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mc:AlternateContent xmlns:mc="http://schemas.openxmlformats.org/markup-compatibility/2006">
    <mc:Choice Requires="x15">
      <x15ac:absPath xmlns:x15ac="http://schemas.microsoft.com/office/spreadsheetml/2010/11/ac" url="https://d.docs.live.net/07d3da17729cedce/Skrivebord/"/>
    </mc:Choice>
  </mc:AlternateContent>
  <xr:revisionPtr revIDLastSave="0" documentId="8_{1E05C941-F842-4CF6-9763-31E09ABFE743}" xr6:coauthVersionLast="47" xr6:coauthVersionMax="47" xr10:uidLastSave="{00000000-0000-0000-0000-000000000000}"/>
  <bookViews>
    <workbookView xWindow="-110" yWindow="-110" windowWidth="19420" windowHeight="10300" firstSheet="1" xr2:uid="{00000000-000D-0000-FFFF-FFFF00000000}"/>
  </bookViews>
  <sheets>
    <sheet name="Project schedule" sheetId="11" r:id="rId1"/>
    <sheet name="Timeliste Stine" sheetId="14" r:id="rId2"/>
    <sheet name="Timeliste Hanna" sheetId="13" r:id="rId3"/>
    <sheet name="Timeliste Herborg" sheetId="15" r:id="rId4"/>
  </sheets>
  <definedNames>
    <definedName name="_xlnm._FilterDatabase" localSheetId="2" hidden="1">'Timeliste Hanna'!$A$1:$D$82</definedName>
    <definedName name="_xlnm._FilterDatabase" localSheetId="3" hidden="1">'Timeliste Herborg'!$A$1:$D$81</definedName>
    <definedName name="_xlnm._FilterDatabase" localSheetId="1" hidden="1">'Timeliste Stine'!$A$1:$D$86</definedName>
    <definedName name="Display_Week">'Project schedule'!$P$2</definedName>
    <definedName name="Project_Start">'Project schedule'!$P$1</definedName>
    <definedName name="task_end" localSheetId="0">'Project schedule'!$E1</definedName>
    <definedName name="task_progress" localSheetId="0">'Project schedule'!$C1</definedName>
    <definedName name="task_start" localSheetId="0">'Project schedule'!$D1</definedName>
    <definedName name="today" localSheetId="0">TODAY()</definedName>
    <definedName name="_xlnm.Print_Titles" localSheetId="0">'Project schedule'!$4:$6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8" i="14" l="1"/>
  <c r="C83" i="13"/>
  <c r="C83" i="15"/>
  <c r="D10" i="11"/>
  <c r="D11" i="11"/>
  <c r="D12" i="11"/>
  <c r="E12" i="11"/>
  <c r="E38" i="11"/>
  <c r="D35" i="11"/>
  <c r="E35" i="11" s="1"/>
  <c r="E31" i="11"/>
  <c r="D33" i="11" l="1"/>
  <c r="G8" i="11"/>
  <c r="G14" i="11"/>
  <c r="G7" i="11"/>
  <c r="D34" i="11" l="1"/>
  <c r="D15" i="11"/>
  <c r="H5" i="11"/>
  <c r="G40" i="11"/>
  <c r="G39" i="11"/>
  <c r="G37" i="11"/>
  <c r="G24" i="11"/>
  <c r="G18" i="11"/>
  <c r="H6" i="11" l="1"/>
  <c r="G38" i="11" l="1"/>
  <c r="I5" i="11"/>
  <c r="J5" i="11" s="1"/>
  <c r="K5" i="11" s="1"/>
  <c r="L5" i="11" s="1"/>
  <c r="M5" i="11" s="1"/>
  <c r="N5" i="11" s="1"/>
  <c r="O5" i="11" s="1"/>
  <c r="H4" i="11"/>
  <c r="O4" i="11" l="1"/>
  <c r="P5" i="11"/>
  <c r="Q5" i="11" s="1"/>
  <c r="R5" i="11" s="1"/>
  <c r="S5" i="11" s="1"/>
  <c r="T5" i="11" s="1"/>
  <c r="U5" i="11" s="1"/>
  <c r="I6" i="11"/>
  <c r="V5" i="11" l="1"/>
  <c r="D21" i="11"/>
  <c r="D25" i="11" s="1"/>
  <c r="D20" i="11"/>
  <c r="D19" i="11"/>
  <c r="E21" i="11"/>
  <c r="G21" i="11" s="1"/>
  <c r="V4" i="11"/>
  <c r="W5" i="11"/>
  <c r="X5" i="11" s="1"/>
  <c r="J6" i="11"/>
  <c r="D23" i="11" l="1"/>
  <c r="E23" i="11" s="1"/>
  <c r="G23" i="11" s="1"/>
  <c r="Y5" i="11"/>
  <c r="Z5" i="11" s="1"/>
  <c r="AA5" i="11" s="1"/>
  <c r="AB5" i="11" s="1"/>
  <c r="AC5" i="11" s="1"/>
  <c r="E19" i="11"/>
  <c r="G19" i="11"/>
  <c r="E25" i="11"/>
  <c r="G25" i="11"/>
  <c r="D26" i="11"/>
  <c r="G28" i="11"/>
  <c r="AD5" i="11"/>
  <c r="AE5" i="11" s="1"/>
  <c r="AF5" i="11" s="1"/>
  <c r="AG5" i="11" s="1"/>
  <c r="AH5" i="11" s="1"/>
  <c r="AI5" i="11" s="1"/>
  <c r="AC4" i="11"/>
  <c r="K6" i="11"/>
  <c r="E26" i="11" l="1"/>
  <c r="D27" i="11"/>
  <c r="G27" i="11" s="1"/>
  <c r="G26" i="11"/>
  <c r="AJ5" i="11"/>
  <c r="AK5" i="11" s="1"/>
  <c r="AL5" i="11" s="1"/>
  <c r="AM5" i="11" s="1"/>
  <c r="AN5" i="11" s="1"/>
  <c r="AO5" i="11" s="1"/>
  <c r="AP5" i="11" s="1"/>
  <c r="E20" i="11" s="1"/>
  <c r="G20" i="11" s="1"/>
  <c r="L6" i="11"/>
  <c r="AQ5" i="11" l="1"/>
  <c r="AR5" i="11" s="1"/>
  <c r="AJ4" i="11"/>
  <c r="M6" i="11"/>
  <c r="AS5" i="11" l="1"/>
  <c r="AR6" i="11"/>
  <c r="AQ4" i="11"/>
  <c r="N6" i="11"/>
  <c r="AT5" i="11" l="1"/>
  <c r="AS6" i="11"/>
  <c r="AU5" i="11" l="1"/>
  <c r="AT6" i="11"/>
  <c r="O6" i="11"/>
  <c r="P6" i="11"/>
  <c r="AV5" i="11" l="1"/>
  <c r="AU6" i="11"/>
  <c r="Q6" i="11"/>
  <c r="AW5" i="11" l="1"/>
  <c r="AX5" i="11" s="1"/>
  <c r="AV6" i="11"/>
  <c r="R6" i="11"/>
  <c r="AX6" i="11" l="1"/>
  <c r="AY5" i="11"/>
  <c r="AX4" i="11"/>
  <c r="AW6" i="11"/>
  <c r="S6" i="11"/>
  <c r="AZ5" i="11" l="1"/>
  <c r="AY6" i="11"/>
  <c r="T6" i="11"/>
  <c r="AZ6" i="11" l="1"/>
  <c r="BA5" i="11"/>
  <c r="U6" i="11"/>
  <c r="BA6" i="11" l="1"/>
  <c r="BB5" i="11"/>
  <c r="V6" i="11"/>
  <c r="BB6" i="11" l="1"/>
  <c r="BC5" i="11"/>
  <c r="W6" i="11"/>
  <c r="BD5" i="11" l="1"/>
  <c r="BC6" i="11"/>
  <c r="X6" i="11"/>
  <c r="BD6" i="11" l="1"/>
  <c r="BE5" i="11"/>
  <c r="Y6" i="11"/>
  <c r="BE6" i="11" l="1"/>
  <c r="BF5" i="11"/>
  <c r="BE4" i="11"/>
  <c r="Z6" i="11"/>
  <c r="BF6" i="11" l="1"/>
  <c r="BG5" i="11"/>
  <c r="AA6" i="11"/>
  <c r="E15" i="11" l="1"/>
  <c r="E16" i="11"/>
  <c r="BH5" i="11"/>
  <c r="BG6" i="11"/>
  <c r="AB6" i="11"/>
  <c r="G15" i="11" l="1"/>
  <c r="D17" i="11"/>
  <c r="BI5" i="11"/>
  <c r="BH6" i="11"/>
  <c r="AC6" i="11"/>
  <c r="BJ5" i="11" l="1"/>
  <c r="BI6" i="11"/>
  <c r="AD6" i="11"/>
  <c r="BK5" i="11" l="1"/>
  <c r="BL5" i="11" s="1"/>
  <c r="E17" i="11" s="1"/>
  <c r="G17" i="11" s="1"/>
  <c r="BJ6" i="11"/>
  <c r="AE6" i="11"/>
  <c r="BL4" i="11" l="1"/>
  <c r="BM5" i="11"/>
  <c r="BL6" i="11"/>
  <c r="BK6" i="11"/>
  <c r="AF6" i="11"/>
  <c r="BN5" i="11" l="1"/>
  <c r="BM6" i="11"/>
  <c r="AG6" i="11"/>
  <c r="BO5" i="11" l="1"/>
  <c r="BN6" i="11"/>
  <c r="AH6" i="11"/>
  <c r="BP5" i="11" l="1"/>
  <c r="BO6" i="11"/>
  <c r="AI6" i="11"/>
  <c r="BQ5" i="11" l="1"/>
  <c r="BP6" i="11"/>
  <c r="AJ6" i="11"/>
  <c r="BR5" i="11" l="1"/>
  <c r="BQ6" i="11"/>
  <c r="AK6" i="11"/>
  <c r="BR6" i="11" l="1"/>
  <c r="BS5" i="11"/>
  <c r="E9" i="11" s="1"/>
  <c r="AL6" i="11"/>
  <c r="D9" i="11" l="1"/>
  <c r="BS4" i="11"/>
  <c r="BT5" i="11"/>
  <c r="BS6" i="11"/>
  <c r="AM6" i="11"/>
  <c r="G9" i="11" l="1"/>
  <c r="BU5" i="11"/>
  <c r="BT6" i="11"/>
  <c r="AN6" i="11"/>
  <c r="BV5" i="11" l="1"/>
  <c r="BU6" i="11"/>
  <c r="AO6" i="11"/>
  <c r="BW5" i="11" l="1"/>
  <c r="BV6" i="11"/>
  <c r="AP6" i="11"/>
  <c r="BX5" i="11" l="1"/>
  <c r="BW6" i="11"/>
  <c r="AQ6" i="11"/>
  <c r="BY5" i="11" l="1"/>
  <c r="BX6" i="11"/>
  <c r="BZ5" i="11" l="1"/>
  <c r="BY6" i="11"/>
  <c r="BZ4" i="11" l="1"/>
  <c r="CA5" i="11"/>
  <c r="BZ6" i="11"/>
  <c r="CB5" i="11" l="1"/>
  <c r="CA6" i="11"/>
  <c r="CC5" i="11" l="1"/>
  <c r="CB6" i="11"/>
  <c r="CD5" i="11" l="1"/>
  <c r="CC6" i="11"/>
  <c r="CE5" i="11" l="1"/>
  <c r="CD6" i="11"/>
  <c r="CF5" i="11" l="1"/>
  <c r="CE6" i="11"/>
  <c r="CG5" i="11" l="1"/>
  <c r="CF6" i="11"/>
  <c r="CG4" i="11" l="1"/>
  <c r="CH5" i="11"/>
  <c r="CG6" i="11"/>
  <c r="CI5" i="11" l="1"/>
  <c r="CH6" i="11"/>
  <c r="CJ5" i="11" l="1"/>
  <c r="CI6" i="11"/>
  <c r="CK5" i="11" l="1"/>
  <c r="CJ6" i="11"/>
  <c r="CL5" i="11" l="1"/>
  <c r="CK6" i="11"/>
  <c r="CM5" i="11" l="1"/>
  <c r="CL6" i="11"/>
  <c r="CN5" i="11" l="1"/>
  <c r="CM6" i="11"/>
  <c r="CN4" i="11" l="1"/>
  <c r="CO5" i="11"/>
  <c r="CN6" i="11"/>
  <c r="CP5" i="11" l="1"/>
  <c r="CO6" i="11"/>
  <c r="CQ5" i="11" l="1"/>
  <c r="CP6" i="11"/>
  <c r="CR5" i="11" l="1"/>
  <c r="CQ6" i="11"/>
  <c r="CS5" i="11" l="1"/>
  <c r="CR6" i="11"/>
  <c r="CT5" i="11" l="1"/>
  <c r="CS6" i="11"/>
  <c r="CU5" i="11" l="1"/>
  <c r="CT6" i="11"/>
  <c r="CU4" i="11" l="1"/>
  <c r="CV5" i="11"/>
  <c r="CU6" i="11"/>
  <c r="CW5" i="11" l="1"/>
  <c r="CV6" i="11"/>
  <c r="CX5" i="11" l="1"/>
  <c r="CW6" i="11"/>
  <c r="CY5" i="11" l="1"/>
  <c r="CX6" i="11"/>
  <c r="CZ5" i="11" l="1"/>
  <c r="CY6" i="11"/>
  <c r="DA5" i="11" l="1"/>
  <c r="CZ6" i="11"/>
  <c r="DB5" i="11" l="1"/>
  <c r="DA6" i="11"/>
  <c r="DB4" i="11" l="1"/>
  <c r="DC5" i="11"/>
  <c r="DB6" i="11"/>
  <c r="DD5" i="11" l="1"/>
  <c r="DC6" i="11"/>
  <c r="DE5" i="11" l="1"/>
  <c r="DD6" i="11"/>
  <c r="DF5" i="11" l="1"/>
  <c r="DE6" i="11"/>
  <c r="DG5" i="11" l="1"/>
  <c r="DF6" i="11"/>
  <c r="DH5" i="11" l="1"/>
  <c r="DG6" i="11"/>
  <c r="DI5" i="11" l="1"/>
  <c r="DH6" i="11"/>
  <c r="DI4" i="11" l="1"/>
  <c r="DJ5" i="11"/>
  <c r="DI6" i="11"/>
  <c r="DK5" i="11" l="1"/>
  <c r="DJ6" i="11"/>
  <c r="DL5" i="11" l="1"/>
  <c r="DK6" i="11"/>
  <c r="DM5" i="11" l="1"/>
  <c r="DL6" i="11"/>
  <c r="DN5" i="11" l="1"/>
  <c r="DM6" i="11"/>
  <c r="DO5" i="11" l="1"/>
  <c r="DN6" i="11"/>
  <c r="DP5" i="11" l="1"/>
  <c r="E10" i="11" s="1"/>
  <c r="DO6" i="11"/>
  <c r="DP4" i="11" l="1"/>
  <c r="DQ5" i="11"/>
  <c r="DP6" i="11"/>
  <c r="DR5" i="11" l="1"/>
  <c r="DQ6" i="11"/>
  <c r="DS5" i="11" l="1"/>
  <c r="DR6" i="11"/>
  <c r="DT5" i="11" l="1"/>
  <c r="DS6" i="11"/>
  <c r="DU5" i="11" l="1"/>
  <c r="DT6" i="11"/>
  <c r="DV5" i="11" l="1"/>
  <c r="DW5" i="11" s="1"/>
  <c r="DU6" i="11"/>
  <c r="DW4" i="11" l="1"/>
  <c r="DX5" i="11"/>
  <c r="DW6" i="11"/>
  <c r="DV6" i="11"/>
  <c r="DY5" i="11" l="1"/>
  <c r="DX6" i="11"/>
  <c r="DZ5" i="11" l="1"/>
  <c r="DY6" i="11"/>
  <c r="EA5" i="11" l="1"/>
  <c r="DZ6" i="11"/>
  <c r="EB5" i="11" l="1"/>
  <c r="EA6" i="11"/>
  <c r="EC5" i="11" l="1"/>
  <c r="EB6" i="11"/>
  <c r="ED5" i="11" l="1"/>
  <c r="EC6" i="11"/>
  <c r="ED4" i="11" l="1"/>
  <c r="EE5" i="11"/>
  <c r="ED6" i="11"/>
  <c r="EF5" i="11" l="1"/>
  <c r="EE6" i="11"/>
  <c r="EG5" i="11" l="1"/>
  <c r="EF6" i="11"/>
  <c r="EH5" i="11" l="1"/>
  <c r="EG6" i="11"/>
  <c r="EI5" i="11" l="1"/>
  <c r="EH6" i="11"/>
  <c r="EJ5" i="11" l="1"/>
  <c r="EI6" i="11"/>
  <c r="EK5" i="11" l="1"/>
  <c r="EJ6" i="11"/>
  <c r="EK4" i="11" l="1"/>
  <c r="EL5" i="11"/>
  <c r="EK6" i="11"/>
  <c r="EM5" i="11" l="1"/>
  <c r="EL6" i="11"/>
  <c r="EN5" i="11" l="1"/>
  <c r="EM6" i="11"/>
  <c r="EO5" i="11" l="1"/>
  <c r="EN6" i="11"/>
  <c r="EP5" i="11" l="1"/>
  <c r="EO6" i="11"/>
  <c r="EQ5" i="11" l="1"/>
  <c r="EP6" i="11"/>
  <c r="EQ6" i="11" l="1"/>
  <c r="ER5" i="11"/>
  <c r="ER4" i="11" l="1"/>
  <c r="ES5" i="11"/>
  <c r="ER6" i="11"/>
  <c r="ET5" i="11" l="1"/>
  <c r="ES6" i="11"/>
  <c r="EU5" i="11" l="1"/>
  <c r="ET6" i="11"/>
  <c r="EV5" i="11" l="1"/>
  <c r="EU6" i="11"/>
  <c r="EW5" i="11" l="1"/>
  <c r="EV6" i="11"/>
  <c r="EX5" i="11" l="1"/>
  <c r="EW6" i="11"/>
  <c r="EY5" i="11" l="1"/>
  <c r="EX6" i="11"/>
  <c r="EY4" i="11" l="1"/>
  <c r="EZ5" i="11"/>
  <c r="EY6" i="11"/>
  <c r="FA5" i="11" l="1"/>
  <c r="EZ6" i="11"/>
  <c r="FB5" i="11" l="1"/>
  <c r="FA6" i="11"/>
  <c r="FC5" i="11" l="1"/>
  <c r="FB6" i="11"/>
  <c r="FD5" i="11" l="1"/>
  <c r="FC6" i="11"/>
  <c r="FE5" i="11" l="1"/>
  <c r="FD6" i="11"/>
  <c r="FE6" i="11" l="1"/>
  <c r="FF5" i="11"/>
  <c r="FF4" i="11" l="1"/>
  <c r="FG5" i="11"/>
  <c r="FF6" i="11"/>
  <c r="FH5" i="11" l="1"/>
  <c r="D13" i="11" s="1"/>
  <c r="FG6" i="11"/>
  <c r="G13" i="11" l="1"/>
  <c r="FI5" i="11"/>
  <c r="FH6" i="11"/>
  <c r="FJ5" i="11" l="1"/>
  <c r="FI6" i="11"/>
  <c r="FK5" i="11" l="1"/>
  <c r="FJ6" i="11"/>
  <c r="FL5" i="11" l="1"/>
  <c r="FL6" i="11" s="1"/>
  <c r="FK6"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Stine Skårland</author>
  </authors>
  <commentList>
    <comment ref="D33" authorId="0" shapeId="0" xr:uid="{DED24EDD-2B8C-4EC1-B99A-363674635F84}">
      <text>
        <r>
          <rPr>
            <sz val="11"/>
            <color theme="1"/>
            <rFont val="Arial"/>
            <family val="2"/>
            <scheme val="minor"/>
          </rPr>
          <t xml:space="preserve">
</t>
        </r>
      </text>
    </comment>
  </commentList>
</comments>
</file>

<file path=xl/sharedStrings.xml><?xml version="1.0" encoding="utf-8"?>
<sst xmlns="http://schemas.openxmlformats.org/spreadsheetml/2006/main" count="554" uniqueCount="257">
  <si>
    <t>Bachelor oppgave</t>
  </si>
  <si>
    <t>Project start:</t>
  </si>
  <si>
    <t>VanArsdel, Ltd.</t>
  </si>
  <si>
    <t>Display week:</t>
  </si>
  <si>
    <t>SIMPLE GANTT CHART by Vertex42.com</t>
  </si>
  <si>
    <t>https://www.vertex42.com/ExcelTemplates/simple-gantt-chart.html</t>
  </si>
  <si>
    <t>TASK</t>
  </si>
  <si>
    <t>PROGRESS</t>
  </si>
  <si>
    <t>START</t>
  </si>
  <si>
    <t>END</t>
  </si>
  <si>
    <t xml:space="preserve">Do not delete this row. This row is hidden to preserve a formula that is used to highlight the current day within the project schedule. </t>
  </si>
  <si>
    <t>Important Dates</t>
  </si>
  <si>
    <t>Undereviespresentasjon (11.mars)</t>
  </si>
  <si>
    <t>Rapport fra start til første utkast</t>
  </si>
  <si>
    <t>Arbeid med rapport fra start til slutt</t>
  </si>
  <si>
    <t>Muntlig justerende eksamen 3-11juni</t>
  </si>
  <si>
    <t xml:space="preserve">EXPO </t>
  </si>
  <si>
    <t>Initiation</t>
  </si>
  <si>
    <t xml:space="preserve">Collect information </t>
  </si>
  <si>
    <t>Find standards that can be applied</t>
  </si>
  <si>
    <t xml:space="preserve">Understand the basics for windturbines </t>
  </si>
  <si>
    <t>Planning and design</t>
  </si>
  <si>
    <t>Create schedule</t>
  </si>
  <si>
    <t>Create the disposition of the report</t>
  </si>
  <si>
    <t xml:space="preserve">Define aim of the project </t>
  </si>
  <si>
    <t>Actualization of problem</t>
  </si>
  <si>
    <t>Define scope</t>
  </si>
  <si>
    <t>Execution</t>
  </si>
  <si>
    <t>Write chapter 1: Introduction</t>
  </si>
  <si>
    <t>Define all abbreviations and definitions</t>
  </si>
  <si>
    <t>Write theory needed</t>
  </si>
  <si>
    <t>Write a summary of ISO 55000</t>
  </si>
  <si>
    <t>Perform/write interviews</t>
  </si>
  <si>
    <t>Write results</t>
  </si>
  <si>
    <t>Write about methodologies used</t>
  </si>
  <si>
    <t>Write preface</t>
  </si>
  <si>
    <t>Write discussion</t>
  </si>
  <si>
    <t xml:space="preserve">Write conclusion </t>
  </si>
  <si>
    <t xml:space="preserve">Finish list of sources </t>
  </si>
  <si>
    <t>Close reading of the thesis</t>
  </si>
  <si>
    <t>Evaluation</t>
  </si>
  <si>
    <t>Self reflection note</t>
  </si>
  <si>
    <t>Insert new rows ABOVE this one</t>
  </si>
  <si>
    <t>Dag</t>
  </si>
  <si>
    <t>Dato</t>
  </si>
  <si>
    <t>Antall timer</t>
  </si>
  <si>
    <t>Arbeidsoppgaver</t>
  </si>
  <si>
    <t>man</t>
  </si>
  <si>
    <t>Starte opp</t>
  </si>
  <si>
    <t>tir</t>
  </si>
  <si>
    <t>Lese litt tidligere bachelor, og på drift og vedlikehold</t>
  </si>
  <si>
    <t>ons</t>
  </si>
  <si>
    <t>Lese litt tidligere bachelor,  og på drift og vedlikehold</t>
  </si>
  <si>
    <t>tor</t>
  </si>
  <si>
    <t xml:space="preserve">Lage eit oppsett, lese </t>
  </si>
  <si>
    <t>fre</t>
  </si>
  <si>
    <t xml:space="preserve">Fortsette på oppsett, begynne å skrive litt på forkortingsliste, se på RCM, FMECA </t>
  </si>
  <si>
    <t>Metodekurs+ jobbe med oppsett</t>
  </si>
  <si>
    <t>Skreiv på kapittel 1</t>
  </si>
  <si>
    <t xml:space="preserve">Metodekurs, jobbe videre </t>
  </si>
  <si>
    <t>Veiledningsmøte, gannt-oppsett</t>
  </si>
  <si>
    <t>Møte med oceanwind, jobbe med bachelor før, Ny problemstilling</t>
  </si>
  <si>
    <t>Sette seg inn i ny problemstilling, starte å lese standarder (ISO 55000, 55001, 55002)</t>
  </si>
  <si>
    <t xml:space="preserve">Lese på standarder, skrive definisjoner, starte å lage en stakeholder analyse, forstå excel dokumentet  </t>
  </si>
  <si>
    <t>Veiledninsmøte med Maneesh, jobbe videre</t>
  </si>
  <si>
    <t>Lese på standarder og dokument fra Maneesh</t>
  </si>
  <si>
    <t>Lesing, og starte å skrive litt på teori og metode delen</t>
  </si>
  <si>
    <t xml:space="preserve">Bachelormøte, skrive ferdig kapittel 1, og lage innholdsfortegnelse </t>
  </si>
  <si>
    <t>Lese vedlikeholdsbok om vindturbiner, begynne på 3D-modell</t>
  </si>
  <si>
    <t>Lese videre på vindturbinbok</t>
  </si>
  <si>
    <t>Lese</t>
  </si>
  <si>
    <t>Lese videre på teori</t>
  </si>
  <si>
    <t xml:space="preserve">Starte å lage vindturbinmodell, lese </t>
  </si>
  <si>
    <t>Fortsatt på vindturbinmodell, jobbe me intervjuspørsmål</t>
  </si>
  <si>
    <t>Veiledningsmøte, fortsette på intervjuspørsmål</t>
  </si>
  <si>
    <t>Intervjuspørsmål</t>
  </si>
  <si>
    <t>Fortsette på intervjuspørsmål</t>
  </si>
  <si>
    <t>Jobbe videre med intervjudel, starte å skrive på en hypotese før intervjuet</t>
  </si>
  <si>
    <t>Møte angående intervjuspørsmål, ordne litt på di</t>
  </si>
  <si>
    <t>Sorterte intervjuspørsmål, jobbe med midtveispresentasjon, finne datoer til intervjua</t>
  </si>
  <si>
    <t>Lese litt teori, veiledning</t>
  </si>
  <si>
    <t>lør</t>
  </si>
  <si>
    <t>Gjør ferdig vindturbin</t>
  </si>
  <si>
    <t>Lese på teori</t>
  </si>
  <si>
    <t>Lese på metode og intervju bok</t>
  </si>
  <si>
    <t xml:space="preserve">Fikse på spørsmål, powerpoint og prøve å finne svar til spørsmål, funne dato til intervju. </t>
  </si>
  <si>
    <t>søn</t>
  </si>
  <si>
    <t>Klargjering til intevju</t>
  </si>
  <si>
    <t>Gjennomført intervju, skreve ned intervju og oversatt</t>
  </si>
  <si>
    <t>Underveispresentasjon</t>
  </si>
  <si>
    <t>Jobbe videre med oversetting</t>
  </si>
  <si>
    <t>Jobbe videre med svara, forstå korleis me skal gå fram</t>
  </si>
  <si>
    <t>Veiledningsmøte, lese, få en oversikt videre</t>
  </si>
  <si>
    <t>Videre jobbing med intervju</t>
  </si>
  <si>
    <t>Videre jobbing med intevju</t>
  </si>
  <si>
    <t>Fikset på rapport, satt inn tabell for spørsmål til intervju, lest på satelitter</t>
  </si>
  <si>
    <t>Jobbe videre</t>
  </si>
  <si>
    <t>Resultatdel, intervju</t>
  </si>
  <si>
    <t>Begynne å lese på metoder som RCM</t>
  </si>
  <si>
    <t>Jobbe videre med å finne ting til resultatdelen</t>
  </si>
  <si>
    <t>Samme som dagen før</t>
  </si>
  <si>
    <t>Strukturere resultatdelen, skrive om SCADA</t>
  </si>
  <si>
    <t>Jobbe videre på informasjon om SCADA</t>
  </si>
  <si>
    <t>Veiledningsmøte, jobbe videre</t>
  </si>
  <si>
    <t>Skrive om CMMS, skrive ut overskrifter</t>
  </si>
  <si>
    <t>Skrive om CMMS og AI</t>
  </si>
  <si>
    <t>Skrive videre</t>
  </si>
  <si>
    <t>Jobbe med resultat og ISO-teori</t>
  </si>
  <si>
    <t>Jobbe med resultatdelen. Skrive ferdig om ISO 55002</t>
  </si>
  <si>
    <t>Veiledningsmøte, ordne teorien på vindturbis</t>
  </si>
  <si>
    <t>Jobbe med technical hierarchy</t>
  </si>
  <si>
    <t>Jobbe med iso-delen, skrive bedre om topside</t>
  </si>
  <si>
    <t>Fortsette på det fra igår</t>
  </si>
  <si>
    <t xml:space="preserve">Jobbe med resultatdelen. </t>
  </si>
  <si>
    <t>Plassere intervjuspørsmål i iso-standard</t>
  </si>
  <si>
    <t>Lese på ISO-standard og teori, fikse på intervju</t>
  </si>
  <si>
    <t>Jobbe i gruppen med å ordne oppgave</t>
  </si>
  <si>
    <t>Gjøre ferdig 1. utkast til oppgave</t>
  </si>
  <si>
    <t>Retting</t>
  </si>
  <si>
    <t>Retting, gjøre ferdig utkastet</t>
  </si>
  <si>
    <t>Rette med tilbakemeldinger, skrive refleksjonsnotat</t>
  </si>
  <si>
    <t>Rette, få hjelp til kjelder fra biblioteket</t>
  </si>
  <si>
    <t>Ordna på kjelder, jobbe med oppgave</t>
  </si>
  <si>
    <t>Rettlesing, ordne på kilder, oppsett av rapport</t>
  </si>
  <si>
    <t>Samme som lørdagen</t>
  </si>
  <si>
    <t>Siste finish, ordne kilder. Expo-plakat</t>
  </si>
  <si>
    <t>Levere oppgave</t>
  </si>
  <si>
    <t>sum:</t>
  </si>
  <si>
    <t xml:space="preserve">Dato </t>
  </si>
  <si>
    <t xml:space="preserve">Timer </t>
  </si>
  <si>
    <t>Beskrivelse</t>
  </si>
  <si>
    <t>Lese standarder</t>
  </si>
  <si>
    <t>Lese tidligere bachelor</t>
  </si>
  <si>
    <t>Metodekurs</t>
  </si>
  <si>
    <t>Skrev på kapittel 1</t>
  </si>
  <si>
    <t>Veiledningsmøte/Gantt diagram</t>
  </si>
  <si>
    <t>Lese standarder og om vinturbiner</t>
  </si>
  <si>
    <t>Satt meg inn i ny problemstilling</t>
  </si>
  <si>
    <t>ISO 55000-55002, Stakeholder analysis</t>
  </si>
  <si>
    <t>Veiledningsmøte, Lese på dokument</t>
  </si>
  <si>
    <t>Skrive på teori</t>
  </si>
  <si>
    <t>Møte, skrive om kapittel 1</t>
  </si>
  <si>
    <t>Lest WTbok</t>
  </si>
  <si>
    <t>Lest</t>
  </si>
  <si>
    <t>Lese på offshore vindturbin bok</t>
  </si>
  <si>
    <t>ISO 55000</t>
  </si>
  <si>
    <t>Excel sjekkliste</t>
  </si>
  <si>
    <t>Veiledningsmøte, jobbe med oppgaven</t>
  </si>
  <si>
    <t>Begynne på spørsmål til intervju</t>
  </si>
  <si>
    <t>Fortsette på spørsmål</t>
  </si>
  <si>
    <t>Jobbe videre på spørsmål, hypotese</t>
  </si>
  <si>
    <t>Lese på asset life-cycle</t>
  </si>
  <si>
    <t>Lese på spørsmål</t>
  </si>
  <si>
    <t>Lese over spørsmål, se på datoer, lese krav til underveispresentasjon</t>
  </si>
  <si>
    <t>Sortere spørsmål, underveispresentasjon</t>
  </si>
  <si>
    <t>Veiledningsmøte, Fikse på presentasjon</t>
  </si>
  <si>
    <t>Fikse fra canva til powerpoint</t>
  </si>
  <si>
    <t>Se på spørsmål</t>
  </si>
  <si>
    <t>Offshore vindturbiner</t>
  </si>
  <si>
    <t>Avtalt intervjudato, lest standard, besvare spørsmål, fikse spørsmål</t>
  </si>
  <si>
    <t>Forberedelse til underveispresentasjon</t>
  </si>
  <si>
    <t>Forberedelse til intervju</t>
  </si>
  <si>
    <t>Se på tilbakemelding</t>
  </si>
  <si>
    <t>Veiledningsmøte, videre planlegging, lesing av nye dokument</t>
  </si>
  <si>
    <t>Lesing av dokument</t>
  </si>
  <si>
    <t>Fiksing av intervju</t>
  </si>
  <si>
    <t>Fikse på intervju</t>
  </si>
  <si>
    <t>Møte for planlegging, jobbe med SCADA</t>
  </si>
  <si>
    <t>Lese på SCADA</t>
  </si>
  <si>
    <t>Lese på CMS</t>
  </si>
  <si>
    <t>Skrive om SCADA</t>
  </si>
  <si>
    <t>Skrive om CMS</t>
  </si>
  <si>
    <t>Lese på standarder</t>
  </si>
  <si>
    <t>Skrev på SCADA</t>
  </si>
  <si>
    <t>Skrev om Criticality</t>
  </si>
  <si>
    <t>Strukturere resultat</t>
  </si>
  <si>
    <t>Veiledningsmøte</t>
  </si>
  <si>
    <t>Skrive på forskjellige typer vedlikehold</t>
  </si>
  <si>
    <t>Skrive på maintenance management</t>
  </si>
  <si>
    <t>Veiledningsmøte og fikse på tilbakemelding</t>
  </si>
  <si>
    <t>Fikset på tilbakemelding</t>
  </si>
  <si>
    <t>ISO fiksing og resultat</t>
  </si>
  <si>
    <t>Veildermøte fikse på vindturbin teori</t>
  </si>
  <si>
    <t>Fikse vindturbin teori</t>
  </si>
  <si>
    <t>Fikse vindturbinteori og GoliatVIND</t>
  </si>
  <si>
    <t>Fikse GoliatVIND finskriving</t>
  </si>
  <si>
    <t>Skrive resultat</t>
  </si>
  <si>
    <t>Fikse tilbakemeldinger</t>
  </si>
  <si>
    <t>Skrive tilbakemeldinger</t>
  </si>
  <si>
    <t>Fikse oppgaven</t>
  </si>
  <si>
    <t>Ferdig 1. utkast til oppgaven</t>
  </si>
  <si>
    <t>Retting, lesing</t>
  </si>
  <si>
    <t>Retting, final draft</t>
  </si>
  <si>
    <t>Retta feedback</t>
  </si>
  <si>
    <t>Retta feedback, hjelp av biblioteket til kilder</t>
  </si>
  <si>
    <t>Lest og fikset kilder, omskrevet tekst som er litt lik plagiat</t>
  </si>
  <si>
    <t>Rettlese oppgaven</t>
  </si>
  <si>
    <t>Gjøre siste finish, EXPO plakat</t>
  </si>
  <si>
    <t xml:space="preserve">sum: </t>
  </si>
  <si>
    <t>Dag:</t>
  </si>
  <si>
    <t>Dato:</t>
  </si>
  <si>
    <t>Timer:</t>
  </si>
  <si>
    <t>Mandag</t>
  </si>
  <si>
    <t>Start opp</t>
  </si>
  <si>
    <t>Onsdag</t>
  </si>
  <si>
    <t>Lest info/drift og vedlikehold</t>
  </si>
  <si>
    <t>Torsdag</t>
  </si>
  <si>
    <t>Lest info/oppsett/drift og vedlikehold</t>
  </si>
  <si>
    <t>Fredag</t>
  </si>
  <si>
    <t>Tirsdag</t>
  </si>
  <si>
    <t>Kap 1</t>
  </si>
  <si>
    <t>Veiledningsmøte/gant-diagram/oppsett</t>
  </si>
  <si>
    <t>Ny problemstilling</t>
  </si>
  <si>
    <t>Satt meg inn i ny problemstilling, lest ISO 55000 og gjort om på oppsett</t>
  </si>
  <si>
    <t>Stakeholder analysis, ISO 55000-5502, redigert tekst</t>
  </si>
  <si>
    <t>Møte med Maneesh</t>
  </si>
  <si>
    <t>Leste, forståelse ISO 55000-55002</t>
  </si>
  <si>
    <t>Begynt å skreve teori om ISO 55000-55002</t>
  </si>
  <si>
    <t>Møte med Maneesh, kap 1 ferdig</t>
  </si>
  <si>
    <t>Lest boka offshore vindturbiner, skreve om vindturbiner</t>
  </si>
  <si>
    <t>samma som over</t>
  </si>
  <si>
    <t>ISO 55000, begynt intervjuspm</t>
  </si>
  <si>
    <t>Sjekkliste 55000</t>
  </si>
  <si>
    <t>Veildermøte, sjekkliste 55000, intervjuspm</t>
  </si>
  <si>
    <t>Intervjuspm</t>
  </si>
  <si>
    <t>Møte anngåande intervjuspm, finpussing av spm, personvern, underveispresentasjon</t>
  </si>
  <si>
    <t>Ferdig intervju spm, laga underveispresentasjon</t>
  </si>
  <si>
    <t>Veildermøte, forandre spm</t>
  </si>
  <si>
    <t>Laga spm, lest standard, besvare spm</t>
  </si>
  <si>
    <t>Intervjuspm, oversikt, klargjering til intervju</t>
  </si>
  <si>
    <t>Søndag</t>
  </si>
  <si>
    <t>Samme som over</t>
  </si>
  <si>
    <t>Skreve ned intervju, forstå kva me egentlig skal gjere</t>
  </si>
  <si>
    <t>Skreve intervju ned</t>
  </si>
  <si>
    <t>Lest, retta i oppgåva, lest om satelitter</t>
  </si>
  <si>
    <t>Møte</t>
  </si>
  <si>
    <t>Skrive resultatdel RCM</t>
  </si>
  <si>
    <t>RCM, ymse</t>
  </si>
  <si>
    <t>Skikkelig oppsett på resultat, spare part analysis</t>
  </si>
  <si>
    <t>Diskusjon, CMMS, Regulations, Objectives</t>
  </si>
  <si>
    <t>Fiksing av results</t>
  </si>
  <si>
    <t>Drones, RCM, research</t>
  </si>
  <si>
    <t>RCM, logistikk</t>
  </si>
  <si>
    <t>Møte veilder, fiksa tilbakemelding</t>
  </si>
  <si>
    <t>Fiksa på tilbakemelding</t>
  </si>
  <si>
    <t>ISO fiksing ig resuktat</t>
  </si>
  <si>
    <t>Skrive reslutat, ymse</t>
  </si>
  <si>
    <t>Skrive resultat, ymse</t>
  </si>
  <si>
    <t>Lørdag</t>
  </si>
  <si>
    <t>I lag og fikser oppgåva</t>
  </si>
  <si>
    <t>Ferdig 1. utkast til oppgåva</t>
  </si>
  <si>
    <t>Retta feedback, hjelp av biblio til kjelder</t>
  </si>
  <si>
    <t>Lest og fiksa kjelder, omskreve tekst som er litt lik plagiat</t>
  </si>
  <si>
    <t>Siste finish, fikse rekkefølge teori</t>
  </si>
  <si>
    <t>Siste finish, retting, plakat</t>
  </si>
  <si>
    <t>Siste finish, EXPO plakat</t>
  </si>
  <si>
    <t>Sum: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</si>
</sst>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0.00_);_(* \(#,##0.00\);_(* &quot;-&quot;??_);_(@_)"/>
    <numFmt numFmtId="165" formatCode="m/d/yy;@"/>
    <numFmt numFmtId="166" formatCode="ddd\,\ m/d/yyyy"/>
    <numFmt numFmtId="167" formatCode="d"/>
    <numFmt numFmtId="168" formatCode="[$-414]mmmm\ yyyy;@"/>
    <numFmt numFmtId="169" formatCode="[$-414]d/\ mmmm;@"/>
  </numFmts>
  <fonts count="31" x14ac:knownFonts="1">
    <font>
      <sz val="11"/>
      <color theme="1"/>
      <name val="Arial"/>
      <family val="2"/>
      <scheme val="minor"/>
    </font>
    <font>
      <sz val="11"/>
      <color theme="1"/>
      <name val="Arial"/>
      <family val="2"/>
      <scheme val="minor"/>
    </font>
    <font>
      <sz val="10"/>
      <name val="Arial"/>
      <family val="2"/>
      <scheme val="minor"/>
    </font>
    <font>
      <u/>
      <sz val="11"/>
      <color indexed="12"/>
      <name val="Arial"/>
      <family val="2"/>
    </font>
    <font>
      <sz val="11"/>
      <name val="Arial"/>
      <family val="2"/>
      <scheme val="minor"/>
    </font>
    <font>
      <sz val="11"/>
      <color theme="1"/>
      <name val="Arial"/>
      <family val="2"/>
      <scheme val="minor"/>
    </font>
    <font>
      <sz val="14"/>
      <color theme="1"/>
      <name val="Arial"/>
      <family val="2"/>
      <scheme val="minor"/>
    </font>
    <font>
      <b/>
      <sz val="22"/>
      <color theme="1" tint="0.34998626667073579"/>
      <name val="Arial Black"/>
      <family val="2"/>
      <scheme val="major"/>
    </font>
    <font>
      <sz val="11"/>
      <color theme="0"/>
      <name val="Arial"/>
      <family val="2"/>
      <scheme val="minor"/>
    </font>
    <font>
      <sz val="10"/>
      <name val="Arial"/>
      <family val="2"/>
    </font>
    <font>
      <sz val="11"/>
      <color theme="1"/>
      <name val="Arial"/>
      <family val="2"/>
    </font>
    <font>
      <sz val="16"/>
      <color theme="1"/>
      <name val="Arial"/>
      <family val="2"/>
      <scheme val="minor"/>
    </font>
    <font>
      <b/>
      <sz val="11"/>
      <name val="Arial"/>
      <family val="2"/>
      <scheme val="minor"/>
    </font>
    <font>
      <sz val="10"/>
      <color theme="1"/>
      <name val="Arial"/>
      <family val="2"/>
      <scheme val="minor"/>
    </font>
    <font>
      <b/>
      <sz val="10"/>
      <color theme="1"/>
      <name val="Arial"/>
      <family val="2"/>
      <scheme val="minor"/>
    </font>
    <font>
      <b/>
      <sz val="8"/>
      <name val="Arial"/>
      <family val="2"/>
      <scheme val="minor"/>
    </font>
    <font>
      <b/>
      <sz val="8"/>
      <color theme="1"/>
      <name val="Arial"/>
      <family val="2"/>
      <scheme val="minor"/>
    </font>
    <font>
      <b/>
      <sz val="12"/>
      <color theme="1"/>
      <name val="Arial"/>
      <family val="2"/>
      <scheme val="minor"/>
    </font>
    <font>
      <i/>
      <sz val="10"/>
      <color theme="1"/>
      <name val="Arial"/>
      <family val="2"/>
      <scheme val="minor"/>
    </font>
    <font>
      <sz val="10"/>
      <color theme="1" tint="0.499984740745262"/>
      <name val="Arial"/>
      <family val="2"/>
      <scheme val="minor"/>
    </font>
    <font>
      <b/>
      <sz val="16"/>
      <color theme="9"/>
      <name val="Arial"/>
      <family val="2"/>
      <scheme val="minor"/>
    </font>
    <font>
      <b/>
      <sz val="16"/>
      <color theme="9"/>
      <name val="Arial Black"/>
      <family val="2"/>
      <scheme val="major"/>
    </font>
    <font>
      <sz val="11"/>
      <color theme="1"/>
      <name val="Arial Black"/>
      <family val="2"/>
      <scheme val="major"/>
    </font>
    <font>
      <b/>
      <sz val="40"/>
      <color theme="9"/>
      <name val="Arial Black"/>
      <family val="2"/>
      <scheme val="major"/>
    </font>
    <font>
      <sz val="11"/>
      <color rgb="FF000000"/>
      <name val="Calibri"/>
      <family val="2"/>
    </font>
    <font>
      <sz val="11"/>
      <color theme="1"/>
      <name val="Calibri"/>
      <family val="2"/>
    </font>
    <font>
      <sz val="8"/>
      <name val="Arial"/>
      <family val="2"/>
      <scheme val="minor"/>
    </font>
    <font>
      <sz val="11"/>
      <color theme="1"/>
      <name val="Calibri"/>
    </font>
    <font>
      <sz val="11"/>
      <color rgb="FF000000"/>
      <name val="Calibri"/>
    </font>
    <font>
      <sz val="11"/>
      <color rgb="FF000000"/>
      <name val="Calibri"/>
      <charset val="1"/>
    </font>
    <font>
      <sz val="11"/>
      <color theme="1"/>
      <name val="Arial"/>
      <scheme val="minor"/>
    </font>
  </fonts>
  <fills count="16">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8" tint="0.59996337778862885"/>
        <bgColor indexed="64"/>
      </patternFill>
    </fill>
    <fill>
      <patternFill patternType="solid">
        <fgColor theme="8" tint="0.79998168889431442"/>
        <bgColor indexed="64"/>
      </patternFill>
    </fill>
    <fill>
      <patternFill patternType="solid">
        <fgColor theme="0" tint="-4.9989318521683403E-2"/>
        <bgColor theme="4"/>
      </patternFill>
    </fill>
    <fill>
      <patternFill patternType="solid">
        <fgColor theme="0" tint="-0.14996795556505021"/>
        <bgColor indexed="64"/>
      </patternFill>
    </fill>
    <fill>
      <patternFill patternType="solid">
        <fgColor theme="9" tint="0.59999389629810485"/>
        <bgColor indexed="65"/>
      </patternFill>
    </fill>
    <fill>
      <patternFill patternType="solid">
        <fgColor theme="9" tint="0.39997558519241921"/>
        <bgColor indexed="64"/>
      </patternFill>
    </fill>
    <fill>
      <patternFill patternType="solid">
        <fgColor theme="9" tint="0.79998168889431442"/>
        <bgColor indexed="64"/>
      </patternFill>
    </fill>
  </fills>
  <borders count="28">
    <border>
      <left/>
      <right/>
      <top/>
      <bottom/>
      <diagonal/>
    </border>
    <border>
      <left/>
      <right/>
      <top style="medium">
        <color theme="0" tint="-0.14996795556505021"/>
      </top>
      <bottom style="medium">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14993743705557422"/>
      </left>
      <right style="thin">
        <color theme="0" tint="-0.14993743705557422"/>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top style="thin">
        <color theme="5" tint="0.59996337778862885"/>
      </top>
      <bottom style="thin">
        <color theme="5" tint="0.59996337778862885"/>
      </bottom>
      <diagonal/>
    </border>
    <border>
      <left/>
      <right/>
      <top/>
      <bottom style="thin">
        <color theme="4" tint="0.59996337778862885"/>
      </bottom>
      <diagonal/>
    </border>
    <border>
      <left/>
      <right/>
      <top style="thin">
        <color theme="4" tint="0.59996337778862885"/>
      </top>
      <bottom style="thin">
        <color theme="4" tint="0.59996337778862885"/>
      </bottom>
      <diagonal/>
    </border>
    <border>
      <left/>
      <right/>
      <top style="thin">
        <color theme="6" tint="0.59996337778862885"/>
      </top>
      <bottom style="thin">
        <color theme="6" tint="0.59996337778862885"/>
      </bottom>
      <diagonal/>
    </border>
    <border>
      <left/>
      <right/>
      <top style="thin">
        <color theme="8" tint="0.59996337778862885"/>
      </top>
      <bottom style="thin">
        <color theme="8" tint="0.59996337778862885"/>
      </bottom>
      <diagonal/>
    </border>
    <border>
      <left/>
      <right/>
      <top style="thin">
        <color theme="0" tint="-4.9989318521683403E-2"/>
      </top>
      <bottom style="thin">
        <color theme="0" tint="-4.9989318521683403E-2"/>
      </bottom>
      <diagonal/>
    </border>
    <border>
      <left/>
      <right/>
      <top/>
      <bottom style="thin">
        <color theme="0" tint="-4.9989318521683403E-2"/>
      </bottom>
      <diagonal/>
    </border>
    <border>
      <left/>
      <right/>
      <top style="thin">
        <color theme="0" tint="-4.9989318521683403E-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rgb="FF000000"/>
      </right>
      <top style="thin">
        <color rgb="FF000000"/>
      </top>
      <bottom style="thin">
        <color rgb="FF000000"/>
      </bottom>
      <diagonal/>
    </border>
    <border>
      <left/>
      <right style="thin">
        <color indexed="64"/>
      </right>
      <top/>
      <bottom style="thin">
        <color indexed="64"/>
      </bottom>
      <diagonal/>
    </border>
  </borders>
  <cellStyleXfs count="14">
    <xf numFmtId="0" fontId="0" fillId="0" borderId="0"/>
    <xf numFmtId="0" fontId="3" fillId="0" borderId="0" applyNumberFormat="0" applyFill="0" applyBorder="0" applyAlignment="0" applyProtection="0">
      <alignment vertical="top"/>
      <protection locked="0"/>
    </xf>
    <xf numFmtId="9" fontId="5" fillId="0" borderId="0" applyFont="0" applyFill="0" applyBorder="0" applyAlignment="0" applyProtection="0"/>
    <xf numFmtId="0" fontId="8" fillId="0" borderId="0"/>
    <xf numFmtId="164" fontId="5" fillId="0" borderId="2" applyFont="0" applyFill="0" applyAlignment="0" applyProtection="0"/>
    <xf numFmtId="0" fontId="7" fillId="0" borderId="0" applyNumberFormat="0" applyFill="0" applyBorder="0" applyAlignment="0" applyProtection="0"/>
    <xf numFmtId="0" fontId="6" fillId="0" borderId="0" applyNumberFormat="0" applyFill="0" applyAlignment="0" applyProtection="0"/>
    <xf numFmtId="0" fontId="6" fillId="0" borderId="0" applyNumberFormat="0" applyFill="0" applyProtection="0">
      <alignment vertical="top"/>
    </xf>
    <xf numFmtId="0" fontId="5" fillId="0" borderId="0" applyNumberFormat="0" applyFill="0" applyProtection="0">
      <alignment horizontal="right" indent="1"/>
    </xf>
    <xf numFmtId="166" fontId="5" fillId="0" borderId="2">
      <alignment horizontal="center" vertical="center"/>
    </xf>
    <xf numFmtId="165" fontId="5" fillId="0" borderId="1" applyFill="0">
      <alignment horizontal="center" vertical="center"/>
    </xf>
    <xf numFmtId="0" fontId="5" fillId="0" borderId="1" applyFill="0">
      <alignment horizontal="center" vertical="center"/>
    </xf>
    <xf numFmtId="0" fontId="5" fillId="0" borderId="1" applyFill="0">
      <alignment horizontal="left" vertical="center" indent="2"/>
    </xf>
    <xf numFmtId="0" fontId="1" fillId="13" borderId="0" applyNumberFormat="0" applyBorder="0" applyAlignment="0" applyProtection="0"/>
  </cellStyleXfs>
  <cellXfs count="132">
    <xf numFmtId="0" fontId="0" fillId="0" borderId="0" xfId="0"/>
    <xf numFmtId="0" fontId="2" fillId="0" borderId="0" xfId="0" applyFont="1"/>
    <xf numFmtId="0" fontId="0" fillId="0" borderId="0" xfId="0" applyAlignment="1">
      <alignment horizontal="center"/>
    </xf>
    <xf numFmtId="0" fontId="0" fillId="0" borderId="0" xfId="0" applyAlignment="1">
      <alignment horizontal="right" vertical="center"/>
    </xf>
    <xf numFmtId="0" fontId="4" fillId="0" borderId="1" xfId="0" applyFont="1" applyBorder="1" applyAlignment="1">
      <alignment horizontal="center" vertical="center"/>
    </xf>
    <xf numFmtId="0" fontId="4" fillId="2" borderId="1" xfId="0" applyFont="1" applyFill="1" applyBorder="1" applyAlignment="1">
      <alignment horizontal="center" vertical="center"/>
    </xf>
    <xf numFmtId="0" fontId="8" fillId="0" borderId="0" xfId="3"/>
    <xf numFmtId="0" fontId="8" fillId="0" borderId="0" xfId="3" applyAlignment="1">
      <alignment wrapText="1"/>
    </xf>
    <xf numFmtId="0" fontId="8" fillId="0" borderId="0" xfId="0" applyFont="1" applyAlignment="1">
      <alignment horizontal="center"/>
    </xf>
    <xf numFmtId="0" fontId="4" fillId="0" borderId="0" xfId="0" applyFont="1" applyAlignment="1">
      <alignment horizontal="center" vertical="center"/>
    </xf>
    <xf numFmtId="0" fontId="9" fillId="0" borderId="0" xfId="0" applyFont="1"/>
    <xf numFmtId="0" fontId="9" fillId="0" borderId="0" xfId="0" applyFont="1" applyAlignment="1">
      <alignment horizontal="center"/>
    </xf>
    <xf numFmtId="0" fontId="9" fillId="0" borderId="0" xfId="0" applyFont="1" applyAlignment="1">
      <alignment horizontal="center" vertical="center"/>
    </xf>
    <xf numFmtId="0" fontId="10" fillId="0" borderId="0" xfId="0" applyFont="1"/>
    <xf numFmtId="0" fontId="10" fillId="0" borderId="0" xfId="0" applyFont="1" applyAlignment="1">
      <alignment horizontal="center"/>
    </xf>
    <xf numFmtId="0" fontId="11" fillId="0" borderId="0" xfId="0" applyFont="1"/>
    <xf numFmtId="0" fontId="12" fillId="0" borderId="0" xfId="0" applyFont="1" applyAlignment="1">
      <alignment horizontal="left" indent="1"/>
    </xf>
    <xf numFmtId="0" fontId="5" fillId="0" borderId="0" xfId="0" applyFont="1"/>
    <xf numFmtId="0" fontId="5" fillId="0" borderId="0" xfId="8">
      <alignment horizontal="right" indent="1"/>
    </xf>
    <xf numFmtId="0" fontId="2" fillId="0" borderId="0" xfId="1" applyFont="1" applyAlignment="1" applyProtection="1">
      <alignment horizontal="left" vertical="top" indent="1"/>
    </xf>
    <xf numFmtId="167" fontId="15" fillId="12" borderId="20" xfId="0" applyNumberFormat="1" applyFont="1" applyFill="1" applyBorder="1" applyAlignment="1">
      <alignment horizontal="center" vertical="center"/>
    </xf>
    <xf numFmtId="167" fontId="15" fillId="12" borderId="18" xfId="0" applyNumberFormat="1" applyFont="1" applyFill="1" applyBorder="1" applyAlignment="1">
      <alignment horizontal="center" vertical="center"/>
    </xf>
    <xf numFmtId="167" fontId="15" fillId="12" borderId="19" xfId="0" applyNumberFormat="1" applyFont="1" applyFill="1" applyBorder="1" applyAlignment="1">
      <alignment horizontal="center" vertical="center"/>
    </xf>
    <xf numFmtId="0" fontId="16" fillId="2" borderId="17" xfId="0" applyFont="1" applyFill="1" applyBorder="1" applyAlignment="1">
      <alignment horizontal="center" vertical="center" shrinkToFit="1"/>
    </xf>
    <xf numFmtId="0" fontId="16" fillId="2" borderId="14" xfId="0" applyFont="1" applyFill="1" applyBorder="1" applyAlignment="1">
      <alignment horizontal="center" vertical="center" shrinkToFit="1"/>
    </xf>
    <xf numFmtId="0" fontId="16" fillId="2" borderId="15" xfId="0" applyFont="1" applyFill="1" applyBorder="1" applyAlignment="1">
      <alignment horizontal="center" vertical="center" shrinkToFit="1"/>
    </xf>
    <xf numFmtId="0" fontId="13" fillId="0" borderId="0" xfId="0" applyFont="1"/>
    <xf numFmtId="0" fontId="17" fillId="6" borderId="0" xfId="0" applyFont="1" applyFill="1" applyAlignment="1">
      <alignment horizontal="left" vertical="center" indent="1"/>
    </xf>
    <xf numFmtId="165" fontId="13" fillId="6" borderId="0" xfId="0" applyNumberFormat="1" applyFont="1" applyFill="1" applyAlignment="1">
      <alignment horizontal="center" vertical="center"/>
    </xf>
    <xf numFmtId="165" fontId="2" fillId="6" borderId="0" xfId="0" applyNumberFormat="1" applyFont="1" applyFill="1" applyAlignment="1">
      <alignment horizontal="center" vertical="center"/>
    </xf>
    <xf numFmtId="0" fontId="5" fillId="0" borderId="0" xfId="0" applyFont="1" applyAlignment="1">
      <alignment vertical="center"/>
    </xf>
    <xf numFmtId="0" fontId="13" fillId="3" borderId="6" xfId="12" applyFont="1" applyFill="1" applyBorder="1">
      <alignment horizontal="left" vertical="center" indent="2"/>
    </xf>
    <xf numFmtId="9" fontId="2" fillId="3" borderId="6" xfId="2" applyFont="1" applyFill="1" applyBorder="1" applyAlignment="1">
      <alignment horizontal="center" vertical="center"/>
    </xf>
    <xf numFmtId="0" fontId="13" fillId="3" borderId="7" xfId="12" applyFont="1" applyFill="1" applyBorder="1">
      <alignment horizontal="left" vertical="center" indent="2"/>
    </xf>
    <xf numFmtId="9" fontId="2" fillId="3" borderId="7" xfId="2" applyFont="1" applyFill="1" applyBorder="1" applyAlignment="1">
      <alignment horizontal="center" vertical="center"/>
    </xf>
    <xf numFmtId="0" fontId="17" fillId="7" borderId="0" xfId="0" applyFont="1" applyFill="1" applyAlignment="1">
      <alignment horizontal="left" vertical="center" indent="1"/>
    </xf>
    <xf numFmtId="9" fontId="2" fillId="7" borderId="0" xfId="2" applyFont="1" applyFill="1" applyBorder="1" applyAlignment="1">
      <alignment horizontal="center" vertical="center"/>
    </xf>
    <xf numFmtId="165" fontId="13" fillId="7" borderId="0" xfId="0" applyNumberFormat="1" applyFont="1" applyFill="1" applyAlignment="1">
      <alignment horizontal="center" vertical="center"/>
    </xf>
    <xf numFmtId="165" fontId="2" fillId="7" borderId="0" xfId="0" applyNumberFormat="1" applyFont="1" applyFill="1" applyAlignment="1">
      <alignment horizontal="center" vertical="center"/>
    </xf>
    <xf numFmtId="0" fontId="13" fillId="4" borderId="5" xfId="12" applyFont="1" applyFill="1" applyBorder="1">
      <alignment horizontal="left" vertical="center" indent="2"/>
    </xf>
    <xf numFmtId="9" fontId="2" fillId="4" borderId="5" xfId="2" applyFont="1" applyFill="1" applyBorder="1" applyAlignment="1">
      <alignment horizontal="center" vertical="center"/>
    </xf>
    <xf numFmtId="0" fontId="17" fillId="8" borderId="0" xfId="0" applyFont="1" applyFill="1" applyAlignment="1">
      <alignment horizontal="left" vertical="center" indent="1"/>
    </xf>
    <xf numFmtId="9" fontId="2" fillId="8" borderId="0" xfId="2" applyFont="1" applyFill="1" applyBorder="1" applyAlignment="1">
      <alignment horizontal="center" vertical="center"/>
    </xf>
    <xf numFmtId="165" fontId="13" fillId="8" borderId="0" xfId="0" applyNumberFormat="1" applyFont="1" applyFill="1" applyAlignment="1">
      <alignment horizontal="center" vertical="center"/>
    </xf>
    <xf numFmtId="165" fontId="2" fillId="8" borderId="0" xfId="0" applyNumberFormat="1" applyFont="1" applyFill="1" applyAlignment="1">
      <alignment horizontal="center" vertical="center"/>
    </xf>
    <xf numFmtId="0" fontId="13" fillId="5" borderId="8" xfId="12" applyFont="1" applyFill="1" applyBorder="1">
      <alignment horizontal="left" vertical="center" indent="2"/>
    </xf>
    <xf numFmtId="9" fontId="2" fillId="5" borderId="8" xfId="2" applyFont="1" applyFill="1" applyBorder="1" applyAlignment="1">
      <alignment horizontal="center" vertical="center"/>
    </xf>
    <xf numFmtId="0" fontId="17" fillId="9" borderId="0" xfId="0" applyFont="1" applyFill="1" applyAlignment="1">
      <alignment horizontal="left" vertical="center" indent="1"/>
    </xf>
    <xf numFmtId="9" fontId="2" fillId="9" borderId="0" xfId="2" applyFont="1" applyFill="1" applyBorder="1" applyAlignment="1">
      <alignment horizontal="center" vertical="center"/>
    </xf>
    <xf numFmtId="165" fontId="13" fillId="9" borderId="0" xfId="0" applyNumberFormat="1" applyFont="1" applyFill="1" applyAlignment="1">
      <alignment horizontal="center" vertical="center"/>
    </xf>
    <xf numFmtId="165" fontId="2" fillId="9" borderId="0" xfId="0" applyNumberFormat="1" applyFont="1" applyFill="1" applyAlignment="1">
      <alignment horizontal="center" vertical="center"/>
    </xf>
    <xf numFmtId="0" fontId="13" fillId="10" borderId="9" xfId="12" applyFont="1" applyFill="1" applyBorder="1">
      <alignment horizontal="left" vertical="center" indent="2"/>
    </xf>
    <xf numFmtId="9" fontId="2" fillId="10" borderId="9" xfId="2" applyFont="1" applyFill="1" applyBorder="1" applyAlignment="1">
      <alignment horizontal="center" vertical="center"/>
    </xf>
    <xf numFmtId="0" fontId="13" fillId="0" borderId="0" xfId="12" applyFont="1" applyBorder="1">
      <alignment horizontal="left" vertical="center" indent="2"/>
    </xf>
    <xf numFmtId="9" fontId="2" fillId="0" borderId="0" xfId="2" applyFont="1" applyBorder="1" applyAlignment="1">
      <alignment horizontal="center" vertical="center"/>
    </xf>
    <xf numFmtId="165" fontId="13" fillId="0" borderId="0" xfId="10" applyFont="1" applyBorder="1">
      <alignment horizontal="center" vertical="center"/>
    </xf>
    <xf numFmtId="0" fontId="18" fillId="2" borderId="0" xfId="0" applyFont="1" applyFill="1" applyAlignment="1">
      <alignment horizontal="left" vertical="center" indent="1"/>
    </xf>
    <xf numFmtId="9" fontId="2" fillId="2" borderId="0" xfId="2" applyFont="1" applyFill="1" applyBorder="1" applyAlignment="1">
      <alignment horizontal="center" vertical="center"/>
    </xf>
    <xf numFmtId="165" fontId="19" fillId="2" borderId="0" xfId="0" applyNumberFormat="1" applyFont="1" applyFill="1" applyAlignment="1">
      <alignment horizontal="left" vertical="center"/>
    </xf>
    <xf numFmtId="165" fontId="2" fillId="2" borderId="0" xfId="0" applyNumberFormat="1" applyFont="1" applyFill="1" applyAlignment="1">
      <alignment horizontal="center" vertical="center"/>
    </xf>
    <xf numFmtId="0" fontId="20" fillId="0" borderId="0" xfId="6" applyFont="1" applyAlignment="1">
      <alignment horizontal="left" vertical="center" indent="1"/>
    </xf>
    <xf numFmtId="0" fontId="23" fillId="0" borderId="0" xfId="5" applyFont="1" applyAlignment="1">
      <alignment horizontal="left"/>
    </xf>
    <xf numFmtId="14" fontId="13" fillId="3" borderId="6" xfId="10" applyNumberFormat="1" applyFont="1" applyFill="1" applyBorder="1">
      <alignment horizontal="center" vertical="center"/>
    </xf>
    <xf numFmtId="14" fontId="13" fillId="3" borderId="7" xfId="10" applyNumberFormat="1" applyFont="1" applyFill="1" applyBorder="1">
      <alignment horizontal="center" vertical="center"/>
    </xf>
    <xf numFmtId="14" fontId="13" fillId="4" borderId="5" xfId="10" applyNumberFormat="1" applyFont="1" applyFill="1" applyBorder="1">
      <alignment horizontal="center" vertical="center"/>
    </xf>
    <xf numFmtId="14" fontId="13" fillId="5" borderId="8" xfId="10" applyNumberFormat="1" applyFont="1" applyFill="1" applyBorder="1">
      <alignment horizontal="center" vertical="center"/>
    </xf>
    <xf numFmtId="14" fontId="13" fillId="10" borderId="9" xfId="10" applyNumberFormat="1" applyFont="1" applyFill="1" applyBorder="1">
      <alignment horizontal="center" vertical="center"/>
    </xf>
    <xf numFmtId="0" fontId="0" fillId="0" borderId="0" xfId="0" applyAlignment="1">
      <alignment vertical="center"/>
    </xf>
    <xf numFmtId="0" fontId="0" fillId="0" borderId="12" xfId="0" applyBorder="1" applyAlignment="1">
      <alignment vertical="center"/>
    </xf>
    <xf numFmtId="0" fontId="0" fillId="0" borderId="4" xfId="0" applyBorder="1" applyAlignment="1">
      <alignment vertical="center"/>
    </xf>
    <xf numFmtId="0" fontId="0" fillId="0" borderId="4" xfId="0" applyBorder="1" applyAlignment="1">
      <alignment horizontal="right" vertical="center"/>
    </xf>
    <xf numFmtId="9" fontId="2" fillId="6" borderId="0" xfId="2" applyFont="1" applyFill="1" applyAlignment="1">
      <alignment horizontal="center" vertical="center"/>
    </xf>
    <xf numFmtId="0" fontId="17" fillId="14" borderId="0" xfId="0" applyFont="1" applyFill="1" applyAlignment="1">
      <alignment horizontal="left" vertical="center" indent="1"/>
    </xf>
    <xf numFmtId="9" fontId="2" fillId="14" borderId="0" xfId="2" applyFont="1" applyFill="1" applyAlignment="1">
      <alignment horizontal="center" vertical="center"/>
    </xf>
    <xf numFmtId="165" fontId="13" fillId="14" borderId="0" xfId="0" applyNumberFormat="1" applyFont="1" applyFill="1" applyAlignment="1">
      <alignment horizontal="center" vertical="center"/>
    </xf>
    <xf numFmtId="165" fontId="2" fillId="14" borderId="0" xfId="0" applyNumberFormat="1" applyFont="1" applyFill="1" applyAlignment="1">
      <alignment horizontal="center" vertical="center"/>
    </xf>
    <xf numFmtId="0" fontId="13" fillId="15" borderId="6" xfId="12" applyFont="1" applyFill="1" applyBorder="1">
      <alignment horizontal="left" vertical="center" indent="2"/>
    </xf>
    <xf numFmtId="9" fontId="2" fillId="15" borderId="6" xfId="2" applyFont="1" applyFill="1" applyBorder="1" applyAlignment="1">
      <alignment horizontal="center" vertical="center"/>
    </xf>
    <xf numFmtId="14" fontId="13" fillId="15" borderId="6" xfId="10" applyNumberFormat="1" applyFont="1" applyFill="1" applyBorder="1">
      <alignment horizontal="center" vertical="center"/>
    </xf>
    <xf numFmtId="0" fontId="13" fillId="15" borderId="7" xfId="12" applyFont="1" applyFill="1" applyBorder="1">
      <alignment horizontal="left" vertical="center" indent="2"/>
    </xf>
    <xf numFmtId="9" fontId="2" fillId="15" borderId="7" xfId="2" applyFont="1" applyFill="1" applyBorder="1" applyAlignment="1">
      <alignment horizontal="center" vertical="center"/>
    </xf>
    <xf numFmtId="14" fontId="13" fillId="15" borderId="7" xfId="10" applyNumberFormat="1" applyFont="1" applyFill="1" applyBorder="1">
      <alignment horizontal="center" vertical="center"/>
    </xf>
    <xf numFmtId="0" fontId="0" fillId="14" borderId="4" xfId="0" applyFill="1" applyBorder="1" applyAlignment="1">
      <alignment vertical="center"/>
    </xf>
    <xf numFmtId="0" fontId="1" fillId="13" borderId="4" xfId="13" applyBorder="1" applyAlignment="1">
      <alignment vertical="center"/>
    </xf>
    <xf numFmtId="14" fontId="0" fillId="0" borderId="0" xfId="0" applyNumberFormat="1"/>
    <xf numFmtId="0" fontId="24" fillId="0" borderId="0" xfId="0" applyFont="1"/>
    <xf numFmtId="10" fontId="0" fillId="0" borderId="0" xfId="0" applyNumberFormat="1"/>
    <xf numFmtId="0" fontId="25" fillId="0" borderId="0" xfId="0" applyFont="1"/>
    <xf numFmtId="0" fontId="25" fillId="0" borderId="22" xfId="0" applyFont="1" applyBorder="1"/>
    <xf numFmtId="0" fontId="1" fillId="0" borderId="0" xfId="0" applyFont="1"/>
    <xf numFmtId="0" fontId="1" fillId="0" borderId="0" xfId="0" applyFont="1" applyAlignment="1">
      <alignment horizontal="center"/>
    </xf>
    <xf numFmtId="0" fontId="1" fillId="0" borderId="0" xfId="0" applyFont="1" applyAlignment="1">
      <alignment horizontal="left" indent="1"/>
    </xf>
    <xf numFmtId="0" fontId="1" fillId="0" borderId="3" xfId="0" applyFont="1" applyBorder="1" applyAlignment="1">
      <alignment vertical="center"/>
    </xf>
    <xf numFmtId="0" fontId="1" fillId="0" borderId="4" xfId="0" applyFont="1" applyBorder="1" applyAlignment="1">
      <alignment vertical="center"/>
    </xf>
    <xf numFmtId="0" fontId="1" fillId="0" borderId="4" xfId="0" applyFont="1" applyBorder="1" applyAlignment="1">
      <alignment horizontal="right" vertical="center"/>
    </xf>
    <xf numFmtId="0" fontId="1" fillId="0" borderId="0" xfId="0" applyFont="1" applyAlignment="1">
      <alignment vertical="center"/>
    </xf>
    <xf numFmtId="0" fontId="1" fillId="0" borderId="11" xfId="0" applyFont="1" applyBorder="1" applyAlignment="1">
      <alignment vertical="center"/>
    </xf>
    <xf numFmtId="0" fontId="1" fillId="0" borderId="10" xfId="0" applyFont="1" applyBorder="1" applyAlignment="1">
      <alignment vertical="center"/>
    </xf>
    <xf numFmtId="0" fontId="1" fillId="0" borderId="12" xfId="0" applyFont="1" applyBorder="1" applyAlignment="1">
      <alignment vertical="center"/>
    </xf>
    <xf numFmtId="0" fontId="1" fillId="2" borderId="0" xfId="0" applyFont="1" applyFill="1" applyAlignment="1">
      <alignment vertical="center"/>
    </xf>
    <xf numFmtId="0" fontId="25" fillId="5" borderId="22" xfId="0" applyFont="1" applyFill="1" applyBorder="1"/>
    <xf numFmtId="0" fontId="28" fillId="0" borderId="0" xfId="0" applyFont="1"/>
    <xf numFmtId="0" fontId="30" fillId="0" borderId="22" xfId="0" applyFont="1" applyBorder="1"/>
    <xf numFmtId="169" fontId="30" fillId="0" borderId="22" xfId="0" applyNumberFormat="1" applyFont="1" applyBorder="1"/>
    <xf numFmtId="0" fontId="30" fillId="0" borderId="22" xfId="0" applyFont="1" applyBorder="1" applyAlignment="1">
      <alignment wrapText="1"/>
    </xf>
    <xf numFmtId="0" fontId="30" fillId="0" borderId="24" xfId="0" applyFont="1" applyBorder="1"/>
    <xf numFmtId="169" fontId="30" fillId="0" borderId="25" xfId="0" applyNumberFormat="1" applyFont="1" applyBorder="1"/>
    <xf numFmtId="0" fontId="30" fillId="0" borderId="23" xfId="0" applyFont="1" applyBorder="1"/>
    <xf numFmtId="0" fontId="30" fillId="0" borderId="26" xfId="0" applyFont="1" applyBorder="1"/>
    <xf numFmtId="0" fontId="30" fillId="0" borderId="27" xfId="0" applyFont="1" applyBorder="1"/>
    <xf numFmtId="0" fontId="0" fillId="0" borderId="22" xfId="0" applyBorder="1"/>
    <xf numFmtId="0" fontId="27" fillId="15" borderId="22" xfId="0" applyFont="1" applyFill="1" applyBorder="1"/>
    <xf numFmtId="16" fontId="24" fillId="0" borderId="22" xfId="0" applyNumberFormat="1" applyFont="1" applyBorder="1"/>
    <xf numFmtId="0" fontId="24" fillId="0" borderId="22" xfId="0" applyFont="1" applyBorder="1"/>
    <xf numFmtId="0" fontId="27" fillId="0" borderId="22" xfId="0" applyFont="1" applyBorder="1"/>
    <xf numFmtId="0" fontId="28" fillId="0" borderId="22" xfId="0" applyFont="1" applyBorder="1"/>
    <xf numFmtId="0" fontId="29" fillId="0" borderId="22" xfId="0" applyFont="1" applyBorder="1"/>
    <xf numFmtId="16" fontId="24" fillId="0" borderId="0" xfId="0" applyNumberFormat="1" applyFont="1"/>
    <xf numFmtId="168" fontId="13" fillId="2" borderId="13" xfId="0" applyNumberFormat="1" applyFont="1" applyFill="1" applyBorder="1" applyAlignment="1">
      <alignment horizontal="center" vertical="center" wrapText="1"/>
    </xf>
    <xf numFmtId="168" fontId="13" fillId="2" borderId="19" xfId="0" applyNumberFormat="1" applyFont="1" applyFill="1" applyBorder="1" applyAlignment="1">
      <alignment horizontal="center" vertical="center" wrapText="1"/>
    </xf>
    <xf numFmtId="0" fontId="21" fillId="0" borderId="0" xfId="0" applyFont="1" applyAlignment="1">
      <alignment horizontal="left"/>
    </xf>
    <xf numFmtId="0" fontId="22" fillId="0" borderId="0" xfId="0" applyFont="1"/>
    <xf numFmtId="14" fontId="21" fillId="0" borderId="0" xfId="9" applyNumberFormat="1" applyFont="1" applyBorder="1" applyAlignment="1">
      <alignment horizontal="left"/>
    </xf>
    <xf numFmtId="14" fontId="22" fillId="0" borderId="0" xfId="0" applyNumberFormat="1" applyFont="1"/>
    <xf numFmtId="0" fontId="20" fillId="0" borderId="0" xfId="8" applyFont="1" applyAlignment="1">
      <alignment horizontal="left"/>
    </xf>
    <xf numFmtId="0" fontId="1" fillId="0" borderId="0" xfId="0" applyFont="1"/>
    <xf numFmtId="168" fontId="13" fillId="2" borderId="18" xfId="0" applyNumberFormat="1" applyFont="1" applyFill="1" applyBorder="1" applyAlignment="1">
      <alignment horizontal="center" vertical="center" wrapText="1"/>
    </xf>
    <xf numFmtId="0" fontId="8" fillId="0" borderId="0" xfId="3" applyAlignment="1">
      <alignment wrapText="1"/>
    </xf>
    <xf numFmtId="0" fontId="14" fillId="11" borderId="16" xfId="0" applyFont="1" applyFill="1" applyBorder="1" applyAlignment="1">
      <alignment horizontal="left" vertical="center" indent="1"/>
    </xf>
    <xf numFmtId="0" fontId="1" fillId="2" borderId="21" xfId="0" applyFont="1" applyFill="1" applyBorder="1" applyAlignment="1">
      <alignment horizontal="left" indent="1"/>
    </xf>
    <xf numFmtId="0" fontId="14" fillId="11" borderId="16" xfId="0" applyFont="1" applyFill="1" applyBorder="1" applyAlignment="1">
      <alignment horizontal="center" vertical="center"/>
    </xf>
    <xf numFmtId="0" fontId="1" fillId="2" borderId="21" xfId="0" applyFont="1" applyFill="1" applyBorder="1"/>
  </cellXfs>
  <cellStyles count="14">
    <cellStyle name="40 % – uthevingsfarge 6" xfId="13" builtinId="51"/>
    <cellStyle name="Date" xfId="10" xr:uid="{229918B6-DD13-4F5A-97B9-305F7E002AA3}"/>
    <cellStyle name="Hyperkobling" xfId="1" builtinId="8" customBuiltin="1"/>
    <cellStyle name="Komma" xfId="4" builtinId="3" customBuiltin="1"/>
    <cellStyle name="Name" xfId="11" xr:uid="{B2D3C1EE-6B41-4801-AAFC-C2274E49E503}"/>
    <cellStyle name="Normal" xfId="0" builtinId="0"/>
    <cellStyle name="Overskrift 1" xfId="6" builtinId="16" customBuiltin="1"/>
    <cellStyle name="Overskrift 2" xfId="7" builtinId="17" customBuiltin="1"/>
    <cellStyle name="Overskrift 3" xfId="8" builtinId="18" customBuiltin="1"/>
    <cellStyle name="Project Start" xfId="9" xr:uid="{8EB8A09A-C31C-40A3-B2C1-9449520178B8}"/>
    <cellStyle name="Prosent" xfId="2" builtinId="5"/>
    <cellStyle name="Task" xfId="12" xr:uid="{6391D789-272B-4DD2-9BF3-2CDCF610FA41}"/>
    <cellStyle name="Tittel" xfId="5" builtinId="15" customBuiltin="1"/>
    <cellStyle name="zHiddenText" xfId="3" xr:uid="{26E66EE6-E33F-4D77-BAE4-0FB4F5BBF673}"/>
  </cellStyles>
  <dxfs count="20">
    <dxf>
      <fill>
        <patternFill>
          <bgColor theme="8"/>
        </patternFill>
      </fill>
      <border>
        <left/>
        <right/>
      </border>
    </dxf>
    <dxf>
      <fill>
        <patternFill>
          <bgColor theme="8" tint="0.59996337778862885"/>
        </patternFill>
      </fill>
      <border>
        <left/>
        <right/>
      </border>
    </dxf>
    <dxf>
      <fill>
        <patternFill>
          <bgColor theme="6" tint="0.39994506668294322"/>
        </patternFill>
      </fill>
      <border>
        <left/>
        <right/>
        <top style="thin">
          <color theme="0" tint="-4.9989318521683403E-2"/>
        </top>
        <bottom style="thin">
          <color theme="0" tint="-4.9989318521683403E-2"/>
        </bottom>
      </border>
    </dxf>
    <dxf>
      <fill>
        <patternFill>
          <bgColor theme="6" tint="0.79998168889431442"/>
        </patternFill>
      </fill>
      <border>
        <top style="thin">
          <color theme="0" tint="-4.9989318521683403E-2"/>
        </top>
        <bottom style="thin">
          <color theme="0" tint="-4.9989318521683403E-2"/>
        </bottom>
      </border>
    </dxf>
    <dxf>
      <fill>
        <patternFill>
          <bgColor theme="5" tint="0.39994506668294322"/>
        </patternFill>
      </fill>
      <border>
        <left/>
        <right/>
        <top style="thin">
          <color theme="0" tint="-4.9989318521683403E-2"/>
        </top>
        <bottom style="thin">
          <color theme="0" tint="-4.9989318521683403E-2"/>
        </bottom>
      </border>
    </dxf>
    <dxf>
      <fill>
        <patternFill>
          <bgColor theme="5" tint="0.79998168889431442"/>
        </patternFill>
      </fill>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fill>
        <patternFill>
          <bgColor theme="4" tint="0.39994506668294322"/>
        </patternFill>
      </fill>
      <border>
        <left/>
        <right/>
        <top style="thin">
          <color theme="0" tint="-4.9989318521683403E-2"/>
        </top>
        <bottom style="thin">
          <color theme="0" tint="-4.9989318521683403E-2"/>
        </bottom>
      </border>
    </dxf>
    <dxf>
      <fill>
        <patternFill>
          <bgColor theme="4" tint="0.79998168889431442"/>
        </patternFill>
      </fill>
      <border>
        <top style="thin">
          <color theme="0" tint="-4.9989318521683403E-2"/>
        </top>
        <bottom style="thin">
          <color theme="0" tint="-4.9989318521683403E-2"/>
        </bottom>
      </border>
    </dxf>
    <dxf>
      <border>
        <left style="thin">
          <color theme="5"/>
        </left>
        <right style="thin">
          <color theme="5"/>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ToDoList" pivot="0" count="9" xr9:uid="{00000000-0011-0000-FFFF-FFFF00000000}">
      <tableStyleElement type="wholeTable" dxfId="19"/>
      <tableStyleElement type="headerRow" dxfId="18"/>
      <tableStyleElement type="totalRow" dxfId="17"/>
      <tableStyleElement type="firstColumn" dxfId="16"/>
      <tableStyleElement type="lastColumn" dxfId="15"/>
      <tableStyleElement type="firstRowStripe" dxfId="14"/>
      <tableStyleElement type="secondRowStripe" dxfId="13"/>
      <tableStyleElement type="firstColumnStripe" dxfId="12"/>
      <tableStyleElement type="secondColumnStripe" dxfId="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215881"/>
      <color rgb="FF42648A"/>
      <color rgb="FF969696"/>
      <color rgb="FFC0C0C0"/>
      <color rgb="FF427FC2"/>
      <color rgb="FF44678E"/>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TM16400962">
      <a:dk1>
        <a:srgbClr val="000000"/>
      </a:dk1>
      <a:lt1>
        <a:srgbClr val="FFFFFF"/>
      </a:lt1>
      <a:dk2>
        <a:srgbClr val="0E2841"/>
      </a:dk2>
      <a:lt2>
        <a:srgbClr val="E8E8E8"/>
      </a:lt2>
      <a:accent1>
        <a:srgbClr val="6528F7"/>
      </a:accent1>
      <a:accent2>
        <a:srgbClr val="D800A6"/>
      </a:accent2>
      <a:accent3>
        <a:srgbClr val="7ECA9C"/>
      </a:accent3>
      <a:accent4>
        <a:srgbClr val="00ABB3"/>
      </a:accent4>
      <a:accent5>
        <a:srgbClr val="FFE227"/>
      </a:accent5>
      <a:accent6>
        <a:srgbClr val="1363DF"/>
      </a:accent6>
      <a:hlink>
        <a:srgbClr val="467886"/>
      </a:hlink>
      <a:folHlink>
        <a:srgbClr val="96607D"/>
      </a:folHlink>
    </a:clrScheme>
    <a:fontScheme name="Custom 32">
      <a:majorFont>
        <a:latin typeface="Arial Black"/>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ExcelTemplates/simple-gantt-chart.html?utm_source=ms&amp;utm_medium=file&amp;utm_campaign=office&amp;utm_content=text" TargetMode="External"/><Relationship Id="rId1" Type="http://schemas.openxmlformats.org/officeDocument/2006/relationships/hyperlink" Target="https://www.vertex42.com/ExcelTemplates/simple-gantt-chart.html?utm_source=ms&amp;utm_medium=file&amp;utm_campaign=office&amp;utm_content=ur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FL42"/>
  <sheetViews>
    <sheetView showGridLines="0" tabSelected="1" showRuler="0" topLeftCell="A2" zoomScale="39" zoomScaleNormal="54" zoomScalePageLayoutView="70" workbookViewId="0">
      <selection activeCell="C1" sqref="C1"/>
    </sheetView>
  </sheetViews>
  <sheetFormatPr baseColWidth="10" defaultColWidth="8.75" defaultRowHeight="30" customHeight="1" x14ac:dyDescent="0.3"/>
  <cols>
    <col min="1" max="1" width="2.75" style="6" customWidth="1"/>
    <col min="2" max="2" width="63.08203125" bestFit="1" customWidth="1"/>
    <col min="3" max="3" width="10.75" customWidth="1"/>
    <col min="4" max="4" width="10.75" style="2" customWidth="1"/>
    <col min="5" max="5" width="10.75" customWidth="1"/>
    <col min="6" max="6" width="2.75" customWidth="1"/>
    <col min="7" max="7" width="6" hidden="1" customWidth="1"/>
    <col min="8" max="64" width="2.75" customWidth="1"/>
    <col min="65" max="69" width="2.58203125" bestFit="1" customWidth="1"/>
    <col min="70" max="70" width="2.75" bestFit="1" customWidth="1"/>
    <col min="71" max="71" width="2.58203125" bestFit="1" customWidth="1"/>
    <col min="72" max="79" width="2.75" bestFit="1" customWidth="1"/>
    <col min="80" max="80" width="3" bestFit="1" customWidth="1"/>
    <col min="81" max="81" width="2.75" bestFit="1" customWidth="1"/>
    <col min="82" max="84" width="3" bestFit="1" customWidth="1"/>
    <col min="85" max="85" width="2.5" customWidth="1"/>
    <col min="86" max="87" width="2.25" customWidth="1"/>
    <col min="88" max="88" width="2.33203125" customWidth="1"/>
    <col min="89" max="89" width="3" bestFit="1" customWidth="1"/>
    <col min="90" max="90" width="2.08203125" customWidth="1"/>
    <col min="91" max="91" width="2.75" bestFit="1" customWidth="1"/>
    <col min="92" max="92" width="2.25" bestFit="1" customWidth="1"/>
    <col min="93" max="93" width="2.08203125" bestFit="1" customWidth="1"/>
    <col min="94" max="100" width="2.58203125" bestFit="1" customWidth="1"/>
    <col min="101" max="101" width="2.75" bestFit="1" customWidth="1"/>
    <col min="102" max="102" width="2.58203125" bestFit="1" customWidth="1"/>
    <col min="103" max="110" width="2.75" bestFit="1" customWidth="1"/>
    <col min="111" max="111" width="3" bestFit="1" customWidth="1"/>
    <col min="112" max="112" width="2.75" bestFit="1" customWidth="1"/>
    <col min="113" max="114" width="3" bestFit="1" customWidth="1"/>
    <col min="115" max="115" width="2.25" customWidth="1"/>
    <col min="116" max="118" width="2.33203125" customWidth="1"/>
    <col min="119" max="119" width="3" bestFit="1" customWidth="1"/>
    <col min="120" max="121" width="2.5" customWidth="1"/>
    <col min="122" max="122" width="2.08203125" customWidth="1"/>
    <col min="123" max="123" width="2.58203125" customWidth="1"/>
    <col min="124" max="130" width="2.58203125" bestFit="1" customWidth="1"/>
    <col min="131" max="131" width="2.75" bestFit="1" customWidth="1"/>
    <col min="132" max="132" width="2.58203125" bestFit="1" customWidth="1"/>
    <col min="133" max="140" width="2.75" bestFit="1" customWidth="1"/>
    <col min="141" max="141" width="3" bestFit="1" customWidth="1"/>
    <col min="142" max="142" width="2.75" bestFit="1" customWidth="1"/>
    <col min="143" max="145" width="3" bestFit="1" customWidth="1"/>
    <col min="146" max="146" width="2.08203125" customWidth="1"/>
    <col min="147" max="151" width="3" bestFit="1" customWidth="1"/>
    <col min="152" max="152" width="2.75" bestFit="1" customWidth="1"/>
    <col min="153" max="153" width="1.75" bestFit="1" customWidth="1"/>
    <col min="154" max="154" width="2.08203125" bestFit="1" customWidth="1"/>
    <col min="155" max="160" width="2.58203125" bestFit="1" customWidth="1"/>
    <col min="161" max="161" width="2.08203125" bestFit="1" customWidth="1"/>
    <col min="162" max="162" width="2.75" bestFit="1" customWidth="1"/>
    <col min="163" max="163" width="2.58203125" bestFit="1" customWidth="1"/>
    <col min="164" max="168" width="2.75" bestFit="1" customWidth="1"/>
  </cols>
  <sheetData>
    <row r="1" spans="1:168" ht="90" customHeight="1" x14ac:dyDescent="1.7">
      <c r="A1" s="7"/>
      <c r="B1" s="61" t="s">
        <v>0</v>
      </c>
      <c r="C1" s="10"/>
      <c r="D1" s="11"/>
      <c r="E1" s="12"/>
      <c r="G1" s="1"/>
      <c r="H1" s="124" t="s">
        <v>1</v>
      </c>
      <c r="I1" s="125"/>
      <c r="J1" s="125"/>
      <c r="K1" s="125"/>
      <c r="L1" s="125"/>
      <c r="M1" s="125"/>
      <c r="N1" s="125"/>
      <c r="O1" s="15"/>
      <c r="P1" s="122">
        <v>45299</v>
      </c>
      <c r="Q1" s="123"/>
      <c r="R1" s="123"/>
      <c r="S1" s="123"/>
      <c r="T1" s="123"/>
      <c r="U1" s="123"/>
      <c r="V1" s="123"/>
      <c r="W1" s="123"/>
      <c r="X1" s="123"/>
      <c r="Y1" s="123"/>
    </row>
    <row r="2" spans="1:168" ht="30" customHeight="1" x14ac:dyDescent="0.7">
      <c r="B2" s="60" t="s">
        <v>2</v>
      </c>
      <c r="C2" s="13"/>
      <c r="D2" s="14"/>
      <c r="E2" s="13"/>
      <c r="H2" s="124" t="s">
        <v>3</v>
      </c>
      <c r="I2" s="125"/>
      <c r="J2" s="125"/>
      <c r="K2" s="125"/>
      <c r="L2" s="125"/>
      <c r="M2" s="125"/>
      <c r="N2" s="125"/>
      <c r="O2" s="15"/>
      <c r="P2" s="120">
        <v>1</v>
      </c>
      <c r="Q2" s="121"/>
      <c r="R2" s="121"/>
      <c r="S2" s="121"/>
      <c r="T2" s="121"/>
      <c r="U2" s="121"/>
      <c r="V2" s="121"/>
      <c r="W2" s="121"/>
      <c r="X2" s="121"/>
      <c r="Y2" s="121"/>
    </row>
    <row r="3" spans="1:168" s="17" customFormat="1" ht="30" customHeight="1" x14ac:dyDescent="0.3">
      <c r="A3" s="6"/>
      <c r="B3" s="16" t="s">
        <v>4</v>
      </c>
      <c r="C3" s="18"/>
      <c r="D3" s="90"/>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c r="EP3" s="89"/>
      <c r="EQ3" s="89"/>
      <c r="ER3" s="89"/>
      <c r="ES3" s="89"/>
      <c r="ET3" s="89"/>
      <c r="EU3" s="89"/>
      <c r="EV3" s="89"/>
      <c r="EW3" s="89"/>
      <c r="EX3" s="89"/>
      <c r="EY3" s="89"/>
      <c r="EZ3" s="89"/>
      <c r="FA3" s="89"/>
      <c r="FB3" s="89"/>
      <c r="FC3" s="89"/>
      <c r="FD3" s="89"/>
      <c r="FE3" s="89"/>
      <c r="FF3" s="89"/>
      <c r="FG3" s="89"/>
      <c r="FH3" s="89"/>
      <c r="FI3" s="89"/>
      <c r="FJ3" s="89"/>
      <c r="FK3" s="89"/>
      <c r="FL3" s="89"/>
    </row>
    <row r="4" spans="1:168" s="17" customFormat="1" ht="30" customHeight="1" x14ac:dyDescent="0.3">
      <c r="A4" s="7"/>
      <c r="B4" s="19" t="s">
        <v>5</v>
      </c>
      <c r="C4" s="89"/>
      <c r="D4" s="91"/>
      <c r="E4" s="89"/>
      <c r="F4" s="89"/>
      <c r="G4" s="89"/>
      <c r="H4" s="126">
        <f>H5</f>
        <v>45299</v>
      </c>
      <c r="I4" s="118"/>
      <c r="J4" s="118"/>
      <c r="K4" s="118"/>
      <c r="L4" s="118"/>
      <c r="M4" s="118"/>
      <c r="N4" s="118"/>
      <c r="O4" s="118">
        <f>O5</f>
        <v>45306</v>
      </c>
      <c r="P4" s="118"/>
      <c r="Q4" s="118"/>
      <c r="R4" s="118"/>
      <c r="S4" s="118"/>
      <c r="T4" s="118"/>
      <c r="U4" s="118"/>
      <c r="V4" s="118">
        <f>V5</f>
        <v>45313</v>
      </c>
      <c r="W4" s="118"/>
      <c r="X4" s="118"/>
      <c r="Y4" s="118"/>
      <c r="Z4" s="118"/>
      <c r="AA4" s="118"/>
      <c r="AB4" s="118"/>
      <c r="AC4" s="118">
        <f>AC5</f>
        <v>45320</v>
      </c>
      <c r="AD4" s="118"/>
      <c r="AE4" s="118"/>
      <c r="AF4" s="118"/>
      <c r="AG4" s="118"/>
      <c r="AH4" s="118"/>
      <c r="AI4" s="118"/>
      <c r="AJ4" s="118">
        <f>AJ5</f>
        <v>45327</v>
      </c>
      <c r="AK4" s="118"/>
      <c r="AL4" s="118"/>
      <c r="AM4" s="118"/>
      <c r="AN4" s="118"/>
      <c r="AO4" s="118"/>
      <c r="AP4" s="118"/>
      <c r="AQ4" s="118">
        <f>AQ5</f>
        <v>45334</v>
      </c>
      <c r="AR4" s="118"/>
      <c r="AS4" s="118"/>
      <c r="AT4" s="118"/>
      <c r="AU4" s="118"/>
      <c r="AV4" s="118"/>
      <c r="AW4" s="118"/>
      <c r="AX4" s="118">
        <f>AX5</f>
        <v>45341</v>
      </c>
      <c r="AY4" s="118"/>
      <c r="AZ4" s="118"/>
      <c r="BA4" s="118"/>
      <c r="BB4" s="118"/>
      <c r="BC4" s="118"/>
      <c r="BD4" s="118"/>
      <c r="BE4" s="118">
        <f>BE5</f>
        <v>45348</v>
      </c>
      <c r="BF4" s="118"/>
      <c r="BG4" s="118"/>
      <c r="BH4" s="118"/>
      <c r="BI4" s="118"/>
      <c r="BJ4" s="118"/>
      <c r="BK4" s="119"/>
      <c r="BL4" s="118">
        <f>BL5</f>
        <v>45355</v>
      </c>
      <c r="BM4" s="118"/>
      <c r="BN4" s="118"/>
      <c r="BO4" s="118"/>
      <c r="BP4" s="118"/>
      <c r="BQ4" s="118"/>
      <c r="BR4" s="119"/>
      <c r="BS4" s="118">
        <f>BS5</f>
        <v>45362</v>
      </c>
      <c r="BT4" s="118"/>
      <c r="BU4" s="118"/>
      <c r="BV4" s="118"/>
      <c r="BW4" s="118"/>
      <c r="BX4" s="118"/>
      <c r="BY4" s="119"/>
      <c r="BZ4" s="118">
        <f t="shared" ref="BZ4" si="0">BZ5</f>
        <v>45369</v>
      </c>
      <c r="CA4" s="118"/>
      <c r="CB4" s="118"/>
      <c r="CC4" s="118"/>
      <c r="CD4" s="118"/>
      <c r="CE4" s="118"/>
      <c r="CF4" s="119"/>
      <c r="CG4" s="118">
        <f t="shared" ref="CG4" si="1">CG5</f>
        <v>45376</v>
      </c>
      <c r="CH4" s="118"/>
      <c r="CI4" s="118"/>
      <c r="CJ4" s="118"/>
      <c r="CK4" s="118"/>
      <c r="CL4" s="118"/>
      <c r="CM4" s="119"/>
      <c r="CN4" s="118">
        <f t="shared" ref="CN4" si="2">CN5</f>
        <v>45383</v>
      </c>
      <c r="CO4" s="118"/>
      <c r="CP4" s="118"/>
      <c r="CQ4" s="118"/>
      <c r="CR4" s="118"/>
      <c r="CS4" s="118"/>
      <c r="CT4" s="119"/>
      <c r="CU4" s="118">
        <f t="shared" ref="CU4" si="3">CU5</f>
        <v>45390</v>
      </c>
      <c r="CV4" s="118"/>
      <c r="CW4" s="118"/>
      <c r="CX4" s="118"/>
      <c r="CY4" s="118"/>
      <c r="CZ4" s="118"/>
      <c r="DA4" s="119"/>
      <c r="DB4" s="118">
        <f t="shared" ref="DB4" si="4">DB5</f>
        <v>45397</v>
      </c>
      <c r="DC4" s="118"/>
      <c r="DD4" s="118"/>
      <c r="DE4" s="118"/>
      <c r="DF4" s="118"/>
      <c r="DG4" s="118"/>
      <c r="DH4" s="119"/>
      <c r="DI4" s="118">
        <f t="shared" ref="DI4" si="5">DI5</f>
        <v>45404</v>
      </c>
      <c r="DJ4" s="118"/>
      <c r="DK4" s="118"/>
      <c r="DL4" s="118"/>
      <c r="DM4" s="118"/>
      <c r="DN4" s="118"/>
      <c r="DO4" s="119"/>
      <c r="DP4" s="118">
        <f t="shared" ref="DP4" si="6">DP5</f>
        <v>45411</v>
      </c>
      <c r="DQ4" s="118"/>
      <c r="DR4" s="118"/>
      <c r="DS4" s="118"/>
      <c r="DT4" s="118"/>
      <c r="DU4" s="118"/>
      <c r="DV4" s="119"/>
      <c r="DW4" s="118">
        <f t="shared" ref="DW4" si="7">DW5</f>
        <v>45418</v>
      </c>
      <c r="DX4" s="118"/>
      <c r="DY4" s="118"/>
      <c r="DZ4" s="118"/>
      <c r="EA4" s="118"/>
      <c r="EB4" s="118"/>
      <c r="EC4" s="119"/>
      <c r="ED4" s="118">
        <f t="shared" ref="ED4" si="8">ED5</f>
        <v>45425</v>
      </c>
      <c r="EE4" s="118"/>
      <c r="EF4" s="118"/>
      <c r="EG4" s="118"/>
      <c r="EH4" s="118"/>
      <c r="EI4" s="118"/>
      <c r="EJ4" s="119"/>
      <c r="EK4" s="118">
        <f t="shared" ref="EK4" si="9">EK5</f>
        <v>45432</v>
      </c>
      <c r="EL4" s="118"/>
      <c r="EM4" s="118"/>
      <c r="EN4" s="118"/>
      <c r="EO4" s="118"/>
      <c r="EP4" s="118"/>
      <c r="EQ4" s="119"/>
      <c r="ER4" s="118">
        <f t="shared" ref="ER4" si="10">ER5</f>
        <v>45439</v>
      </c>
      <c r="ES4" s="118"/>
      <c r="ET4" s="118"/>
      <c r="EU4" s="118"/>
      <c r="EV4" s="118"/>
      <c r="EW4" s="118"/>
      <c r="EX4" s="119"/>
      <c r="EY4" s="118">
        <f t="shared" ref="EY4" si="11">EY5</f>
        <v>45446</v>
      </c>
      <c r="EZ4" s="118"/>
      <c r="FA4" s="118"/>
      <c r="FB4" s="118"/>
      <c r="FC4" s="118"/>
      <c r="FD4" s="118"/>
      <c r="FE4" s="119"/>
      <c r="FF4" s="118">
        <f t="shared" ref="FF4" si="12">FF5</f>
        <v>45453</v>
      </c>
      <c r="FG4" s="118"/>
      <c r="FH4" s="118"/>
      <c r="FI4" s="118"/>
      <c r="FJ4" s="118"/>
      <c r="FK4" s="118"/>
      <c r="FL4" s="119"/>
    </row>
    <row r="5" spans="1:168" s="17" customFormat="1" ht="15" customHeight="1" x14ac:dyDescent="0.3">
      <c r="A5" s="127"/>
      <c r="B5" s="128" t="s">
        <v>6</v>
      </c>
      <c r="C5" s="130" t="s">
        <v>7</v>
      </c>
      <c r="D5" s="130" t="s">
        <v>8</v>
      </c>
      <c r="E5" s="130" t="s">
        <v>9</v>
      </c>
      <c r="F5" s="89"/>
      <c r="G5" s="89"/>
      <c r="H5" s="20">
        <f>Project_Start-WEEKDAY(Project_Start,1)+2+7*(Display_Week-1)</f>
        <v>45299</v>
      </c>
      <c r="I5" s="20">
        <f>H5+1</f>
        <v>45300</v>
      </c>
      <c r="J5" s="20">
        <f t="shared" ref="J5:AW5" si="13">I5+1</f>
        <v>45301</v>
      </c>
      <c r="K5" s="20">
        <f t="shared" si="13"/>
        <v>45302</v>
      </c>
      <c r="L5" s="20">
        <f t="shared" si="13"/>
        <v>45303</v>
      </c>
      <c r="M5" s="20">
        <f t="shared" si="13"/>
        <v>45304</v>
      </c>
      <c r="N5" s="21">
        <f t="shared" si="13"/>
        <v>45305</v>
      </c>
      <c r="O5" s="22">
        <f>N5+1</f>
        <v>45306</v>
      </c>
      <c r="P5" s="20">
        <f>O5+1</f>
        <v>45307</v>
      </c>
      <c r="Q5" s="20">
        <f t="shared" si="13"/>
        <v>45308</v>
      </c>
      <c r="R5" s="20">
        <f t="shared" si="13"/>
        <v>45309</v>
      </c>
      <c r="S5" s="20">
        <f t="shared" si="13"/>
        <v>45310</v>
      </c>
      <c r="T5" s="20">
        <f t="shared" si="13"/>
        <v>45311</v>
      </c>
      <c r="U5" s="21">
        <f t="shared" si="13"/>
        <v>45312</v>
      </c>
      <c r="V5" s="22">
        <f>U5+1</f>
        <v>45313</v>
      </c>
      <c r="W5" s="20">
        <f>V5+1</f>
        <v>45314</v>
      </c>
      <c r="X5" s="20">
        <f t="shared" si="13"/>
        <v>45315</v>
      </c>
      <c r="Y5" s="20">
        <f t="shared" si="13"/>
        <v>45316</v>
      </c>
      <c r="Z5" s="20">
        <f t="shared" si="13"/>
        <v>45317</v>
      </c>
      <c r="AA5" s="20">
        <f t="shared" si="13"/>
        <v>45318</v>
      </c>
      <c r="AB5" s="21">
        <f t="shared" si="13"/>
        <v>45319</v>
      </c>
      <c r="AC5" s="22">
        <f>AB5+1</f>
        <v>45320</v>
      </c>
      <c r="AD5" s="20">
        <f>AC5+1</f>
        <v>45321</v>
      </c>
      <c r="AE5" s="20">
        <f t="shared" si="13"/>
        <v>45322</v>
      </c>
      <c r="AF5" s="20">
        <f t="shared" si="13"/>
        <v>45323</v>
      </c>
      <c r="AG5" s="20">
        <f t="shared" si="13"/>
        <v>45324</v>
      </c>
      <c r="AH5" s="20">
        <f t="shared" si="13"/>
        <v>45325</v>
      </c>
      <c r="AI5" s="21">
        <f t="shared" si="13"/>
        <v>45326</v>
      </c>
      <c r="AJ5" s="22">
        <f>AI5+1</f>
        <v>45327</v>
      </c>
      <c r="AK5" s="20">
        <f>AJ5+1</f>
        <v>45328</v>
      </c>
      <c r="AL5" s="20">
        <f t="shared" si="13"/>
        <v>45329</v>
      </c>
      <c r="AM5" s="20">
        <f t="shared" si="13"/>
        <v>45330</v>
      </c>
      <c r="AN5" s="20">
        <f t="shared" si="13"/>
        <v>45331</v>
      </c>
      <c r="AO5" s="20">
        <f t="shared" si="13"/>
        <v>45332</v>
      </c>
      <c r="AP5" s="21">
        <f t="shared" si="13"/>
        <v>45333</v>
      </c>
      <c r="AQ5" s="22">
        <f>AP5+1</f>
        <v>45334</v>
      </c>
      <c r="AR5" s="20">
        <f>AQ5+1</f>
        <v>45335</v>
      </c>
      <c r="AS5" s="20">
        <f t="shared" si="13"/>
        <v>45336</v>
      </c>
      <c r="AT5" s="20">
        <f t="shared" si="13"/>
        <v>45337</v>
      </c>
      <c r="AU5" s="20">
        <f t="shared" si="13"/>
        <v>45338</v>
      </c>
      <c r="AV5" s="20">
        <f t="shared" si="13"/>
        <v>45339</v>
      </c>
      <c r="AW5" s="21">
        <f t="shared" si="13"/>
        <v>45340</v>
      </c>
      <c r="AX5" s="22">
        <f>AW5+1</f>
        <v>45341</v>
      </c>
      <c r="AY5" s="20">
        <f>AX5+1</f>
        <v>45342</v>
      </c>
      <c r="AZ5" s="20">
        <f t="shared" ref="AZ5:BD5" si="14">AY5+1</f>
        <v>45343</v>
      </c>
      <c r="BA5" s="20">
        <f t="shared" si="14"/>
        <v>45344</v>
      </c>
      <c r="BB5" s="20">
        <f t="shared" si="14"/>
        <v>45345</v>
      </c>
      <c r="BC5" s="20">
        <f t="shared" si="14"/>
        <v>45346</v>
      </c>
      <c r="BD5" s="21">
        <f t="shared" si="14"/>
        <v>45347</v>
      </c>
      <c r="BE5" s="22">
        <f>BD5+1</f>
        <v>45348</v>
      </c>
      <c r="BF5" s="20">
        <f>BE5+1</f>
        <v>45349</v>
      </c>
      <c r="BG5" s="20">
        <f t="shared" ref="BG5:BK5" si="15">BF5+1</f>
        <v>45350</v>
      </c>
      <c r="BH5" s="20">
        <f t="shared" si="15"/>
        <v>45351</v>
      </c>
      <c r="BI5" s="20">
        <f t="shared" si="15"/>
        <v>45352</v>
      </c>
      <c r="BJ5" s="20">
        <f t="shared" si="15"/>
        <v>45353</v>
      </c>
      <c r="BK5" s="20">
        <f t="shared" si="15"/>
        <v>45354</v>
      </c>
      <c r="BL5" s="22">
        <f>BK5+1</f>
        <v>45355</v>
      </c>
      <c r="BM5" s="20">
        <f>BL5+1</f>
        <v>45356</v>
      </c>
      <c r="BN5" s="20">
        <f t="shared" ref="BN5" si="16">BM5+1</f>
        <v>45357</v>
      </c>
      <c r="BO5" s="20">
        <f t="shared" ref="BO5" si="17">BN5+1</f>
        <v>45358</v>
      </c>
      <c r="BP5" s="20">
        <f t="shared" ref="BP5" si="18">BO5+1</f>
        <v>45359</v>
      </c>
      <c r="BQ5" s="20">
        <f t="shared" ref="BQ5" si="19">BP5+1</f>
        <v>45360</v>
      </c>
      <c r="BR5" s="20">
        <f t="shared" ref="BR5:BT5" si="20">BQ5+1</f>
        <v>45361</v>
      </c>
      <c r="BS5" s="22">
        <f t="shared" si="20"/>
        <v>45362</v>
      </c>
      <c r="BT5" s="20">
        <f t="shared" si="20"/>
        <v>45363</v>
      </c>
      <c r="BU5" s="20">
        <f t="shared" ref="BU5" si="21">BT5+1</f>
        <v>45364</v>
      </c>
      <c r="BV5" s="20">
        <f t="shared" ref="BV5" si="22">BU5+1</f>
        <v>45365</v>
      </c>
      <c r="BW5" s="20">
        <f t="shared" ref="BW5" si="23">BV5+1</f>
        <v>45366</v>
      </c>
      <c r="BX5" s="20">
        <f t="shared" ref="BX5" si="24">BW5+1</f>
        <v>45367</v>
      </c>
      <c r="BY5" s="20">
        <f t="shared" ref="BY5:CA5" si="25">BX5+1</f>
        <v>45368</v>
      </c>
      <c r="BZ5" s="22">
        <f t="shared" si="25"/>
        <v>45369</v>
      </c>
      <c r="CA5" s="20">
        <f t="shared" si="25"/>
        <v>45370</v>
      </c>
      <c r="CB5" s="20">
        <f t="shared" ref="CB5" si="26">CA5+1</f>
        <v>45371</v>
      </c>
      <c r="CC5" s="20">
        <f t="shared" ref="CC5" si="27">CB5+1</f>
        <v>45372</v>
      </c>
      <c r="CD5" s="20">
        <f t="shared" ref="CD5" si="28">CC5+1</f>
        <v>45373</v>
      </c>
      <c r="CE5" s="20">
        <f t="shared" ref="CE5" si="29">CD5+1</f>
        <v>45374</v>
      </c>
      <c r="CF5" s="20">
        <f t="shared" ref="CF5:CH5" si="30">CE5+1</f>
        <v>45375</v>
      </c>
      <c r="CG5" s="22">
        <f t="shared" si="30"/>
        <v>45376</v>
      </c>
      <c r="CH5" s="20">
        <f t="shared" si="30"/>
        <v>45377</v>
      </c>
      <c r="CI5" s="20">
        <f t="shared" ref="CI5" si="31">CH5+1</f>
        <v>45378</v>
      </c>
      <c r="CJ5" s="20">
        <f t="shared" ref="CJ5" si="32">CI5+1</f>
        <v>45379</v>
      </c>
      <c r="CK5" s="20">
        <f t="shared" ref="CK5" si="33">CJ5+1</f>
        <v>45380</v>
      </c>
      <c r="CL5" s="20">
        <f t="shared" ref="CL5" si="34">CK5+1</f>
        <v>45381</v>
      </c>
      <c r="CM5" s="20">
        <f t="shared" ref="CM5:CO5" si="35">CL5+1</f>
        <v>45382</v>
      </c>
      <c r="CN5" s="22">
        <f t="shared" si="35"/>
        <v>45383</v>
      </c>
      <c r="CO5" s="20">
        <f t="shared" si="35"/>
        <v>45384</v>
      </c>
      <c r="CP5" s="20">
        <f t="shared" ref="CP5" si="36">CO5+1</f>
        <v>45385</v>
      </c>
      <c r="CQ5" s="20">
        <f t="shared" ref="CQ5" si="37">CP5+1</f>
        <v>45386</v>
      </c>
      <c r="CR5" s="20">
        <f t="shared" ref="CR5" si="38">CQ5+1</f>
        <v>45387</v>
      </c>
      <c r="CS5" s="20">
        <f t="shared" ref="CS5" si="39">CR5+1</f>
        <v>45388</v>
      </c>
      <c r="CT5" s="20">
        <f t="shared" ref="CT5:CV5" si="40">CS5+1</f>
        <v>45389</v>
      </c>
      <c r="CU5" s="22">
        <f t="shared" si="40"/>
        <v>45390</v>
      </c>
      <c r="CV5" s="20">
        <f t="shared" si="40"/>
        <v>45391</v>
      </c>
      <c r="CW5" s="20">
        <f t="shared" ref="CW5" si="41">CV5+1</f>
        <v>45392</v>
      </c>
      <c r="CX5" s="20">
        <f t="shared" ref="CX5" si="42">CW5+1</f>
        <v>45393</v>
      </c>
      <c r="CY5" s="20">
        <f t="shared" ref="CY5" si="43">CX5+1</f>
        <v>45394</v>
      </c>
      <c r="CZ5" s="20">
        <f t="shared" ref="CZ5" si="44">CY5+1</f>
        <v>45395</v>
      </c>
      <c r="DA5" s="20">
        <f t="shared" ref="DA5:DC5" si="45">CZ5+1</f>
        <v>45396</v>
      </c>
      <c r="DB5" s="22">
        <f t="shared" si="45"/>
        <v>45397</v>
      </c>
      <c r="DC5" s="20">
        <f t="shared" si="45"/>
        <v>45398</v>
      </c>
      <c r="DD5" s="20">
        <f t="shared" ref="DD5" si="46">DC5+1</f>
        <v>45399</v>
      </c>
      <c r="DE5" s="20">
        <f t="shared" ref="DE5" si="47">DD5+1</f>
        <v>45400</v>
      </c>
      <c r="DF5" s="20">
        <f t="shared" ref="DF5" si="48">DE5+1</f>
        <v>45401</v>
      </c>
      <c r="DG5" s="20">
        <f t="shared" ref="DG5" si="49">DF5+1</f>
        <v>45402</v>
      </c>
      <c r="DH5" s="20">
        <f t="shared" ref="DH5:DJ5" si="50">DG5+1</f>
        <v>45403</v>
      </c>
      <c r="DI5" s="22">
        <f t="shared" si="50"/>
        <v>45404</v>
      </c>
      <c r="DJ5" s="20">
        <f t="shared" si="50"/>
        <v>45405</v>
      </c>
      <c r="DK5" s="20">
        <f t="shared" ref="DK5" si="51">DJ5+1</f>
        <v>45406</v>
      </c>
      <c r="DL5" s="20">
        <f t="shared" ref="DL5" si="52">DK5+1</f>
        <v>45407</v>
      </c>
      <c r="DM5" s="20">
        <f t="shared" ref="DM5" si="53">DL5+1</f>
        <v>45408</v>
      </c>
      <c r="DN5" s="20">
        <f t="shared" ref="DN5" si="54">DM5+1</f>
        <v>45409</v>
      </c>
      <c r="DO5" s="20">
        <f t="shared" ref="DO5:DQ5" si="55">DN5+1</f>
        <v>45410</v>
      </c>
      <c r="DP5" s="22">
        <f t="shared" si="55"/>
        <v>45411</v>
      </c>
      <c r="DQ5" s="20">
        <f t="shared" si="55"/>
        <v>45412</v>
      </c>
      <c r="DR5" s="20">
        <f t="shared" ref="DR5" si="56">DQ5+1</f>
        <v>45413</v>
      </c>
      <c r="DS5" s="20">
        <f t="shared" ref="DS5" si="57">DR5+1</f>
        <v>45414</v>
      </c>
      <c r="DT5" s="20">
        <f t="shared" ref="DT5" si="58">DS5+1</f>
        <v>45415</v>
      </c>
      <c r="DU5" s="20">
        <f t="shared" ref="DU5" si="59">DT5+1</f>
        <v>45416</v>
      </c>
      <c r="DV5" s="20">
        <f t="shared" ref="DV5" si="60">DU5+1</f>
        <v>45417</v>
      </c>
      <c r="DW5" s="22">
        <f t="shared" ref="DW5" si="61">DV5+1</f>
        <v>45418</v>
      </c>
      <c r="DX5" s="20">
        <f t="shared" ref="DX5" si="62">DW5+1</f>
        <v>45419</v>
      </c>
      <c r="DY5" s="20">
        <f t="shared" ref="DY5" si="63">DX5+1</f>
        <v>45420</v>
      </c>
      <c r="DZ5" s="20">
        <f t="shared" ref="DZ5" si="64">DY5+1</f>
        <v>45421</v>
      </c>
      <c r="EA5" s="20">
        <f t="shared" ref="EA5" si="65">DZ5+1</f>
        <v>45422</v>
      </c>
      <c r="EB5" s="20">
        <f t="shared" ref="EB5" si="66">EA5+1</f>
        <v>45423</v>
      </c>
      <c r="EC5" s="20">
        <f t="shared" ref="EC5" si="67">EB5+1</f>
        <v>45424</v>
      </c>
      <c r="ED5" s="22">
        <f t="shared" ref="ED5" si="68">EC5+1</f>
        <v>45425</v>
      </c>
      <c r="EE5" s="20">
        <f t="shared" ref="EE5" si="69">ED5+1</f>
        <v>45426</v>
      </c>
      <c r="EF5" s="20">
        <f t="shared" ref="EF5" si="70">EE5+1</f>
        <v>45427</v>
      </c>
      <c r="EG5" s="20">
        <f t="shared" ref="EG5" si="71">EF5+1</f>
        <v>45428</v>
      </c>
      <c r="EH5" s="20">
        <f t="shared" ref="EH5" si="72">EG5+1</f>
        <v>45429</v>
      </c>
      <c r="EI5" s="20">
        <f t="shared" ref="EI5" si="73">EH5+1</f>
        <v>45430</v>
      </c>
      <c r="EJ5" s="20">
        <f t="shared" ref="EJ5" si="74">EI5+1</f>
        <v>45431</v>
      </c>
      <c r="EK5" s="22">
        <f t="shared" ref="EK5" si="75">EJ5+1</f>
        <v>45432</v>
      </c>
      <c r="EL5" s="20">
        <f t="shared" ref="EL5" si="76">EK5+1</f>
        <v>45433</v>
      </c>
      <c r="EM5" s="20">
        <f t="shared" ref="EM5" si="77">EL5+1</f>
        <v>45434</v>
      </c>
      <c r="EN5" s="20">
        <f t="shared" ref="EN5" si="78">EM5+1</f>
        <v>45435</v>
      </c>
      <c r="EO5" s="20">
        <f t="shared" ref="EO5" si="79">EN5+1</f>
        <v>45436</v>
      </c>
      <c r="EP5" s="20">
        <f t="shared" ref="EP5" si="80">EO5+1</f>
        <v>45437</v>
      </c>
      <c r="EQ5" s="20">
        <f t="shared" ref="EQ5" si="81">EP5+1</f>
        <v>45438</v>
      </c>
      <c r="ER5" s="22">
        <f t="shared" ref="ER5" si="82">EQ5+1</f>
        <v>45439</v>
      </c>
      <c r="ES5" s="20">
        <f t="shared" ref="ES5" si="83">ER5+1</f>
        <v>45440</v>
      </c>
      <c r="ET5" s="20">
        <f t="shared" ref="ET5" si="84">ES5+1</f>
        <v>45441</v>
      </c>
      <c r="EU5" s="20">
        <f t="shared" ref="EU5" si="85">ET5+1</f>
        <v>45442</v>
      </c>
      <c r="EV5" s="20">
        <f t="shared" ref="EV5" si="86">EU5+1</f>
        <v>45443</v>
      </c>
      <c r="EW5" s="20">
        <f t="shared" ref="EW5" si="87">EV5+1</f>
        <v>45444</v>
      </c>
      <c r="EX5" s="20">
        <f t="shared" ref="EX5" si="88">EW5+1</f>
        <v>45445</v>
      </c>
      <c r="EY5" s="22">
        <f t="shared" ref="EY5" si="89">EX5+1</f>
        <v>45446</v>
      </c>
      <c r="EZ5" s="20">
        <f t="shared" ref="EZ5" si="90">EY5+1</f>
        <v>45447</v>
      </c>
      <c r="FA5" s="20">
        <f t="shared" ref="FA5" si="91">EZ5+1</f>
        <v>45448</v>
      </c>
      <c r="FB5" s="20">
        <f t="shared" ref="FB5" si="92">FA5+1</f>
        <v>45449</v>
      </c>
      <c r="FC5" s="20">
        <f t="shared" ref="FC5" si="93">FB5+1</f>
        <v>45450</v>
      </c>
      <c r="FD5" s="20">
        <f t="shared" ref="FD5" si="94">FC5+1</f>
        <v>45451</v>
      </c>
      <c r="FE5" s="20">
        <f t="shared" ref="FE5" si="95">FD5+1</f>
        <v>45452</v>
      </c>
      <c r="FF5" s="22">
        <f t="shared" ref="FF5" si="96">FE5+1</f>
        <v>45453</v>
      </c>
      <c r="FG5" s="20">
        <f t="shared" ref="FG5" si="97">FF5+1</f>
        <v>45454</v>
      </c>
      <c r="FH5" s="20">
        <f t="shared" ref="FH5" si="98">FG5+1</f>
        <v>45455</v>
      </c>
      <c r="FI5" s="20">
        <f t="shared" ref="FI5" si="99">FH5+1</f>
        <v>45456</v>
      </c>
      <c r="FJ5" s="20">
        <f t="shared" ref="FJ5" si="100">FI5+1</f>
        <v>45457</v>
      </c>
      <c r="FK5" s="20">
        <f t="shared" ref="FK5" si="101">FJ5+1</f>
        <v>45458</v>
      </c>
      <c r="FL5" s="20">
        <f t="shared" ref="FL5" si="102">FK5+1</f>
        <v>45459</v>
      </c>
    </row>
    <row r="6" spans="1:168" s="17" customFormat="1" ht="15" customHeight="1" thickBot="1" x14ac:dyDescent="0.35">
      <c r="A6" s="127"/>
      <c r="B6" s="129"/>
      <c r="C6" s="131"/>
      <c r="D6" s="131"/>
      <c r="E6" s="131"/>
      <c r="F6" s="89"/>
      <c r="G6" s="89"/>
      <c r="H6" s="23" t="str">
        <f t="shared" ref="H6:AM6" si="103">LEFT(TEXT(H5,"ddd"),1)</f>
        <v>m</v>
      </c>
      <c r="I6" s="24" t="str">
        <f t="shared" si="103"/>
        <v>t</v>
      </c>
      <c r="J6" s="24" t="str">
        <f t="shared" si="103"/>
        <v>o</v>
      </c>
      <c r="K6" s="24" t="str">
        <f t="shared" si="103"/>
        <v>t</v>
      </c>
      <c r="L6" s="24" t="str">
        <f t="shared" si="103"/>
        <v>f</v>
      </c>
      <c r="M6" s="24" t="str">
        <f t="shared" si="103"/>
        <v>l</v>
      </c>
      <c r="N6" s="24" t="str">
        <f t="shared" si="103"/>
        <v>s</v>
      </c>
      <c r="O6" s="24" t="str">
        <f t="shared" si="103"/>
        <v>m</v>
      </c>
      <c r="P6" s="24" t="str">
        <f t="shared" si="103"/>
        <v>t</v>
      </c>
      <c r="Q6" s="24" t="str">
        <f t="shared" si="103"/>
        <v>o</v>
      </c>
      <c r="R6" s="24" t="str">
        <f t="shared" si="103"/>
        <v>t</v>
      </c>
      <c r="S6" s="24" t="str">
        <f t="shared" si="103"/>
        <v>f</v>
      </c>
      <c r="T6" s="24" t="str">
        <f t="shared" si="103"/>
        <v>l</v>
      </c>
      <c r="U6" s="24" t="str">
        <f t="shared" si="103"/>
        <v>s</v>
      </c>
      <c r="V6" s="24" t="str">
        <f t="shared" si="103"/>
        <v>m</v>
      </c>
      <c r="W6" s="24" t="str">
        <f t="shared" si="103"/>
        <v>t</v>
      </c>
      <c r="X6" s="24" t="str">
        <f t="shared" si="103"/>
        <v>o</v>
      </c>
      <c r="Y6" s="24" t="str">
        <f t="shared" si="103"/>
        <v>t</v>
      </c>
      <c r="Z6" s="24" t="str">
        <f t="shared" si="103"/>
        <v>f</v>
      </c>
      <c r="AA6" s="24" t="str">
        <f t="shared" si="103"/>
        <v>l</v>
      </c>
      <c r="AB6" s="24" t="str">
        <f t="shared" si="103"/>
        <v>s</v>
      </c>
      <c r="AC6" s="24" t="str">
        <f t="shared" si="103"/>
        <v>m</v>
      </c>
      <c r="AD6" s="24" t="str">
        <f t="shared" si="103"/>
        <v>t</v>
      </c>
      <c r="AE6" s="24" t="str">
        <f t="shared" si="103"/>
        <v>o</v>
      </c>
      <c r="AF6" s="24" t="str">
        <f t="shared" si="103"/>
        <v>t</v>
      </c>
      <c r="AG6" s="24" t="str">
        <f t="shared" si="103"/>
        <v>f</v>
      </c>
      <c r="AH6" s="24" t="str">
        <f t="shared" si="103"/>
        <v>l</v>
      </c>
      <c r="AI6" s="24" t="str">
        <f t="shared" si="103"/>
        <v>s</v>
      </c>
      <c r="AJ6" s="24" t="str">
        <f t="shared" si="103"/>
        <v>m</v>
      </c>
      <c r="AK6" s="24" t="str">
        <f t="shared" si="103"/>
        <v>t</v>
      </c>
      <c r="AL6" s="24" t="str">
        <f t="shared" si="103"/>
        <v>o</v>
      </c>
      <c r="AM6" s="24" t="str">
        <f t="shared" si="103"/>
        <v>t</v>
      </c>
      <c r="AN6" s="24" t="str">
        <f t="shared" ref="AN6:BK6" si="104">LEFT(TEXT(AN5,"ddd"),1)</f>
        <v>f</v>
      </c>
      <c r="AO6" s="24" t="str">
        <f t="shared" si="104"/>
        <v>l</v>
      </c>
      <c r="AP6" s="24" t="str">
        <f t="shared" si="104"/>
        <v>s</v>
      </c>
      <c r="AQ6" s="24" t="str">
        <f t="shared" si="104"/>
        <v>m</v>
      </c>
      <c r="AR6" s="24" t="str">
        <f t="shared" si="104"/>
        <v>t</v>
      </c>
      <c r="AS6" s="24" t="str">
        <f t="shared" si="104"/>
        <v>o</v>
      </c>
      <c r="AT6" s="24" t="str">
        <f t="shared" si="104"/>
        <v>t</v>
      </c>
      <c r="AU6" s="24" t="str">
        <f t="shared" si="104"/>
        <v>f</v>
      </c>
      <c r="AV6" s="24" t="str">
        <f t="shared" si="104"/>
        <v>l</v>
      </c>
      <c r="AW6" s="24" t="str">
        <f t="shared" si="104"/>
        <v>s</v>
      </c>
      <c r="AX6" s="24" t="str">
        <f t="shared" si="104"/>
        <v>m</v>
      </c>
      <c r="AY6" s="24" t="str">
        <f t="shared" si="104"/>
        <v>t</v>
      </c>
      <c r="AZ6" s="24" t="str">
        <f t="shared" si="104"/>
        <v>o</v>
      </c>
      <c r="BA6" s="24" t="str">
        <f t="shared" si="104"/>
        <v>t</v>
      </c>
      <c r="BB6" s="24" t="str">
        <f t="shared" si="104"/>
        <v>f</v>
      </c>
      <c r="BC6" s="24" t="str">
        <f t="shared" si="104"/>
        <v>l</v>
      </c>
      <c r="BD6" s="24" t="str">
        <f t="shared" si="104"/>
        <v>s</v>
      </c>
      <c r="BE6" s="24" t="str">
        <f t="shared" si="104"/>
        <v>m</v>
      </c>
      <c r="BF6" s="24" t="str">
        <f t="shared" si="104"/>
        <v>t</v>
      </c>
      <c r="BG6" s="24" t="str">
        <f t="shared" si="104"/>
        <v>o</v>
      </c>
      <c r="BH6" s="24" t="str">
        <f t="shared" si="104"/>
        <v>t</v>
      </c>
      <c r="BI6" s="24" t="str">
        <f t="shared" si="104"/>
        <v>f</v>
      </c>
      <c r="BJ6" s="24" t="str">
        <f t="shared" si="104"/>
        <v>l</v>
      </c>
      <c r="BK6" s="25" t="str">
        <f t="shared" si="104"/>
        <v>s</v>
      </c>
      <c r="BL6" s="24" t="str">
        <f t="shared" ref="BL6:BY6" si="105">LEFT(TEXT(BL5,"ddd"),1)</f>
        <v>m</v>
      </c>
      <c r="BM6" s="24" t="str">
        <f t="shared" si="105"/>
        <v>t</v>
      </c>
      <c r="BN6" s="24" t="str">
        <f t="shared" si="105"/>
        <v>o</v>
      </c>
      <c r="BO6" s="24" t="str">
        <f t="shared" si="105"/>
        <v>t</v>
      </c>
      <c r="BP6" s="24" t="str">
        <f t="shared" si="105"/>
        <v>f</v>
      </c>
      <c r="BQ6" s="24" t="str">
        <f t="shared" si="105"/>
        <v>l</v>
      </c>
      <c r="BR6" s="25" t="str">
        <f t="shared" si="105"/>
        <v>s</v>
      </c>
      <c r="BS6" s="24" t="str">
        <f t="shared" si="105"/>
        <v>m</v>
      </c>
      <c r="BT6" s="24" t="str">
        <f t="shared" si="105"/>
        <v>t</v>
      </c>
      <c r="BU6" s="24" t="str">
        <f t="shared" si="105"/>
        <v>o</v>
      </c>
      <c r="BV6" s="24" t="str">
        <f t="shared" si="105"/>
        <v>t</v>
      </c>
      <c r="BW6" s="24" t="str">
        <f t="shared" si="105"/>
        <v>f</v>
      </c>
      <c r="BX6" s="24" t="str">
        <f t="shared" si="105"/>
        <v>l</v>
      </c>
      <c r="BY6" s="25" t="str">
        <f t="shared" si="105"/>
        <v>s</v>
      </c>
      <c r="BZ6" s="24" t="str">
        <f t="shared" ref="BZ6:DV6" si="106">LEFT(TEXT(BZ5,"ddd"),1)</f>
        <v>m</v>
      </c>
      <c r="CA6" s="24" t="str">
        <f t="shared" si="106"/>
        <v>t</v>
      </c>
      <c r="CB6" s="24" t="str">
        <f t="shared" si="106"/>
        <v>o</v>
      </c>
      <c r="CC6" s="24" t="str">
        <f t="shared" si="106"/>
        <v>t</v>
      </c>
      <c r="CD6" s="24" t="str">
        <f t="shared" si="106"/>
        <v>f</v>
      </c>
      <c r="CE6" s="24" t="str">
        <f t="shared" si="106"/>
        <v>l</v>
      </c>
      <c r="CF6" s="25" t="str">
        <f t="shared" si="106"/>
        <v>s</v>
      </c>
      <c r="CG6" s="24" t="str">
        <f t="shared" si="106"/>
        <v>m</v>
      </c>
      <c r="CH6" s="24" t="str">
        <f t="shared" si="106"/>
        <v>t</v>
      </c>
      <c r="CI6" s="24" t="str">
        <f t="shared" si="106"/>
        <v>o</v>
      </c>
      <c r="CJ6" s="24" t="str">
        <f t="shared" si="106"/>
        <v>t</v>
      </c>
      <c r="CK6" s="24" t="str">
        <f t="shared" si="106"/>
        <v>f</v>
      </c>
      <c r="CL6" s="24" t="str">
        <f t="shared" si="106"/>
        <v>l</v>
      </c>
      <c r="CM6" s="25" t="str">
        <f t="shared" si="106"/>
        <v>s</v>
      </c>
      <c r="CN6" s="24" t="str">
        <f t="shared" si="106"/>
        <v>m</v>
      </c>
      <c r="CO6" s="24" t="str">
        <f t="shared" si="106"/>
        <v>t</v>
      </c>
      <c r="CP6" s="24" t="str">
        <f t="shared" si="106"/>
        <v>o</v>
      </c>
      <c r="CQ6" s="24" t="str">
        <f t="shared" si="106"/>
        <v>t</v>
      </c>
      <c r="CR6" s="24" t="str">
        <f t="shared" si="106"/>
        <v>f</v>
      </c>
      <c r="CS6" s="24" t="str">
        <f t="shared" si="106"/>
        <v>l</v>
      </c>
      <c r="CT6" s="25" t="str">
        <f t="shared" si="106"/>
        <v>s</v>
      </c>
      <c r="CU6" s="24" t="str">
        <f t="shared" si="106"/>
        <v>m</v>
      </c>
      <c r="CV6" s="24" t="str">
        <f t="shared" si="106"/>
        <v>t</v>
      </c>
      <c r="CW6" s="24" t="str">
        <f t="shared" si="106"/>
        <v>o</v>
      </c>
      <c r="CX6" s="24" t="str">
        <f t="shared" si="106"/>
        <v>t</v>
      </c>
      <c r="CY6" s="24" t="str">
        <f t="shared" si="106"/>
        <v>f</v>
      </c>
      <c r="CZ6" s="24" t="str">
        <f t="shared" si="106"/>
        <v>l</v>
      </c>
      <c r="DA6" s="25" t="str">
        <f t="shared" si="106"/>
        <v>s</v>
      </c>
      <c r="DB6" s="24" t="str">
        <f t="shared" si="106"/>
        <v>m</v>
      </c>
      <c r="DC6" s="24" t="str">
        <f t="shared" si="106"/>
        <v>t</v>
      </c>
      <c r="DD6" s="24" t="str">
        <f t="shared" si="106"/>
        <v>o</v>
      </c>
      <c r="DE6" s="24" t="str">
        <f t="shared" si="106"/>
        <v>t</v>
      </c>
      <c r="DF6" s="24" t="str">
        <f t="shared" si="106"/>
        <v>f</v>
      </c>
      <c r="DG6" s="24" t="str">
        <f t="shared" si="106"/>
        <v>l</v>
      </c>
      <c r="DH6" s="25" t="str">
        <f t="shared" si="106"/>
        <v>s</v>
      </c>
      <c r="DI6" s="24" t="str">
        <f t="shared" si="106"/>
        <v>m</v>
      </c>
      <c r="DJ6" s="24" t="str">
        <f t="shared" si="106"/>
        <v>t</v>
      </c>
      <c r="DK6" s="24" t="str">
        <f t="shared" si="106"/>
        <v>o</v>
      </c>
      <c r="DL6" s="24" t="str">
        <f t="shared" si="106"/>
        <v>t</v>
      </c>
      <c r="DM6" s="24" t="str">
        <f t="shared" si="106"/>
        <v>f</v>
      </c>
      <c r="DN6" s="24" t="str">
        <f t="shared" si="106"/>
        <v>l</v>
      </c>
      <c r="DO6" s="25" t="str">
        <f t="shared" si="106"/>
        <v>s</v>
      </c>
      <c r="DP6" s="24" t="str">
        <f t="shared" si="106"/>
        <v>m</v>
      </c>
      <c r="DQ6" s="24" t="str">
        <f t="shared" si="106"/>
        <v>t</v>
      </c>
      <c r="DR6" s="24" t="str">
        <f t="shared" si="106"/>
        <v>o</v>
      </c>
      <c r="DS6" s="24" t="str">
        <f t="shared" si="106"/>
        <v>t</v>
      </c>
      <c r="DT6" s="24" t="str">
        <f t="shared" si="106"/>
        <v>f</v>
      </c>
      <c r="DU6" s="24" t="str">
        <f t="shared" si="106"/>
        <v>l</v>
      </c>
      <c r="DV6" s="25" t="str">
        <f t="shared" si="106"/>
        <v>s</v>
      </c>
      <c r="DW6" s="24" t="str">
        <f t="shared" ref="DW6:EQ6" si="107">LEFT(TEXT(DW5,"ddd"),1)</f>
        <v>m</v>
      </c>
      <c r="DX6" s="24" t="str">
        <f t="shared" si="107"/>
        <v>t</v>
      </c>
      <c r="DY6" s="24" t="str">
        <f t="shared" si="107"/>
        <v>o</v>
      </c>
      <c r="DZ6" s="24" t="str">
        <f t="shared" si="107"/>
        <v>t</v>
      </c>
      <c r="EA6" s="24" t="str">
        <f t="shared" si="107"/>
        <v>f</v>
      </c>
      <c r="EB6" s="24" t="str">
        <f t="shared" si="107"/>
        <v>l</v>
      </c>
      <c r="EC6" s="25" t="str">
        <f t="shared" si="107"/>
        <v>s</v>
      </c>
      <c r="ED6" s="24" t="str">
        <f t="shared" si="107"/>
        <v>m</v>
      </c>
      <c r="EE6" s="24" t="str">
        <f t="shared" si="107"/>
        <v>t</v>
      </c>
      <c r="EF6" s="24" t="str">
        <f t="shared" si="107"/>
        <v>o</v>
      </c>
      <c r="EG6" s="24" t="str">
        <f t="shared" si="107"/>
        <v>t</v>
      </c>
      <c r="EH6" s="24" t="str">
        <f t="shared" si="107"/>
        <v>f</v>
      </c>
      <c r="EI6" s="24" t="str">
        <f t="shared" si="107"/>
        <v>l</v>
      </c>
      <c r="EJ6" s="25" t="str">
        <f t="shared" si="107"/>
        <v>s</v>
      </c>
      <c r="EK6" s="24" t="str">
        <f t="shared" si="107"/>
        <v>m</v>
      </c>
      <c r="EL6" s="24" t="str">
        <f t="shared" si="107"/>
        <v>t</v>
      </c>
      <c r="EM6" s="24" t="str">
        <f t="shared" si="107"/>
        <v>o</v>
      </c>
      <c r="EN6" s="24" t="str">
        <f t="shared" si="107"/>
        <v>t</v>
      </c>
      <c r="EO6" s="24" t="str">
        <f t="shared" si="107"/>
        <v>f</v>
      </c>
      <c r="EP6" s="24" t="str">
        <f t="shared" si="107"/>
        <v>l</v>
      </c>
      <c r="EQ6" s="25" t="str">
        <f t="shared" si="107"/>
        <v>s</v>
      </c>
      <c r="ER6" s="24" t="str">
        <f t="shared" ref="ER6:FE6" si="108">LEFT(TEXT(ER5,"ddd"),1)</f>
        <v>m</v>
      </c>
      <c r="ES6" s="24" t="str">
        <f t="shared" si="108"/>
        <v>t</v>
      </c>
      <c r="ET6" s="24" t="str">
        <f t="shared" si="108"/>
        <v>o</v>
      </c>
      <c r="EU6" s="24" t="str">
        <f t="shared" si="108"/>
        <v>t</v>
      </c>
      <c r="EV6" s="24" t="str">
        <f t="shared" si="108"/>
        <v>f</v>
      </c>
      <c r="EW6" s="24" t="str">
        <f t="shared" si="108"/>
        <v>l</v>
      </c>
      <c r="EX6" s="25" t="str">
        <f t="shared" si="108"/>
        <v>s</v>
      </c>
      <c r="EY6" s="24" t="str">
        <f t="shared" si="108"/>
        <v>m</v>
      </c>
      <c r="EZ6" s="24" t="str">
        <f t="shared" si="108"/>
        <v>t</v>
      </c>
      <c r="FA6" s="24" t="str">
        <f t="shared" si="108"/>
        <v>o</v>
      </c>
      <c r="FB6" s="24" t="str">
        <f t="shared" si="108"/>
        <v>t</v>
      </c>
      <c r="FC6" s="24" t="str">
        <f t="shared" si="108"/>
        <v>f</v>
      </c>
      <c r="FD6" s="24" t="str">
        <f t="shared" si="108"/>
        <v>l</v>
      </c>
      <c r="FE6" s="25" t="str">
        <f t="shared" si="108"/>
        <v>s</v>
      </c>
      <c r="FF6" s="24" t="str">
        <f t="shared" ref="FF6:FL6" si="109">LEFT(TEXT(FF5,"ddd"),1)</f>
        <v>m</v>
      </c>
      <c r="FG6" s="24" t="str">
        <f t="shared" si="109"/>
        <v>t</v>
      </c>
      <c r="FH6" s="24" t="str">
        <f t="shared" si="109"/>
        <v>o</v>
      </c>
      <c r="FI6" s="24" t="str">
        <f t="shared" si="109"/>
        <v>t</v>
      </c>
      <c r="FJ6" s="24" t="str">
        <f t="shared" si="109"/>
        <v>f</v>
      </c>
      <c r="FK6" s="24" t="str">
        <f t="shared" si="109"/>
        <v>l</v>
      </c>
      <c r="FL6" s="25" t="str">
        <f t="shared" si="109"/>
        <v>s</v>
      </c>
    </row>
    <row r="7" spans="1:168" s="17" customFormat="1" ht="30" hidden="1" customHeight="1" x14ac:dyDescent="0.3">
      <c r="A7" s="6" t="s">
        <v>10</v>
      </c>
      <c r="B7" s="26"/>
      <c r="C7" s="26"/>
      <c r="D7" s="26"/>
      <c r="E7" s="26"/>
      <c r="F7" s="89"/>
      <c r="G7" s="89" t="str">
        <f>IF(OR(ISBLANK(task_start),ISBLANK(task_end)),"",task_end-task_start+1)</f>
        <v/>
      </c>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c r="CZ7" s="92"/>
      <c r="DA7" s="92"/>
      <c r="DB7" s="92"/>
      <c r="DC7" s="92"/>
      <c r="DD7" s="92"/>
      <c r="DE7" s="92"/>
      <c r="DF7" s="92"/>
      <c r="DG7" s="92"/>
      <c r="DH7" s="92"/>
      <c r="DI7" s="92"/>
      <c r="DJ7" s="92"/>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92"/>
      <c r="FC7" s="92"/>
      <c r="FD7" s="92"/>
      <c r="FE7" s="92"/>
      <c r="FF7" s="92"/>
      <c r="FG7" s="92"/>
      <c r="FH7" s="92"/>
      <c r="FI7" s="92"/>
      <c r="FJ7" s="92"/>
      <c r="FK7" s="92"/>
      <c r="FL7" s="92"/>
    </row>
    <row r="8" spans="1:168" s="67" customFormat="1" ht="30" customHeight="1" thickBot="1" x14ac:dyDescent="0.35">
      <c r="A8" s="7"/>
      <c r="B8" s="72" t="s">
        <v>11</v>
      </c>
      <c r="C8" s="73"/>
      <c r="D8" s="74"/>
      <c r="E8" s="75"/>
      <c r="F8" s="9"/>
      <c r="G8" s="4" t="str">
        <f>IF(OR(ISBLANK(task_start),ISBLANK(task_end)),"",task_end-task_start+1)</f>
        <v/>
      </c>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68"/>
      <c r="FE8" s="68"/>
      <c r="FF8" s="68"/>
      <c r="FG8" s="68"/>
      <c r="FH8" s="68"/>
      <c r="FI8" s="68"/>
      <c r="FJ8" s="68"/>
      <c r="FK8" s="68"/>
      <c r="FL8" s="68"/>
    </row>
    <row r="9" spans="1:168" s="67" customFormat="1" ht="30" customHeight="1" thickBot="1" x14ac:dyDescent="0.35">
      <c r="A9" s="7"/>
      <c r="B9" s="76" t="s">
        <v>12</v>
      </c>
      <c r="C9" s="77">
        <v>1</v>
      </c>
      <c r="D9" s="78">
        <f>BS5</f>
        <v>45362</v>
      </c>
      <c r="E9" s="78">
        <f>BS5</f>
        <v>45362</v>
      </c>
      <c r="F9" s="9"/>
      <c r="G9" s="4">
        <f>IF(OR(ISBLANK(task_start),ISBLANK(task_end)),"",task_end-task_start+1)</f>
        <v>1</v>
      </c>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82"/>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row>
    <row r="10" spans="1:168" s="67" customFormat="1" ht="30" customHeight="1" x14ac:dyDescent="0.3">
      <c r="A10" s="7"/>
      <c r="B10" s="76" t="s">
        <v>13</v>
      </c>
      <c r="C10" s="77">
        <v>1.1499999999999999</v>
      </c>
      <c r="D10" s="78">
        <f>Project_Start</f>
        <v>45299</v>
      </c>
      <c r="E10" s="78">
        <f>DP5</f>
        <v>45411</v>
      </c>
      <c r="F10" s="9"/>
      <c r="G10" s="4"/>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82"/>
      <c r="DQ10" s="82"/>
      <c r="DR10" s="82"/>
      <c r="DS10" s="83"/>
      <c r="DT10" s="82"/>
      <c r="DU10" s="82"/>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row>
    <row r="11" spans="1:168" s="67" customFormat="1" ht="30" customHeight="1" x14ac:dyDescent="0.3">
      <c r="A11" s="7"/>
      <c r="B11" s="76" t="s">
        <v>14</v>
      </c>
      <c r="C11" s="77">
        <v>1.03</v>
      </c>
      <c r="D11" s="78">
        <f>H5</f>
        <v>45299</v>
      </c>
      <c r="E11" s="78">
        <v>45429</v>
      </c>
      <c r="F11" s="9"/>
      <c r="G11" s="4"/>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row>
    <row r="12" spans="1:168" s="67" customFormat="1" ht="30" customHeight="1" x14ac:dyDescent="0.3">
      <c r="A12" s="7"/>
      <c r="B12" s="76" t="s">
        <v>15</v>
      </c>
      <c r="C12" s="77"/>
      <c r="D12" s="78">
        <f>EY5</f>
        <v>45446</v>
      </c>
      <c r="E12" s="78">
        <f>EY5+8</f>
        <v>45454</v>
      </c>
      <c r="F12" s="9"/>
      <c r="G12" s="4"/>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row>
    <row r="13" spans="1:168" s="67" customFormat="1" ht="30" customHeight="1" x14ac:dyDescent="0.3">
      <c r="A13" s="7"/>
      <c r="B13" s="79" t="s">
        <v>16</v>
      </c>
      <c r="C13" s="80"/>
      <c r="D13" s="81">
        <f>FH5</f>
        <v>45455</v>
      </c>
      <c r="E13" s="81">
        <v>45455</v>
      </c>
      <c r="F13" s="9"/>
      <c r="G13" s="4">
        <f>IF(OR(ISBLANK(task_start),ISBLANK(task_end)),"",task_end-task_start+1)</f>
        <v>1</v>
      </c>
      <c r="H13" s="69"/>
      <c r="I13" s="69"/>
      <c r="J13" s="69"/>
      <c r="K13" s="69"/>
      <c r="L13" s="69"/>
      <c r="M13" s="69"/>
      <c r="N13" s="69"/>
      <c r="O13" s="69"/>
      <c r="P13" s="69"/>
      <c r="Q13" s="69"/>
      <c r="R13" s="69"/>
      <c r="S13" s="69"/>
      <c r="T13" s="70"/>
      <c r="U13" s="70"/>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row>
    <row r="14" spans="1:168" s="67" customFormat="1" ht="30" customHeight="1" x14ac:dyDescent="0.3">
      <c r="A14" s="7"/>
      <c r="B14" s="27" t="s">
        <v>17</v>
      </c>
      <c r="C14" s="71"/>
      <c r="D14" s="28"/>
      <c r="E14" s="29"/>
      <c r="F14" s="9"/>
      <c r="G14" s="4" t="str">
        <f>IF(OR(ISBLANK(task_start),ISBLANK(task_end)),"",task_end-task_start+1)</f>
        <v/>
      </c>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c r="FL14" s="68"/>
    </row>
    <row r="15" spans="1:168" s="67" customFormat="1" ht="30" customHeight="1" x14ac:dyDescent="0.3">
      <c r="A15" s="7"/>
      <c r="B15" s="31" t="s">
        <v>18</v>
      </c>
      <c r="C15" s="32">
        <v>1</v>
      </c>
      <c r="D15" s="62">
        <f>Project_Start</f>
        <v>45299</v>
      </c>
      <c r="E15" s="62">
        <f>BG5</f>
        <v>45350</v>
      </c>
      <c r="F15" s="9"/>
      <c r="G15" s="4">
        <f>IF(OR(ISBLANK(task_start),ISBLANK(task_end)),"",task_end-task_start+1)</f>
        <v>52</v>
      </c>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row>
    <row r="16" spans="1:168" s="30" customFormat="1" ht="30" customHeight="1" x14ac:dyDescent="0.3">
      <c r="A16" s="7"/>
      <c r="B16" s="31" t="s">
        <v>19</v>
      </c>
      <c r="C16" s="32">
        <v>1</v>
      </c>
      <c r="D16" s="62">
        <v>45305</v>
      </c>
      <c r="E16" s="62">
        <f>BG5</f>
        <v>45350</v>
      </c>
      <c r="F16" s="9"/>
      <c r="G16" s="4"/>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c r="DX16" s="93"/>
      <c r="DY16" s="93"/>
      <c r="DZ16" s="93"/>
      <c r="EA16" s="93"/>
      <c r="EB16" s="93"/>
      <c r="EC16" s="93"/>
      <c r="ED16" s="93"/>
      <c r="EE16" s="93"/>
      <c r="EF16" s="93"/>
      <c r="EG16" s="93"/>
      <c r="EH16" s="93"/>
      <c r="EI16" s="93"/>
      <c r="EJ16" s="93"/>
      <c r="EK16" s="93"/>
      <c r="EL16" s="93"/>
      <c r="EM16" s="93"/>
      <c r="EN16" s="93"/>
      <c r="EO16" s="93"/>
      <c r="EP16" s="93"/>
      <c r="EQ16" s="93"/>
      <c r="ER16" s="93"/>
      <c r="ES16" s="93"/>
      <c r="ET16" s="93"/>
      <c r="EU16" s="93"/>
      <c r="EV16" s="93"/>
      <c r="EW16" s="93"/>
      <c r="EX16" s="93"/>
      <c r="EY16" s="93"/>
      <c r="EZ16" s="93"/>
      <c r="FA16" s="93"/>
      <c r="FB16" s="93"/>
      <c r="FC16" s="93"/>
      <c r="FD16" s="93"/>
      <c r="FE16" s="93"/>
      <c r="FF16" s="93"/>
      <c r="FG16" s="93"/>
      <c r="FH16" s="93"/>
      <c r="FI16" s="93"/>
      <c r="FJ16" s="93"/>
      <c r="FK16" s="93"/>
      <c r="FL16" s="93"/>
    </row>
    <row r="17" spans="1:168" s="30" customFormat="1" ht="30" customHeight="1" x14ac:dyDescent="0.3">
      <c r="A17" s="7"/>
      <c r="B17" s="33" t="s">
        <v>20</v>
      </c>
      <c r="C17" s="34">
        <v>1</v>
      </c>
      <c r="D17" s="63">
        <f>E15</f>
        <v>45350</v>
      </c>
      <c r="E17" s="63">
        <f>BL5</f>
        <v>45355</v>
      </c>
      <c r="F17" s="9"/>
      <c r="G17" s="4">
        <f t="shared" ref="G17:G40" si="110">IF(OR(ISBLANK(task_start),ISBLANK(task_end)),"",task_end-task_start+1)</f>
        <v>6</v>
      </c>
      <c r="H17" s="93"/>
      <c r="I17" s="93"/>
      <c r="J17" s="93"/>
      <c r="K17" s="93"/>
      <c r="L17" s="93"/>
      <c r="M17" s="93"/>
      <c r="N17" s="93"/>
      <c r="O17" s="93"/>
      <c r="P17" s="93"/>
      <c r="Q17" s="93"/>
      <c r="R17" s="93"/>
      <c r="S17" s="93"/>
      <c r="T17" s="94"/>
      <c r="U17" s="94"/>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93"/>
      <c r="EI17" s="93"/>
      <c r="EJ17" s="93"/>
      <c r="EK17" s="93"/>
      <c r="EL17" s="93"/>
      <c r="EM17" s="93"/>
      <c r="EN17" s="93"/>
      <c r="EO17" s="93"/>
      <c r="EP17" s="93"/>
      <c r="EQ17" s="93"/>
      <c r="ER17" s="93"/>
      <c r="ES17" s="93"/>
      <c r="ET17" s="93"/>
      <c r="EU17" s="93"/>
      <c r="EV17" s="93"/>
      <c r="EW17" s="93"/>
      <c r="EX17" s="93"/>
      <c r="EY17" s="93"/>
      <c r="EZ17" s="93"/>
      <c r="FA17" s="93"/>
      <c r="FB17" s="93"/>
      <c r="FC17" s="93"/>
      <c r="FD17" s="93"/>
      <c r="FE17" s="93"/>
      <c r="FF17" s="93"/>
      <c r="FG17" s="93"/>
      <c r="FH17" s="93"/>
      <c r="FI17" s="93"/>
      <c r="FJ17" s="93"/>
      <c r="FK17" s="93"/>
      <c r="FL17" s="93"/>
    </row>
    <row r="18" spans="1:168" s="30" customFormat="1" ht="30" customHeight="1" x14ac:dyDescent="0.3">
      <c r="A18" s="7"/>
      <c r="B18" s="35" t="s">
        <v>21</v>
      </c>
      <c r="C18" s="36"/>
      <c r="D18" s="37"/>
      <c r="E18" s="38"/>
      <c r="F18" s="9"/>
      <c r="G18" s="4" t="str">
        <f t="shared" si="110"/>
        <v/>
      </c>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c r="DM18" s="95"/>
      <c r="DN18" s="95"/>
      <c r="DO18" s="95"/>
      <c r="DP18" s="95"/>
      <c r="DQ18" s="95"/>
      <c r="DR18" s="95"/>
      <c r="DS18" s="95"/>
      <c r="DT18" s="95"/>
      <c r="DU18" s="95"/>
      <c r="DV18" s="95"/>
      <c r="DW18" s="95"/>
      <c r="DX18" s="95"/>
      <c r="DY18" s="95"/>
      <c r="DZ18" s="95"/>
      <c r="EA18" s="95"/>
      <c r="EB18" s="95"/>
      <c r="EC18" s="95"/>
      <c r="ED18" s="95"/>
      <c r="EE18" s="95"/>
      <c r="EF18" s="95"/>
      <c r="EG18" s="95"/>
      <c r="EH18" s="95"/>
      <c r="EI18" s="95"/>
      <c r="EJ18" s="95"/>
      <c r="EK18" s="95"/>
      <c r="EL18" s="95"/>
      <c r="EM18" s="95"/>
      <c r="EN18" s="95"/>
      <c r="EO18" s="95"/>
      <c r="EP18" s="95"/>
      <c r="EQ18" s="95"/>
      <c r="ER18" s="95"/>
      <c r="ES18" s="95"/>
      <c r="ET18" s="95"/>
      <c r="EU18" s="95"/>
      <c r="EV18" s="95"/>
      <c r="EW18" s="95"/>
      <c r="EX18" s="95"/>
      <c r="EY18" s="95"/>
      <c r="EZ18" s="95"/>
      <c r="FA18" s="95"/>
      <c r="FB18" s="95"/>
      <c r="FC18" s="95"/>
      <c r="FD18" s="95"/>
      <c r="FE18" s="95"/>
      <c r="FF18" s="95"/>
      <c r="FG18" s="95"/>
      <c r="FH18" s="95"/>
      <c r="FI18" s="95"/>
      <c r="FJ18" s="95"/>
      <c r="FK18" s="95"/>
      <c r="FL18" s="95"/>
    </row>
    <row r="19" spans="1:168" s="30" customFormat="1" ht="30" customHeight="1" x14ac:dyDescent="0.3">
      <c r="A19" s="7"/>
      <c r="B19" s="39" t="s">
        <v>22</v>
      </c>
      <c r="C19" s="40">
        <v>1</v>
      </c>
      <c r="D19" s="64">
        <f>U5+1</f>
        <v>45313</v>
      </c>
      <c r="E19" s="64">
        <f>X5</f>
        <v>45315</v>
      </c>
      <c r="F19" s="9"/>
      <c r="G19" s="4">
        <f t="shared" si="110"/>
        <v>3</v>
      </c>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row>
    <row r="20" spans="1:168" s="30" customFormat="1" ht="30" customHeight="1" x14ac:dyDescent="0.3">
      <c r="A20" s="6"/>
      <c r="B20" s="39" t="s">
        <v>23</v>
      </c>
      <c r="C20" s="40">
        <v>1</v>
      </c>
      <c r="D20" s="64">
        <f>U5+1</f>
        <v>45313</v>
      </c>
      <c r="E20" s="64">
        <f>AP5+1</f>
        <v>45334</v>
      </c>
      <c r="F20" s="9"/>
      <c r="G20" s="4">
        <f t="shared" si="110"/>
        <v>22</v>
      </c>
      <c r="H20" s="93"/>
      <c r="I20" s="93"/>
      <c r="J20" s="93"/>
      <c r="K20" s="93"/>
      <c r="L20" s="93"/>
      <c r="M20" s="93"/>
      <c r="N20" s="93"/>
      <c r="O20" s="93"/>
      <c r="P20" s="93"/>
      <c r="Q20" s="93"/>
      <c r="R20" s="93"/>
      <c r="S20" s="93"/>
      <c r="T20" s="94"/>
      <c r="U20" s="94"/>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c r="BZ20" s="93"/>
      <c r="CA20" s="93"/>
      <c r="CB20" s="93"/>
      <c r="CC20" s="93"/>
      <c r="CD20" s="93"/>
      <c r="CE20" s="93"/>
      <c r="CF20" s="93"/>
      <c r="CG20" s="93"/>
      <c r="CH20" s="93"/>
      <c r="CI20" s="93"/>
      <c r="CJ20" s="93"/>
      <c r="CK20" s="93"/>
      <c r="CL20" s="93"/>
      <c r="CM20" s="93"/>
      <c r="CN20" s="93"/>
      <c r="CO20" s="93"/>
      <c r="CP20" s="93"/>
      <c r="CQ20" s="93"/>
      <c r="CR20" s="93"/>
      <c r="CS20" s="93"/>
      <c r="CT20" s="93"/>
      <c r="CU20" s="93"/>
      <c r="CV20" s="93"/>
      <c r="CW20" s="93"/>
      <c r="CX20" s="93"/>
      <c r="CY20" s="93"/>
      <c r="CZ20" s="93"/>
      <c r="DA20" s="93"/>
      <c r="DB20" s="93"/>
      <c r="DC20" s="93"/>
      <c r="DD20" s="93"/>
      <c r="DE20" s="93"/>
      <c r="DF20" s="93"/>
      <c r="DG20" s="93"/>
      <c r="DH20" s="93"/>
      <c r="DI20" s="93"/>
      <c r="DJ20" s="93"/>
      <c r="DK20" s="93"/>
      <c r="DL20" s="93"/>
      <c r="DM20" s="93"/>
      <c r="DN20" s="93"/>
      <c r="DO20" s="93"/>
      <c r="DP20" s="93"/>
      <c r="DQ20" s="93"/>
      <c r="DR20" s="93"/>
      <c r="DS20" s="93"/>
      <c r="DT20" s="93"/>
      <c r="DU20" s="93"/>
      <c r="DV20" s="93"/>
      <c r="DW20" s="93"/>
      <c r="DX20" s="93"/>
      <c r="DY20" s="93"/>
      <c r="DZ20" s="93"/>
      <c r="EA20" s="93"/>
      <c r="EB20" s="93"/>
      <c r="EC20" s="93"/>
      <c r="ED20" s="93"/>
      <c r="EE20" s="93"/>
      <c r="EF20" s="93"/>
      <c r="EG20" s="93"/>
      <c r="EH20" s="93"/>
      <c r="EI20" s="93"/>
      <c r="EJ20" s="93"/>
      <c r="EK20" s="93"/>
      <c r="EL20" s="93"/>
      <c r="EM20" s="93"/>
      <c r="EN20" s="93"/>
      <c r="EO20" s="93"/>
      <c r="EP20" s="93"/>
      <c r="EQ20" s="93"/>
      <c r="ER20" s="93"/>
      <c r="ES20" s="93"/>
      <c r="ET20" s="93"/>
      <c r="EU20" s="93"/>
      <c r="EV20" s="93"/>
      <c r="EW20" s="93"/>
      <c r="EX20" s="93"/>
      <c r="EY20" s="93"/>
      <c r="EZ20" s="93"/>
      <c r="FA20" s="93"/>
      <c r="FB20" s="93"/>
      <c r="FC20" s="93"/>
      <c r="FD20" s="93"/>
      <c r="FE20" s="93"/>
      <c r="FF20" s="93"/>
      <c r="FG20" s="93"/>
      <c r="FH20" s="93"/>
      <c r="FI20" s="93"/>
      <c r="FJ20" s="93"/>
      <c r="FK20" s="93"/>
      <c r="FL20" s="93"/>
    </row>
    <row r="21" spans="1:168" s="30" customFormat="1" ht="30" customHeight="1" x14ac:dyDescent="0.3">
      <c r="A21" s="6"/>
      <c r="B21" s="39" t="s">
        <v>24</v>
      </c>
      <c r="C21" s="40">
        <v>1</v>
      </c>
      <c r="D21" s="64">
        <f>U5+1</f>
        <v>45313</v>
      </c>
      <c r="E21" s="64">
        <f>D21+3</f>
        <v>45316</v>
      </c>
      <c r="F21" s="9"/>
      <c r="G21" s="4">
        <f t="shared" si="110"/>
        <v>4</v>
      </c>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3"/>
      <c r="BV21" s="93"/>
      <c r="BW21" s="93"/>
      <c r="BX21" s="93"/>
      <c r="BY21" s="93"/>
      <c r="BZ21" s="93"/>
      <c r="CA21" s="93"/>
      <c r="CB21" s="93"/>
      <c r="CC21" s="93"/>
      <c r="CD21" s="93"/>
      <c r="CE21" s="93"/>
      <c r="CF21" s="93"/>
      <c r="CG21" s="93"/>
      <c r="CH21" s="93"/>
      <c r="CI21" s="93"/>
      <c r="CJ21" s="93"/>
      <c r="CK21" s="93"/>
      <c r="CL21" s="93"/>
      <c r="CM21" s="93"/>
      <c r="CN21" s="93"/>
      <c r="CO21" s="93"/>
      <c r="CP21" s="93"/>
      <c r="CQ21" s="93"/>
      <c r="CR21" s="93"/>
      <c r="CS21" s="93"/>
      <c r="CT21" s="93"/>
      <c r="CU21" s="93"/>
      <c r="CV21" s="93"/>
      <c r="CW21" s="93"/>
      <c r="CX21" s="93"/>
      <c r="CY21" s="93"/>
      <c r="CZ21" s="93"/>
      <c r="DA21" s="93"/>
      <c r="DB21" s="93"/>
      <c r="DC21" s="93"/>
      <c r="DD21" s="93"/>
      <c r="DE21" s="93"/>
      <c r="DF21" s="93"/>
      <c r="DG21" s="93"/>
      <c r="DH21" s="93"/>
      <c r="DI21" s="93"/>
      <c r="DJ21" s="93"/>
      <c r="DK21" s="93"/>
      <c r="DL21" s="93"/>
      <c r="DM21" s="93"/>
      <c r="DN21" s="93"/>
      <c r="DO21" s="93"/>
      <c r="DP21" s="93"/>
      <c r="DQ21" s="93"/>
      <c r="DR21" s="93"/>
      <c r="DS21" s="93"/>
      <c r="DT21" s="93"/>
      <c r="DU21" s="93"/>
      <c r="DV21" s="93"/>
      <c r="DW21" s="93"/>
      <c r="DX21" s="93"/>
      <c r="DY21" s="93"/>
      <c r="DZ21" s="93"/>
      <c r="EA21" s="93"/>
      <c r="EB21" s="93"/>
      <c r="EC21" s="93"/>
      <c r="ED21" s="93"/>
      <c r="EE21" s="93"/>
      <c r="EF21" s="93"/>
      <c r="EG21" s="93"/>
      <c r="EH21" s="93"/>
      <c r="EI21" s="93"/>
      <c r="EJ21" s="93"/>
      <c r="EK21" s="93"/>
      <c r="EL21" s="93"/>
      <c r="EM21" s="93"/>
      <c r="EN21" s="93"/>
      <c r="EO21" s="93"/>
      <c r="EP21" s="93"/>
      <c r="EQ21" s="93"/>
      <c r="ER21" s="93"/>
      <c r="ES21" s="93"/>
      <c r="ET21" s="93"/>
      <c r="EU21" s="93"/>
      <c r="EV21" s="93"/>
      <c r="EW21" s="93"/>
      <c r="EX21" s="93"/>
      <c r="EY21" s="93"/>
      <c r="EZ21" s="93"/>
      <c r="FA21" s="93"/>
      <c r="FB21" s="93"/>
      <c r="FC21" s="93"/>
      <c r="FD21" s="93"/>
      <c r="FE21" s="93"/>
      <c r="FF21" s="93"/>
      <c r="FG21" s="93"/>
      <c r="FH21" s="93"/>
      <c r="FI21" s="93"/>
      <c r="FJ21" s="93"/>
      <c r="FK21" s="93"/>
      <c r="FL21" s="93"/>
    </row>
    <row r="22" spans="1:168" s="30" customFormat="1" ht="30" customHeight="1" x14ac:dyDescent="0.3">
      <c r="A22" s="6"/>
      <c r="B22" s="39" t="s">
        <v>25</v>
      </c>
      <c r="C22" s="40">
        <v>1</v>
      </c>
      <c r="D22" s="64">
        <v>45313</v>
      </c>
      <c r="E22" s="64">
        <v>45316</v>
      </c>
      <c r="F22" s="9"/>
      <c r="G22" s="4"/>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3"/>
      <c r="CB22" s="93"/>
      <c r="CC22" s="93"/>
      <c r="CD22" s="93"/>
      <c r="CE22" s="93"/>
      <c r="CF22" s="93"/>
      <c r="CG22" s="93"/>
      <c r="CH22" s="93"/>
      <c r="CI22" s="93"/>
      <c r="CJ22" s="93"/>
      <c r="CK22" s="93"/>
      <c r="CL22" s="93"/>
      <c r="CM22" s="93"/>
      <c r="CN22" s="93"/>
      <c r="CO22" s="93"/>
      <c r="CP22" s="93"/>
      <c r="CQ22" s="93"/>
      <c r="CR22" s="93"/>
      <c r="CS22" s="93"/>
      <c r="CT22" s="93"/>
      <c r="CU22" s="93"/>
      <c r="CV22" s="93"/>
      <c r="CW22" s="93"/>
      <c r="CX22" s="93"/>
      <c r="CY22" s="93"/>
      <c r="CZ22" s="93"/>
      <c r="DA22" s="93"/>
      <c r="DB22" s="93"/>
      <c r="DC22" s="93"/>
      <c r="DD22" s="93"/>
      <c r="DE22" s="93"/>
      <c r="DF22" s="93"/>
      <c r="DG22" s="93"/>
      <c r="DH22" s="93"/>
      <c r="DI22" s="93"/>
      <c r="DJ22" s="93"/>
      <c r="DK22" s="93"/>
      <c r="DL22" s="93"/>
      <c r="DM22" s="93"/>
      <c r="DN22" s="93"/>
      <c r="DO22" s="93"/>
      <c r="DP22" s="93"/>
      <c r="DQ22" s="93"/>
      <c r="DR22" s="93"/>
      <c r="DS22" s="93"/>
      <c r="DT22" s="93"/>
      <c r="DU22" s="93"/>
      <c r="DV22" s="93"/>
      <c r="DW22" s="93"/>
      <c r="DX22" s="93"/>
      <c r="DY22" s="93"/>
      <c r="DZ22" s="93"/>
      <c r="EA22" s="93"/>
      <c r="EB22" s="93"/>
      <c r="EC22" s="93"/>
      <c r="ED22" s="93"/>
      <c r="EE22" s="93"/>
      <c r="EF22" s="93"/>
      <c r="EG22" s="93"/>
      <c r="EH22" s="93"/>
      <c r="EI22" s="93"/>
      <c r="EJ22" s="93"/>
      <c r="EK22" s="93"/>
      <c r="EL22" s="93"/>
      <c r="EM22" s="93"/>
      <c r="EN22" s="93"/>
      <c r="EO22" s="93"/>
      <c r="EP22" s="93"/>
      <c r="EQ22" s="93"/>
      <c r="ER22" s="93"/>
      <c r="ES22" s="93"/>
      <c r="ET22" s="93"/>
      <c r="EU22" s="93"/>
      <c r="EV22" s="93"/>
      <c r="EW22" s="93"/>
      <c r="EX22" s="93"/>
      <c r="EY22" s="93"/>
      <c r="EZ22" s="93"/>
      <c r="FA22" s="93"/>
      <c r="FB22" s="93"/>
      <c r="FC22" s="93"/>
      <c r="FD22" s="93"/>
      <c r="FE22" s="93"/>
      <c r="FF22" s="93"/>
      <c r="FG22" s="93"/>
      <c r="FH22" s="93"/>
      <c r="FI22" s="93"/>
      <c r="FJ22" s="93"/>
      <c r="FK22" s="93"/>
      <c r="FL22" s="93"/>
    </row>
    <row r="23" spans="1:168" s="30" customFormat="1" ht="30" customHeight="1" x14ac:dyDescent="0.3">
      <c r="A23" s="6"/>
      <c r="B23" s="39" t="s">
        <v>26</v>
      </c>
      <c r="C23" s="40">
        <v>1</v>
      </c>
      <c r="D23" s="64">
        <f>D21</f>
        <v>45313</v>
      </c>
      <c r="E23" s="64">
        <f>D23+3</f>
        <v>45316</v>
      </c>
      <c r="F23" s="9"/>
      <c r="G23" s="4">
        <f t="shared" si="110"/>
        <v>4</v>
      </c>
      <c r="H23" s="93"/>
      <c r="I23" s="93"/>
      <c r="J23" s="93"/>
      <c r="K23" s="93"/>
      <c r="L23" s="93"/>
      <c r="M23" s="93"/>
      <c r="N23" s="93"/>
      <c r="O23" s="93"/>
      <c r="P23" s="93"/>
      <c r="Q23" s="93"/>
      <c r="R23" s="93"/>
      <c r="S23" s="93"/>
      <c r="T23" s="93"/>
      <c r="U23" s="93"/>
      <c r="V23" s="93"/>
      <c r="W23" s="93"/>
      <c r="X23" s="94"/>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c r="BZ23" s="93"/>
      <c r="CA23" s="93"/>
      <c r="CB23" s="93"/>
      <c r="CC23" s="93"/>
      <c r="CD23" s="93"/>
      <c r="CE23" s="93"/>
      <c r="CF23" s="93"/>
      <c r="CG23" s="93"/>
      <c r="CH23" s="93"/>
      <c r="CI23" s="93"/>
      <c r="CJ23" s="93"/>
      <c r="CK23" s="93"/>
      <c r="CL23" s="93"/>
      <c r="CM23" s="93"/>
      <c r="CN23" s="93"/>
      <c r="CO23" s="93"/>
      <c r="CP23" s="93"/>
      <c r="CQ23" s="93"/>
      <c r="CR23" s="93"/>
      <c r="CS23" s="93"/>
      <c r="CT23" s="93"/>
      <c r="CU23" s="93"/>
      <c r="CV23" s="93"/>
      <c r="CW23" s="93"/>
      <c r="CX23" s="93"/>
      <c r="CY23" s="93"/>
      <c r="CZ23" s="93"/>
      <c r="DA23" s="93"/>
      <c r="DB23" s="93"/>
      <c r="DC23" s="93"/>
      <c r="DD23" s="93"/>
      <c r="DE23" s="93"/>
      <c r="DF23" s="93"/>
      <c r="DG23" s="93"/>
      <c r="DH23" s="93"/>
      <c r="DI23" s="93"/>
      <c r="DJ23" s="93"/>
      <c r="DK23" s="93"/>
      <c r="DL23" s="93"/>
      <c r="DM23" s="93"/>
      <c r="DN23" s="93"/>
      <c r="DO23" s="93"/>
      <c r="DP23" s="93"/>
      <c r="DQ23" s="93"/>
      <c r="DR23" s="93"/>
      <c r="DS23" s="93"/>
      <c r="DT23" s="93"/>
      <c r="DU23" s="93"/>
      <c r="DV23" s="93"/>
      <c r="DW23" s="93"/>
      <c r="DX23" s="93"/>
      <c r="DY23" s="93"/>
      <c r="DZ23" s="93"/>
      <c r="EA23" s="93"/>
      <c r="EB23" s="93"/>
      <c r="EC23" s="93"/>
      <c r="ED23" s="93"/>
      <c r="EE23" s="93"/>
      <c r="EF23" s="93"/>
      <c r="EG23" s="93"/>
      <c r="EH23" s="93"/>
      <c r="EI23" s="93"/>
      <c r="EJ23" s="93"/>
      <c r="EK23" s="93"/>
      <c r="EL23" s="93"/>
      <c r="EM23" s="93"/>
      <c r="EN23" s="93"/>
      <c r="EO23" s="93"/>
      <c r="EP23" s="93"/>
      <c r="EQ23" s="93"/>
      <c r="ER23" s="93"/>
      <c r="ES23" s="93"/>
      <c r="ET23" s="93"/>
      <c r="EU23" s="93"/>
      <c r="EV23" s="93"/>
      <c r="EW23" s="93"/>
      <c r="EX23" s="93"/>
      <c r="EY23" s="93"/>
      <c r="EZ23" s="93"/>
      <c r="FA23" s="93"/>
      <c r="FB23" s="93"/>
      <c r="FC23" s="93"/>
      <c r="FD23" s="93"/>
      <c r="FE23" s="93"/>
      <c r="FF23" s="93"/>
      <c r="FG23" s="93"/>
      <c r="FH23" s="93"/>
      <c r="FI23" s="93"/>
      <c r="FJ23" s="93"/>
      <c r="FK23" s="93"/>
      <c r="FL23" s="93"/>
    </row>
    <row r="24" spans="1:168" s="30" customFormat="1" ht="30" customHeight="1" x14ac:dyDescent="0.3">
      <c r="A24" s="6"/>
      <c r="B24" s="41" t="s">
        <v>27</v>
      </c>
      <c r="C24" s="42"/>
      <c r="D24" s="43"/>
      <c r="E24" s="44"/>
      <c r="F24" s="9"/>
      <c r="G24" s="4" t="str">
        <f t="shared" si="110"/>
        <v/>
      </c>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96"/>
      <c r="CN24" s="96"/>
      <c r="CO24" s="96"/>
      <c r="CP24" s="96"/>
      <c r="CQ24" s="96"/>
      <c r="CR24" s="96"/>
      <c r="CS24" s="96"/>
      <c r="CT24" s="96"/>
      <c r="CU24" s="96"/>
      <c r="CV24" s="96"/>
      <c r="CW24" s="96"/>
      <c r="CX24" s="96"/>
      <c r="CY24" s="96"/>
      <c r="CZ24" s="96"/>
      <c r="DA24" s="96"/>
      <c r="DB24" s="96"/>
      <c r="DC24" s="96"/>
      <c r="DD24" s="96"/>
      <c r="DE24" s="96"/>
      <c r="DF24" s="96"/>
      <c r="DG24" s="96"/>
      <c r="DH24" s="96"/>
      <c r="DI24" s="96"/>
      <c r="DJ24" s="96"/>
      <c r="DK24" s="96"/>
      <c r="DL24" s="96"/>
      <c r="DM24" s="96"/>
      <c r="DN24" s="96"/>
      <c r="DO24" s="96"/>
      <c r="DP24" s="96"/>
      <c r="DQ24" s="96"/>
      <c r="DR24" s="96"/>
      <c r="DS24" s="96"/>
      <c r="DT24" s="96"/>
      <c r="DU24" s="96"/>
      <c r="DV24" s="96"/>
      <c r="DW24" s="96"/>
      <c r="DX24" s="96"/>
      <c r="DY24" s="96"/>
      <c r="DZ24" s="96"/>
      <c r="EA24" s="96"/>
      <c r="EB24" s="96"/>
      <c r="EC24" s="96"/>
      <c r="ED24" s="96"/>
      <c r="EE24" s="96"/>
      <c r="EF24" s="96"/>
      <c r="EG24" s="96"/>
      <c r="EH24" s="96"/>
      <c r="EI24" s="96"/>
      <c r="EJ24" s="96"/>
      <c r="EK24" s="96"/>
      <c r="EL24" s="96"/>
      <c r="EM24" s="96"/>
      <c r="EN24" s="96"/>
      <c r="EO24" s="96"/>
      <c r="EP24" s="96"/>
      <c r="EQ24" s="96"/>
      <c r="ER24" s="96"/>
      <c r="ES24" s="96"/>
      <c r="ET24" s="96"/>
      <c r="EU24" s="96"/>
      <c r="EV24" s="96"/>
      <c r="EW24" s="96"/>
      <c r="EX24" s="96"/>
      <c r="EY24" s="96"/>
      <c r="EZ24" s="96"/>
      <c r="FA24" s="96"/>
      <c r="FB24" s="96"/>
      <c r="FC24" s="96"/>
      <c r="FD24" s="96"/>
      <c r="FE24" s="96"/>
      <c r="FF24" s="96"/>
      <c r="FG24" s="96"/>
      <c r="FH24" s="96"/>
      <c r="FI24" s="96"/>
      <c r="FJ24" s="96"/>
      <c r="FK24" s="96"/>
      <c r="FL24" s="96"/>
    </row>
    <row r="25" spans="1:168" s="30" customFormat="1" ht="30" customHeight="1" x14ac:dyDescent="0.3">
      <c r="A25" s="6"/>
      <c r="B25" s="45" t="s">
        <v>28</v>
      </c>
      <c r="C25" s="46">
        <v>1</v>
      </c>
      <c r="D25" s="65">
        <f>D21</f>
        <v>45313</v>
      </c>
      <c r="E25" s="65">
        <f>D25+19</f>
        <v>45332</v>
      </c>
      <c r="F25" s="9"/>
      <c r="G25" s="4">
        <f t="shared" si="110"/>
        <v>20</v>
      </c>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c r="BM25" s="93"/>
      <c r="BN25" s="93"/>
      <c r="BO25" s="93"/>
      <c r="BP25" s="93"/>
      <c r="BQ25" s="93"/>
      <c r="BR25" s="93"/>
      <c r="BS25" s="93"/>
      <c r="BT25" s="93"/>
      <c r="BU25" s="93"/>
      <c r="BV25" s="93"/>
      <c r="BW25" s="93"/>
      <c r="BX25" s="93"/>
      <c r="BY25" s="93"/>
      <c r="BZ25" s="93"/>
      <c r="CA25" s="93"/>
      <c r="CB25" s="93"/>
      <c r="CC25" s="93"/>
      <c r="CD25" s="93"/>
      <c r="CE25" s="93"/>
      <c r="CF25" s="93"/>
      <c r="CG25" s="93"/>
      <c r="CH25" s="93"/>
      <c r="CI25" s="93"/>
      <c r="CJ25" s="93"/>
      <c r="CK25" s="93"/>
      <c r="CL25" s="93"/>
      <c r="CM25" s="93"/>
      <c r="CN25" s="93"/>
      <c r="CO25" s="93"/>
      <c r="CP25" s="93"/>
      <c r="CQ25" s="93"/>
      <c r="CR25" s="93"/>
      <c r="CS25" s="93"/>
      <c r="CT25" s="93"/>
      <c r="CU25" s="93"/>
      <c r="CV25" s="93"/>
      <c r="CW25" s="93"/>
      <c r="CX25" s="93"/>
      <c r="CY25" s="93"/>
      <c r="CZ25" s="93"/>
      <c r="DA25" s="93"/>
      <c r="DB25" s="93"/>
      <c r="DC25" s="93"/>
      <c r="DD25" s="93"/>
      <c r="DE25" s="93"/>
      <c r="DF25" s="93"/>
      <c r="DG25" s="93"/>
      <c r="DH25" s="93"/>
      <c r="DI25" s="93"/>
      <c r="DJ25" s="93"/>
      <c r="DK25" s="93"/>
      <c r="DL25" s="93"/>
      <c r="DM25" s="93"/>
      <c r="DN25" s="93"/>
      <c r="DO25" s="93"/>
      <c r="DP25" s="93"/>
      <c r="DQ25" s="93"/>
      <c r="DR25" s="93"/>
      <c r="DS25" s="93"/>
      <c r="DT25" s="93"/>
      <c r="DU25" s="93"/>
      <c r="DV25" s="93"/>
      <c r="DW25" s="93"/>
      <c r="DX25" s="93"/>
      <c r="DY25" s="93"/>
      <c r="DZ25" s="93"/>
      <c r="EA25" s="93"/>
      <c r="EB25" s="93"/>
      <c r="EC25" s="93"/>
      <c r="ED25" s="93"/>
      <c r="EE25" s="93"/>
      <c r="EF25" s="93"/>
      <c r="EG25" s="93"/>
      <c r="EH25" s="93"/>
      <c r="EI25" s="93"/>
      <c r="EJ25" s="93"/>
      <c r="EK25" s="93"/>
      <c r="EL25" s="93"/>
      <c r="EM25" s="93"/>
      <c r="EN25" s="93"/>
      <c r="EO25" s="93"/>
      <c r="EP25" s="93"/>
      <c r="EQ25" s="93"/>
      <c r="ER25" s="93"/>
      <c r="ES25" s="93"/>
      <c r="ET25" s="93"/>
      <c r="EU25" s="93"/>
      <c r="EV25" s="93"/>
      <c r="EW25" s="93"/>
      <c r="EX25" s="93"/>
      <c r="EY25" s="93"/>
      <c r="EZ25" s="93"/>
      <c r="FA25" s="93"/>
      <c r="FB25" s="93"/>
      <c r="FC25" s="93"/>
      <c r="FD25" s="93"/>
      <c r="FE25" s="93"/>
      <c r="FF25" s="93"/>
      <c r="FG25" s="93"/>
      <c r="FH25" s="93"/>
      <c r="FI25" s="93"/>
      <c r="FJ25" s="93"/>
      <c r="FK25" s="93"/>
      <c r="FL25" s="93"/>
    </row>
    <row r="26" spans="1:168" s="30" customFormat="1" ht="30" customHeight="1" x14ac:dyDescent="0.3">
      <c r="A26" s="6"/>
      <c r="B26" s="45" t="s">
        <v>29</v>
      </c>
      <c r="C26" s="46">
        <v>1</v>
      </c>
      <c r="D26" s="65">
        <f>D25</f>
        <v>45313</v>
      </c>
      <c r="E26" s="65">
        <f>D26+119</f>
        <v>45432</v>
      </c>
      <c r="F26" s="9"/>
      <c r="G26" s="4">
        <f t="shared" si="110"/>
        <v>120</v>
      </c>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93"/>
      <c r="BS26" s="93"/>
      <c r="BT26" s="93"/>
      <c r="BU26" s="93"/>
      <c r="BV26" s="93"/>
      <c r="BW26" s="93"/>
      <c r="BX26" s="93"/>
      <c r="BY26" s="93"/>
      <c r="BZ26" s="93"/>
      <c r="CA26" s="93"/>
      <c r="CB26" s="93"/>
      <c r="CC26" s="93"/>
      <c r="CD26" s="93"/>
      <c r="CE26" s="93"/>
      <c r="CF26" s="93"/>
      <c r="CG26" s="93"/>
      <c r="CH26" s="93"/>
      <c r="CI26" s="93"/>
      <c r="CJ26" s="93"/>
      <c r="CK26" s="93"/>
      <c r="CL26" s="93"/>
      <c r="CM26" s="93"/>
      <c r="CN26" s="93"/>
      <c r="CO26" s="93"/>
      <c r="CP26" s="93"/>
      <c r="CQ26" s="93"/>
      <c r="CR26" s="93"/>
      <c r="CS26" s="93"/>
      <c r="CT26" s="93"/>
      <c r="CU26" s="93"/>
      <c r="CV26" s="93"/>
      <c r="CW26" s="93"/>
      <c r="CX26" s="93"/>
      <c r="CY26" s="93"/>
      <c r="CZ26" s="93"/>
      <c r="DA26" s="93"/>
      <c r="DB26" s="93"/>
      <c r="DC26" s="93"/>
      <c r="DD26" s="93"/>
      <c r="DE26" s="93"/>
      <c r="DF26" s="93"/>
      <c r="DG26" s="93"/>
      <c r="DH26" s="93"/>
      <c r="DI26" s="93"/>
      <c r="DJ26" s="93"/>
      <c r="DK26" s="93"/>
      <c r="DL26" s="93"/>
      <c r="DM26" s="93"/>
      <c r="DN26" s="93"/>
      <c r="DO26" s="93"/>
      <c r="DP26" s="93"/>
      <c r="DQ26" s="93"/>
      <c r="DR26" s="93"/>
      <c r="DS26" s="93"/>
      <c r="DT26" s="93"/>
      <c r="DU26" s="93"/>
      <c r="DV26" s="93"/>
      <c r="DW26" s="93"/>
      <c r="DX26" s="93"/>
      <c r="DY26" s="93"/>
      <c r="DZ26" s="93"/>
      <c r="EA26" s="93"/>
      <c r="EB26" s="93"/>
      <c r="EC26" s="93"/>
      <c r="ED26" s="93"/>
      <c r="EE26" s="93"/>
      <c r="EF26" s="93"/>
      <c r="EG26" s="93"/>
      <c r="EH26" s="93"/>
      <c r="EI26" s="93"/>
      <c r="EJ26" s="93"/>
      <c r="EK26" s="93"/>
      <c r="EL26" s="93"/>
      <c r="EM26" s="93"/>
      <c r="EN26" s="93"/>
      <c r="EO26" s="93"/>
      <c r="EP26" s="93"/>
      <c r="EQ26" s="93"/>
      <c r="ER26" s="93"/>
      <c r="ES26" s="93"/>
      <c r="ET26" s="93"/>
      <c r="EU26" s="93"/>
      <c r="EV26" s="93"/>
      <c r="EW26" s="93"/>
      <c r="EX26" s="93"/>
      <c r="EY26" s="93"/>
      <c r="EZ26" s="93"/>
      <c r="FA26" s="93"/>
      <c r="FB26" s="93"/>
      <c r="FC26" s="93"/>
      <c r="FD26" s="93"/>
      <c r="FE26" s="93"/>
      <c r="FF26" s="93"/>
      <c r="FG26" s="93"/>
      <c r="FH26" s="93"/>
      <c r="FI26" s="93"/>
      <c r="FJ26" s="93"/>
      <c r="FK26" s="93"/>
      <c r="FL26" s="93"/>
    </row>
    <row r="27" spans="1:168" s="30" customFormat="1" ht="30" customHeight="1" x14ac:dyDescent="0.3">
      <c r="A27" s="6"/>
      <c r="B27" s="45" t="s">
        <v>30</v>
      </c>
      <c r="C27" s="46">
        <v>1</v>
      </c>
      <c r="D27" s="65">
        <f>D26+10</f>
        <v>45323</v>
      </c>
      <c r="E27" s="65">
        <v>45355</v>
      </c>
      <c r="F27" s="9"/>
      <c r="G27" s="4">
        <f t="shared" si="110"/>
        <v>33</v>
      </c>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c r="BM27" s="93"/>
      <c r="BN27" s="93"/>
      <c r="BO27" s="93"/>
      <c r="BP27" s="93"/>
      <c r="BQ27" s="93"/>
      <c r="BR27" s="93"/>
      <c r="BS27" s="93"/>
      <c r="BT27" s="93"/>
      <c r="BU27" s="93"/>
      <c r="BV27" s="93"/>
      <c r="BW27" s="93"/>
      <c r="BX27" s="93"/>
      <c r="BY27" s="93"/>
      <c r="BZ27" s="93"/>
      <c r="CA27" s="93"/>
      <c r="CB27" s="93"/>
      <c r="CC27" s="93"/>
      <c r="CD27" s="93"/>
      <c r="CE27" s="93"/>
      <c r="CF27" s="93"/>
      <c r="CG27" s="93"/>
      <c r="CH27" s="93"/>
      <c r="CI27" s="93"/>
      <c r="CJ27" s="93"/>
      <c r="CK27" s="93"/>
      <c r="CL27" s="93"/>
      <c r="CM27" s="93"/>
      <c r="CN27" s="93"/>
      <c r="CO27" s="93"/>
      <c r="CP27" s="93"/>
      <c r="CQ27" s="93"/>
      <c r="CR27" s="93"/>
      <c r="CS27" s="93"/>
      <c r="CT27" s="93"/>
      <c r="CU27" s="93"/>
      <c r="CV27" s="93"/>
      <c r="CW27" s="93"/>
      <c r="CX27" s="93"/>
      <c r="CY27" s="93"/>
      <c r="CZ27" s="93"/>
      <c r="DA27" s="93"/>
      <c r="DB27" s="93"/>
      <c r="DC27" s="93"/>
      <c r="DD27" s="93"/>
      <c r="DE27" s="93"/>
      <c r="DF27" s="93"/>
      <c r="DG27" s="93"/>
      <c r="DH27" s="93"/>
      <c r="DI27" s="93"/>
      <c r="DJ27" s="93"/>
      <c r="DK27" s="93"/>
      <c r="DL27" s="93"/>
      <c r="DM27" s="93"/>
      <c r="DN27" s="93"/>
      <c r="DO27" s="93"/>
      <c r="DP27" s="93"/>
      <c r="DQ27" s="93"/>
      <c r="DR27" s="93"/>
      <c r="DS27" s="93"/>
      <c r="DT27" s="93"/>
      <c r="DU27" s="93"/>
      <c r="DV27" s="93"/>
      <c r="DW27" s="93"/>
      <c r="DX27" s="93"/>
      <c r="DY27" s="93"/>
      <c r="DZ27" s="93"/>
      <c r="EA27" s="93"/>
      <c r="EB27" s="93"/>
      <c r="EC27" s="93"/>
      <c r="ED27" s="93"/>
      <c r="EE27" s="93"/>
      <c r="EF27" s="93"/>
      <c r="EG27" s="93"/>
      <c r="EH27" s="93"/>
      <c r="EI27" s="93"/>
      <c r="EJ27" s="93"/>
      <c r="EK27" s="93"/>
      <c r="EL27" s="93"/>
      <c r="EM27" s="93"/>
      <c r="EN27" s="93"/>
      <c r="EO27" s="93"/>
      <c r="EP27" s="93"/>
      <c r="EQ27" s="93"/>
      <c r="ER27" s="93"/>
      <c r="ES27" s="93"/>
      <c r="ET27" s="93"/>
      <c r="EU27" s="93"/>
      <c r="EV27" s="93"/>
      <c r="EW27" s="93"/>
      <c r="EX27" s="93"/>
      <c r="EY27" s="93"/>
      <c r="EZ27" s="93"/>
      <c r="FA27" s="93"/>
      <c r="FB27" s="93"/>
      <c r="FC27" s="93"/>
      <c r="FD27" s="93"/>
      <c r="FE27" s="93"/>
      <c r="FF27" s="93"/>
      <c r="FG27" s="93"/>
      <c r="FH27" s="93"/>
      <c r="FI27" s="93"/>
      <c r="FJ27" s="93"/>
      <c r="FK27" s="93"/>
      <c r="FL27" s="93"/>
    </row>
    <row r="28" spans="1:168" s="30" customFormat="1" ht="30" customHeight="1" x14ac:dyDescent="0.3">
      <c r="A28" s="6"/>
      <c r="B28" s="45" t="s">
        <v>31</v>
      </c>
      <c r="C28" s="46">
        <v>1</v>
      </c>
      <c r="D28" s="65">
        <v>45322</v>
      </c>
      <c r="E28" s="65">
        <v>45338</v>
      </c>
      <c r="F28" s="9"/>
      <c r="G28" s="4">
        <f t="shared" si="110"/>
        <v>17</v>
      </c>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c r="EQ28" s="93"/>
      <c r="ER28" s="93"/>
      <c r="ES28" s="93"/>
      <c r="ET28" s="93"/>
      <c r="EU28" s="93"/>
      <c r="EV28" s="93"/>
      <c r="EW28" s="93"/>
      <c r="EX28" s="93"/>
      <c r="EY28" s="93"/>
      <c r="EZ28" s="93"/>
      <c r="FA28" s="93"/>
      <c r="FB28" s="93"/>
      <c r="FC28" s="93"/>
      <c r="FD28" s="93"/>
      <c r="FE28" s="93"/>
      <c r="FF28" s="93"/>
      <c r="FG28" s="93"/>
      <c r="FH28" s="93"/>
      <c r="FI28" s="93"/>
      <c r="FJ28" s="93"/>
      <c r="FK28" s="93"/>
      <c r="FL28" s="93"/>
    </row>
    <row r="29" spans="1:168" s="30" customFormat="1" ht="30" customHeight="1" x14ac:dyDescent="0.3">
      <c r="A29" s="6"/>
      <c r="B29" s="45" t="s">
        <v>32</v>
      </c>
      <c r="C29" s="46">
        <v>1.3</v>
      </c>
      <c r="D29" s="65">
        <v>45335</v>
      </c>
      <c r="E29" s="65">
        <v>45362</v>
      </c>
      <c r="F29" s="9"/>
      <c r="G29" s="4"/>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3"/>
      <c r="BM29" s="93"/>
      <c r="BN29" s="93"/>
      <c r="BO29" s="93"/>
      <c r="BP29" s="93"/>
      <c r="BQ29" s="93"/>
      <c r="BR29" s="93"/>
      <c r="BS29" s="93"/>
      <c r="BT29" s="93"/>
      <c r="BU29" s="93"/>
      <c r="BV29" s="93"/>
      <c r="BW29" s="93"/>
      <c r="BX29" s="93"/>
      <c r="BY29" s="93"/>
      <c r="BZ29" s="93"/>
      <c r="CA29" s="93"/>
      <c r="CB29" s="93"/>
      <c r="CC29" s="93"/>
      <c r="CD29" s="93"/>
      <c r="CE29" s="93"/>
      <c r="CF29" s="93"/>
      <c r="CG29" s="93"/>
      <c r="CH29" s="93"/>
      <c r="CI29" s="93"/>
      <c r="CJ29" s="93"/>
      <c r="CK29" s="93"/>
      <c r="CL29" s="93"/>
      <c r="CM29" s="93"/>
      <c r="CN29" s="93"/>
      <c r="CO29" s="93"/>
      <c r="CP29" s="93"/>
      <c r="CQ29" s="93"/>
      <c r="CR29" s="93"/>
      <c r="CS29" s="93"/>
      <c r="CT29" s="93"/>
      <c r="CU29" s="93"/>
      <c r="CV29" s="93"/>
      <c r="CW29" s="93"/>
      <c r="CX29" s="93"/>
      <c r="CY29" s="93"/>
      <c r="CZ29" s="93"/>
      <c r="DA29" s="93"/>
      <c r="DB29" s="93"/>
      <c r="DC29" s="93"/>
      <c r="DD29" s="93"/>
      <c r="DE29" s="93"/>
      <c r="DF29" s="93"/>
      <c r="DG29" s="93"/>
      <c r="DH29" s="93"/>
      <c r="DI29" s="93"/>
      <c r="DJ29" s="93"/>
      <c r="DK29" s="93"/>
      <c r="DL29" s="93"/>
      <c r="DM29" s="93"/>
      <c r="DN29" s="93"/>
      <c r="DO29" s="93"/>
      <c r="DP29" s="93"/>
      <c r="DQ29" s="93"/>
      <c r="DR29" s="93"/>
      <c r="DS29" s="93"/>
      <c r="DT29" s="93"/>
      <c r="DU29" s="93"/>
      <c r="DV29" s="93"/>
      <c r="DW29" s="93"/>
      <c r="DX29" s="93"/>
      <c r="DY29" s="93"/>
      <c r="DZ29" s="93"/>
      <c r="EA29" s="93"/>
      <c r="EB29" s="93"/>
      <c r="EC29" s="93"/>
      <c r="ED29" s="93"/>
      <c r="EE29" s="93"/>
      <c r="EF29" s="93"/>
      <c r="EG29" s="93"/>
      <c r="EH29" s="93"/>
      <c r="EI29" s="93"/>
      <c r="EJ29" s="93"/>
      <c r="EK29" s="93"/>
      <c r="EL29" s="93"/>
      <c r="EM29" s="93"/>
      <c r="EN29" s="93"/>
      <c r="EO29" s="93"/>
      <c r="EP29" s="93"/>
      <c r="EQ29" s="93"/>
      <c r="ER29" s="93"/>
      <c r="ES29" s="93"/>
      <c r="ET29" s="93"/>
      <c r="EU29" s="93"/>
      <c r="EV29" s="93"/>
      <c r="EW29" s="93"/>
      <c r="EX29" s="93"/>
      <c r="EY29" s="93"/>
      <c r="EZ29" s="93"/>
      <c r="FA29" s="93"/>
      <c r="FB29" s="93"/>
      <c r="FC29" s="93"/>
      <c r="FD29" s="93"/>
      <c r="FE29" s="93"/>
      <c r="FF29" s="93"/>
      <c r="FG29" s="93"/>
      <c r="FH29" s="93"/>
      <c r="FI29" s="93"/>
      <c r="FJ29" s="93"/>
      <c r="FK29" s="93"/>
      <c r="FL29" s="93"/>
    </row>
    <row r="30" spans="1:168" s="30" customFormat="1" ht="30" customHeight="1" x14ac:dyDescent="0.3">
      <c r="A30" s="6"/>
      <c r="B30" s="45" t="s">
        <v>33</v>
      </c>
      <c r="C30" s="46">
        <v>1</v>
      </c>
      <c r="D30" s="65">
        <v>45376</v>
      </c>
      <c r="E30" s="65">
        <v>45401</v>
      </c>
      <c r="F30" s="9"/>
      <c r="G30" s="4"/>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c r="BI30" s="93"/>
      <c r="BJ30" s="93"/>
      <c r="BK30" s="93"/>
      <c r="BL30" s="93"/>
      <c r="BM30" s="93"/>
      <c r="BN30" s="93"/>
      <c r="BO30" s="93"/>
      <c r="BP30" s="93"/>
      <c r="BQ30" s="93"/>
      <c r="BR30" s="93"/>
      <c r="BS30" s="93"/>
      <c r="BT30" s="93"/>
      <c r="BU30" s="93"/>
      <c r="BV30" s="93"/>
      <c r="BW30" s="93"/>
      <c r="BX30" s="93"/>
      <c r="BY30" s="93"/>
      <c r="BZ30" s="93"/>
      <c r="CA30" s="93"/>
      <c r="CB30" s="93"/>
      <c r="CC30" s="93"/>
      <c r="CD30" s="93"/>
      <c r="CE30" s="93"/>
      <c r="CF30" s="93"/>
      <c r="CG30" s="93"/>
      <c r="CH30" s="93"/>
      <c r="CI30" s="93"/>
      <c r="CJ30" s="93"/>
      <c r="CK30" s="93"/>
      <c r="CL30" s="93"/>
      <c r="CM30" s="93"/>
      <c r="CN30" s="93"/>
      <c r="CO30" s="93"/>
      <c r="CP30" s="93"/>
      <c r="CQ30" s="93"/>
      <c r="CR30" s="93"/>
      <c r="CS30" s="93"/>
      <c r="CT30" s="93"/>
      <c r="CU30" s="93"/>
      <c r="CV30" s="93"/>
      <c r="CW30" s="93"/>
      <c r="CX30" s="93"/>
      <c r="CY30" s="93"/>
      <c r="CZ30" s="93"/>
      <c r="DA30" s="93"/>
      <c r="DB30" s="93"/>
      <c r="DC30" s="93"/>
      <c r="DD30" s="93"/>
      <c r="DE30" s="93"/>
      <c r="DF30" s="93"/>
      <c r="DG30" s="93"/>
      <c r="DH30" s="93"/>
      <c r="DI30" s="93"/>
      <c r="DJ30" s="93"/>
      <c r="DK30" s="93"/>
      <c r="DL30" s="93"/>
      <c r="DM30" s="93"/>
      <c r="DN30" s="93"/>
      <c r="DO30" s="93"/>
      <c r="DP30" s="93"/>
      <c r="DQ30" s="93"/>
      <c r="DR30" s="93"/>
      <c r="DS30" s="93"/>
      <c r="DT30" s="93"/>
      <c r="DU30" s="93"/>
      <c r="DV30" s="93"/>
      <c r="DW30" s="93"/>
      <c r="DX30" s="93"/>
      <c r="DY30" s="93"/>
      <c r="DZ30" s="93"/>
      <c r="EA30" s="93"/>
      <c r="EB30" s="93"/>
      <c r="EC30" s="93"/>
      <c r="ED30" s="93"/>
      <c r="EE30" s="93"/>
      <c r="EF30" s="93"/>
      <c r="EG30" s="93"/>
      <c r="EH30" s="93"/>
      <c r="EI30" s="93"/>
      <c r="EJ30" s="93"/>
      <c r="EK30" s="93"/>
      <c r="EL30" s="93"/>
      <c r="EM30" s="93"/>
      <c r="EN30" s="93"/>
      <c r="EO30" s="93"/>
      <c r="EP30" s="93"/>
      <c r="EQ30" s="93"/>
      <c r="ER30" s="93"/>
      <c r="ES30" s="93"/>
      <c r="ET30" s="93"/>
      <c r="EU30" s="93"/>
      <c r="EV30" s="93"/>
      <c r="EW30" s="93"/>
      <c r="EX30" s="93"/>
      <c r="EY30" s="93"/>
      <c r="EZ30" s="93"/>
      <c r="FA30" s="93"/>
      <c r="FB30" s="93"/>
      <c r="FC30" s="93"/>
      <c r="FD30" s="93"/>
      <c r="FE30" s="93"/>
      <c r="FF30" s="93"/>
      <c r="FG30" s="93"/>
      <c r="FH30" s="93"/>
      <c r="FI30" s="93"/>
      <c r="FJ30" s="93"/>
      <c r="FK30" s="93"/>
      <c r="FL30" s="93"/>
    </row>
    <row r="31" spans="1:168" s="30" customFormat="1" ht="30" customHeight="1" thickBot="1" x14ac:dyDescent="0.35">
      <c r="A31" s="6"/>
      <c r="B31" s="45" t="s">
        <v>34</v>
      </c>
      <c r="C31" s="46">
        <v>1</v>
      </c>
      <c r="D31" s="65">
        <v>45322</v>
      </c>
      <c r="E31" s="65">
        <f>D31+4</f>
        <v>45326</v>
      </c>
      <c r="F31" s="9"/>
      <c r="G31" s="4"/>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3"/>
      <c r="BL31" s="93"/>
      <c r="BM31" s="93"/>
      <c r="BN31" s="93"/>
      <c r="BO31" s="93"/>
      <c r="BP31" s="93"/>
      <c r="BQ31" s="93"/>
      <c r="BR31" s="93"/>
      <c r="BS31" s="93"/>
      <c r="BT31" s="93"/>
      <c r="BU31" s="93"/>
      <c r="BV31" s="93"/>
      <c r="BW31" s="93"/>
      <c r="BX31" s="93"/>
      <c r="BY31" s="93"/>
      <c r="BZ31" s="93"/>
      <c r="CA31" s="93"/>
      <c r="CB31" s="93"/>
      <c r="CC31" s="93"/>
      <c r="CD31" s="93"/>
      <c r="CE31" s="93"/>
      <c r="CF31" s="93"/>
      <c r="CG31" s="93"/>
      <c r="CH31" s="93"/>
      <c r="CI31" s="93"/>
      <c r="CJ31" s="93"/>
      <c r="CK31" s="93"/>
      <c r="CL31" s="93"/>
      <c r="CM31" s="93"/>
      <c r="CN31" s="93"/>
      <c r="CO31" s="93"/>
      <c r="CP31" s="93"/>
      <c r="CQ31" s="93"/>
      <c r="CR31" s="93"/>
      <c r="CS31" s="93"/>
      <c r="CT31" s="93"/>
      <c r="CU31" s="93"/>
      <c r="CV31" s="93"/>
      <c r="CW31" s="93"/>
      <c r="CX31" s="93"/>
      <c r="CY31" s="93"/>
      <c r="CZ31" s="93"/>
      <c r="DA31" s="93"/>
      <c r="DB31" s="93"/>
      <c r="DC31" s="93"/>
      <c r="DD31" s="93"/>
      <c r="DE31" s="93"/>
      <c r="DF31" s="93"/>
      <c r="DG31" s="93"/>
      <c r="DH31" s="93"/>
      <c r="DI31" s="93"/>
      <c r="DJ31" s="93"/>
      <c r="DK31" s="93"/>
      <c r="DL31" s="93"/>
      <c r="DM31" s="93"/>
      <c r="DN31" s="93"/>
      <c r="DO31" s="93"/>
      <c r="DP31" s="93"/>
      <c r="DQ31" s="93"/>
      <c r="DR31" s="93"/>
      <c r="DS31" s="93"/>
      <c r="DT31" s="93"/>
      <c r="DU31" s="93"/>
      <c r="DV31" s="93"/>
      <c r="DW31" s="93"/>
      <c r="DX31" s="93"/>
      <c r="DY31" s="93"/>
      <c r="DZ31" s="93"/>
      <c r="EA31" s="93"/>
      <c r="EB31" s="93"/>
      <c r="EC31" s="93"/>
      <c r="ED31" s="93"/>
      <c r="EE31" s="93"/>
      <c r="EF31" s="93"/>
      <c r="EG31" s="93"/>
      <c r="EH31" s="93"/>
      <c r="EI31" s="93"/>
      <c r="EJ31" s="93"/>
      <c r="EK31" s="93"/>
      <c r="EL31" s="93"/>
      <c r="EM31" s="93"/>
      <c r="EN31" s="93"/>
      <c r="EO31" s="93"/>
      <c r="EP31" s="93"/>
      <c r="EQ31" s="93"/>
      <c r="ER31" s="93"/>
      <c r="ES31" s="93"/>
      <c r="ET31" s="93"/>
      <c r="EU31" s="93"/>
      <c r="EV31" s="93"/>
      <c r="EW31" s="93"/>
      <c r="EX31" s="93"/>
      <c r="EY31" s="93"/>
      <c r="EZ31" s="93"/>
      <c r="FA31" s="93"/>
      <c r="FB31" s="93"/>
      <c r="FC31" s="93"/>
      <c r="FD31" s="93"/>
      <c r="FE31" s="93"/>
      <c r="FF31" s="93"/>
      <c r="FG31" s="93"/>
      <c r="FH31" s="93"/>
      <c r="FI31" s="93"/>
      <c r="FJ31" s="93"/>
      <c r="FK31" s="93"/>
      <c r="FL31" s="93"/>
    </row>
    <row r="32" spans="1:168" s="30" customFormat="1" ht="30" customHeight="1" thickBot="1" x14ac:dyDescent="0.35">
      <c r="A32" s="6"/>
      <c r="B32" s="45" t="s">
        <v>35</v>
      </c>
      <c r="C32" s="46">
        <v>1</v>
      </c>
      <c r="D32" s="65">
        <v>45414</v>
      </c>
      <c r="E32" s="65">
        <v>45415</v>
      </c>
      <c r="F32" s="9"/>
      <c r="G32" s="4"/>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c r="BS32" s="93"/>
      <c r="BT32" s="93"/>
      <c r="BU32" s="93"/>
      <c r="BV32" s="93"/>
      <c r="BW32" s="93"/>
      <c r="BX32" s="93"/>
      <c r="BY32" s="93"/>
      <c r="BZ32" s="93"/>
      <c r="CA32" s="93"/>
      <c r="CB32" s="93"/>
      <c r="CC32" s="93"/>
      <c r="CD32" s="93"/>
      <c r="CE32" s="93"/>
      <c r="CF32" s="93"/>
      <c r="CG32" s="93"/>
      <c r="CH32" s="93"/>
      <c r="CI32" s="93"/>
      <c r="CJ32" s="93"/>
      <c r="CK32" s="93"/>
      <c r="CL32" s="93"/>
      <c r="CM32" s="93"/>
      <c r="CN32" s="93"/>
      <c r="CO32" s="93"/>
      <c r="CP32" s="93"/>
      <c r="CQ32" s="93"/>
      <c r="CR32" s="93"/>
      <c r="CS32" s="93"/>
      <c r="CT32" s="93"/>
      <c r="CU32" s="93"/>
      <c r="CV32" s="93"/>
      <c r="CW32" s="93"/>
      <c r="CX32" s="93"/>
      <c r="CY32" s="93"/>
      <c r="CZ32" s="93"/>
      <c r="DA32" s="93"/>
      <c r="DB32" s="93"/>
      <c r="DC32" s="93"/>
      <c r="DD32" s="93"/>
      <c r="DE32" s="93"/>
      <c r="DF32" s="93"/>
      <c r="DG32" s="93"/>
      <c r="DH32" s="93"/>
      <c r="DI32" s="93"/>
      <c r="DJ32" s="93"/>
      <c r="DK32" s="93"/>
      <c r="DL32" s="93"/>
      <c r="DM32" s="93"/>
      <c r="DN32" s="93"/>
      <c r="DO32" s="93"/>
      <c r="DP32" s="93"/>
      <c r="DQ32" s="93"/>
      <c r="DR32" s="93"/>
      <c r="DS32" s="93"/>
      <c r="DT32" s="93"/>
      <c r="DU32" s="93"/>
      <c r="DV32" s="93"/>
      <c r="DW32" s="93"/>
      <c r="DX32" s="93"/>
      <c r="DY32" s="93"/>
      <c r="DZ32" s="93"/>
      <c r="EA32" s="93"/>
      <c r="EB32" s="93"/>
      <c r="EC32" s="93"/>
      <c r="ED32" s="93"/>
      <c r="EE32" s="93"/>
      <c r="EF32" s="93"/>
      <c r="EG32" s="93"/>
      <c r="EH32" s="93"/>
      <c r="EI32" s="93"/>
      <c r="EJ32" s="93"/>
      <c r="EK32" s="93"/>
      <c r="EL32" s="93"/>
      <c r="EM32" s="93"/>
      <c r="EN32" s="93"/>
      <c r="EO32" s="93"/>
      <c r="EP32" s="93"/>
      <c r="EQ32" s="93"/>
      <c r="ER32" s="93"/>
      <c r="ES32" s="93"/>
      <c r="ET32" s="93"/>
      <c r="EU32" s="93"/>
      <c r="EV32" s="93"/>
      <c r="EW32" s="93"/>
      <c r="EX32" s="93"/>
      <c r="EY32" s="93"/>
      <c r="EZ32" s="93"/>
      <c r="FA32" s="93"/>
      <c r="FB32" s="93"/>
      <c r="FC32" s="93"/>
      <c r="FD32" s="93"/>
      <c r="FE32" s="93"/>
      <c r="FF32" s="93"/>
      <c r="FG32" s="93"/>
      <c r="FH32" s="93"/>
      <c r="FI32" s="93"/>
      <c r="FJ32" s="93"/>
      <c r="FK32" s="93"/>
      <c r="FL32" s="93"/>
    </row>
    <row r="33" spans="1:168" s="30" customFormat="1" ht="30" customHeight="1" x14ac:dyDescent="0.3">
      <c r="A33" s="6"/>
      <c r="B33" s="45" t="s">
        <v>36</v>
      </c>
      <c r="C33" s="46">
        <v>1</v>
      </c>
      <c r="D33" s="65">
        <f>E32+5</f>
        <v>45420</v>
      </c>
      <c r="E33" s="65">
        <v>45427</v>
      </c>
      <c r="F33" s="9"/>
      <c r="G33" s="4"/>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c r="BM33" s="93"/>
      <c r="BN33" s="93"/>
      <c r="BO33" s="93"/>
      <c r="BP33" s="93"/>
      <c r="BQ33" s="93"/>
      <c r="BR33" s="93"/>
      <c r="BS33" s="93"/>
      <c r="BT33" s="93"/>
      <c r="BU33" s="93"/>
      <c r="BV33" s="93"/>
      <c r="BW33" s="93"/>
      <c r="BX33" s="93"/>
      <c r="BY33" s="93"/>
      <c r="BZ33" s="93"/>
      <c r="CA33" s="93"/>
      <c r="CB33" s="93"/>
      <c r="CC33" s="93"/>
      <c r="CD33" s="93"/>
      <c r="CE33" s="93"/>
      <c r="CF33" s="93"/>
      <c r="CG33" s="93"/>
      <c r="CH33" s="93"/>
      <c r="CI33" s="93"/>
      <c r="CJ33" s="93"/>
      <c r="CK33" s="93"/>
      <c r="CL33" s="93"/>
      <c r="CM33" s="93"/>
      <c r="CN33" s="93"/>
      <c r="CO33" s="93"/>
      <c r="CP33" s="93"/>
      <c r="CQ33" s="93"/>
      <c r="CR33" s="93"/>
      <c r="CS33" s="93"/>
      <c r="CT33" s="93"/>
      <c r="CU33" s="93"/>
      <c r="CV33" s="93"/>
      <c r="CW33" s="93"/>
      <c r="CX33" s="93"/>
      <c r="CY33" s="93"/>
      <c r="CZ33" s="93"/>
      <c r="DA33" s="93"/>
      <c r="DB33" s="93"/>
      <c r="DC33" s="93"/>
      <c r="DD33" s="93"/>
      <c r="DE33" s="93"/>
      <c r="DF33" s="93"/>
      <c r="DG33" s="93"/>
      <c r="DH33" s="93"/>
      <c r="DI33" s="93"/>
      <c r="DJ33" s="93"/>
      <c r="DK33" s="93"/>
      <c r="DL33" s="93"/>
      <c r="DM33" s="93"/>
      <c r="DN33" s="93"/>
      <c r="DO33" s="93"/>
      <c r="DP33" s="93"/>
      <c r="DQ33" s="93"/>
      <c r="DR33" s="93"/>
      <c r="DS33" s="93"/>
      <c r="DT33" s="93"/>
      <c r="DU33" s="93"/>
      <c r="DV33" s="93"/>
      <c r="DW33" s="93"/>
      <c r="DX33" s="93"/>
      <c r="DY33" s="93"/>
      <c r="DZ33" s="93"/>
      <c r="EA33" s="93"/>
      <c r="EB33" s="93"/>
      <c r="EC33" s="93"/>
      <c r="ED33" s="93"/>
      <c r="EE33" s="93"/>
      <c r="EF33" s="93"/>
      <c r="EG33" s="93"/>
      <c r="EH33" s="93"/>
      <c r="EI33" s="93"/>
      <c r="EJ33" s="93"/>
      <c r="EK33" s="93"/>
      <c r="EL33" s="93"/>
      <c r="EM33" s="93"/>
      <c r="EN33" s="93"/>
      <c r="EO33" s="93"/>
      <c r="EP33" s="93"/>
      <c r="EQ33" s="93"/>
      <c r="ER33" s="93"/>
      <c r="ES33" s="93"/>
      <c r="ET33" s="93"/>
      <c r="EU33" s="93"/>
      <c r="EV33" s="93"/>
      <c r="EW33" s="93"/>
      <c r="EX33" s="93"/>
      <c r="EY33" s="93"/>
      <c r="EZ33" s="93"/>
      <c r="FA33" s="93"/>
      <c r="FB33" s="93"/>
      <c r="FC33" s="93"/>
      <c r="FD33" s="93"/>
      <c r="FE33" s="93"/>
      <c r="FF33" s="93"/>
      <c r="FG33" s="93"/>
      <c r="FH33" s="93"/>
      <c r="FI33" s="93"/>
      <c r="FJ33" s="93"/>
      <c r="FK33" s="93"/>
      <c r="FL33" s="93"/>
    </row>
    <row r="34" spans="1:168" s="30" customFormat="1" ht="30" customHeight="1" x14ac:dyDescent="0.3">
      <c r="A34" s="6"/>
      <c r="B34" s="45" t="s">
        <v>37</v>
      </c>
      <c r="C34" s="46">
        <v>1</v>
      </c>
      <c r="D34" s="65">
        <f>D33</f>
        <v>45420</v>
      </c>
      <c r="E34" s="65">
        <v>45427</v>
      </c>
      <c r="F34" s="9"/>
      <c r="G34" s="4"/>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c r="BM34" s="93"/>
      <c r="BN34" s="93"/>
      <c r="BO34" s="93"/>
      <c r="BP34" s="93"/>
      <c r="BQ34" s="93"/>
      <c r="BR34" s="93"/>
      <c r="BS34" s="93"/>
      <c r="BT34" s="93"/>
      <c r="BU34" s="93"/>
      <c r="BV34" s="93"/>
      <c r="BW34" s="93"/>
      <c r="BX34" s="93"/>
      <c r="BY34" s="93"/>
      <c r="BZ34" s="93"/>
      <c r="CA34" s="93"/>
      <c r="CB34" s="93"/>
      <c r="CC34" s="93"/>
      <c r="CD34" s="93"/>
      <c r="CE34" s="93"/>
      <c r="CF34" s="93"/>
      <c r="CG34" s="93"/>
      <c r="CH34" s="93"/>
      <c r="CI34" s="93"/>
      <c r="CJ34" s="93"/>
      <c r="CK34" s="93"/>
      <c r="CL34" s="93"/>
      <c r="CM34" s="93"/>
      <c r="CN34" s="93"/>
      <c r="CO34" s="93"/>
      <c r="CP34" s="93"/>
      <c r="CQ34" s="93"/>
      <c r="CR34" s="93"/>
      <c r="CS34" s="93"/>
      <c r="CT34" s="93"/>
      <c r="CU34" s="93"/>
      <c r="CV34" s="93"/>
      <c r="CW34" s="93"/>
      <c r="CX34" s="93"/>
      <c r="CY34" s="93"/>
      <c r="CZ34" s="93"/>
      <c r="DA34" s="93"/>
      <c r="DB34" s="93"/>
      <c r="DC34" s="93"/>
      <c r="DD34" s="93"/>
      <c r="DE34" s="93"/>
      <c r="DF34" s="93"/>
      <c r="DG34" s="93"/>
      <c r="DH34" s="93"/>
      <c r="DI34" s="93"/>
      <c r="DJ34" s="93"/>
      <c r="DK34" s="93"/>
      <c r="DL34" s="93"/>
      <c r="DM34" s="93"/>
      <c r="DN34" s="93"/>
      <c r="DO34" s="93"/>
      <c r="DP34" s="93"/>
      <c r="DQ34" s="93"/>
      <c r="DR34" s="93"/>
      <c r="DS34" s="93"/>
      <c r="DT34" s="93"/>
      <c r="DU34" s="93"/>
      <c r="DV34" s="93"/>
      <c r="DW34" s="93"/>
      <c r="DX34" s="93"/>
      <c r="DY34" s="93"/>
      <c r="DZ34" s="93"/>
      <c r="EA34" s="93"/>
      <c r="EB34" s="93"/>
      <c r="EC34" s="93"/>
      <c r="ED34" s="93"/>
      <c r="EE34" s="93"/>
      <c r="EF34" s="93"/>
      <c r="EG34" s="93"/>
      <c r="EH34" s="93"/>
      <c r="EI34" s="93"/>
      <c r="EJ34" s="93"/>
      <c r="EK34" s="93"/>
      <c r="EL34" s="93"/>
      <c r="EM34" s="93"/>
      <c r="EN34" s="93"/>
      <c r="EO34" s="93"/>
      <c r="EP34" s="93"/>
      <c r="EQ34" s="93"/>
      <c r="ER34" s="93"/>
      <c r="ES34" s="93"/>
      <c r="ET34" s="93"/>
      <c r="EU34" s="93"/>
      <c r="EV34" s="93"/>
      <c r="EW34" s="93"/>
      <c r="EX34" s="93"/>
      <c r="EY34" s="93"/>
      <c r="EZ34" s="93"/>
      <c r="FA34" s="93"/>
      <c r="FB34" s="93"/>
      <c r="FC34" s="93"/>
      <c r="FD34" s="93"/>
      <c r="FE34" s="93"/>
      <c r="FF34" s="93"/>
      <c r="FG34" s="93"/>
      <c r="FH34" s="93"/>
      <c r="FI34" s="93"/>
      <c r="FJ34" s="93"/>
      <c r="FK34" s="93"/>
      <c r="FL34" s="93"/>
    </row>
    <row r="35" spans="1:168" s="30" customFormat="1" ht="30" customHeight="1" thickBot="1" x14ac:dyDescent="0.35">
      <c r="A35" s="6"/>
      <c r="B35" s="45" t="s">
        <v>38</v>
      </c>
      <c r="C35" s="46">
        <v>1</v>
      </c>
      <c r="D35" s="65">
        <f>E34</f>
        <v>45427</v>
      </c>
      <c r="E35" s="65">
        <f>D35+4</f>
        <v>45431</v>
      </c>
      <c r="F35" s="9"/>
      <c r="G35" s="4"/>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c r="BM35" s="93"/>
      <c r="BN35" s="93"/>
      <c r="BO35" s="93"/>
      <c r="BP35" s="93"/>
      <c r="BQ35" s="93"/>
      <c r="BR35" s="93"/>
      <c r="BS35" s="93"/>
      <c r="BT35" s="93"/>
      <c r="BU35" s="93"/>
      <c r="BV35" s="93"/>
      <c r="BW35" s="93"/>
      <c r="BX35" s="93"/>
      <c r="BY35" s="93"/>
      <c r="BZ35" s="93"/>
      <c r="CA35" s="93"/>
      <c r="CB35" s="93"/>
      <c r="CC35" s="93"/>
      <c r="CD35" s="93"/>
      <c r="CE35" s="93"/>
      <c r="CF35" s="93"/>
      <c r="CG35" s="93"/>
      <c r="CH35" s="93"/>
      <c r="CI35" s="93"/>
      <c r="CJ35" s="93"/>
      <c r="CK35" s="93"/>
      <c r="CL35" s="93"/>
      <c r="CM35" s="93"/>
      <c r="CN35" s="93"/>
      <c r="CO35" s="93"/>
      <c r="CP35" s="93"/>
      <c r="CQ35" s="93"/>
      <c r="CR35" s="93"/>
      <c r="CS35" s="93"/>
      <c r="CT35" s="93"/>
      <c r="CU35" s="93"/>
      <c r="CV35" s="93"/>
      <c r="CW35" s="93"/>
      <c r="CX35" s="93"/>
      <c r="CY35" s="93"/>
      <c r="CZ35" s="93"/>
      <c r="DA35" s="93"/>
      <c r="DB35" s="93"/>
      <c r="DC35" s="93"/>
      <c r="DD35" s="93"/>
      <c r="DE35" s="93"/>
      <c r="DF35" s="93"/>
      <c r="DG35" s="93"/>
      <c r="DH35" s="93"/>
      <c r="DI35" s="93"/>
      <c r="DJ35" s="93"/>
      <c r="DK35" s="93"/>
      <c r="DL35" s="93"/>
      <c r="DM35" s="93"/>
      <c r="DN35" s="93"/>
      <c r="DO35" s="93"/>
      <c r="DP35" s="93"/>
      <c r="DQ35" s="93"/>
      <c r="DR35" s="93"/>
      <c r="DS35" s="93"/>
      <c r="DT35" s="93"/>
      <c r="DU35" s="93"/>
      <c r="DV35" s="93"/>
      <c r="DW35" s="93"/>
      <c r="DX35" s="93"/>
      <c r="DY35" s="93"/>
      <c r="DZ35" s="93"/>
      <c r="EA35" s="93"/>
      <c r="EB35" s="93"/>
      <c r="EC35" s="93"/>
      <c r="ED35" s="93"/>
      <c r="EE35" s="93"/>
      <c r="EF35" s="93"/>
      <c r="EG35" s="93"/>
      <c r="EH35" s="93"/>
      <c r="EI35" s="93"/>
      <c r="EJ35" s="93"/>
      <c r="EK35" s="93"/>
      <c r="EL35" s="93"/>
      <c r="EM35" s="93"/>
      <c r="EN35" s="93"/>
      <c r="EO35" s="93"/>
      <c r="EP35" s="93"/>
      <c r="EQ35" s="93"/>
      <c r="ER35" s="93"/>
      <c r="ES35" s="93"/>
      <c r="ET35" s="93"/>
      <c r="EU35" s="93"/>
      <c r="EV35" s="93"/>
      <c r="EW35" s="93"/>
      <c r="EX35" s="93"/>
      <c r="EY35" s="93"/>
      <c r="EZ35" s="93"/>
      <c r="FA35" s="93"/>
      <c r="FB35" s="93"/>
      <c r="FC35" s="93"/>
      <c r="FD35" s="93"/>
      <c r="FE35" s="93"/>
      <c r="FF35" s="93"/>
      <c r="FG35" s="93"/>
      <c r="FH35" s="93"/>
      <c r="FI35" s="93"/>
      <c r="FJ35" s="93"/>
      <c r="FK35" s="93"/>
      <c r="FL35" s="93"/>
    </row>
    <row r="36" spans="1:168" s="30" customFormat="1" ht="30" customHeight="1" thickBot="1" x14ac:dyDescent="0.35">
      <c r="A36" s="6"/>
      <c r="B36" s="45" t="s">
        <v>39</v>
      </c>
      <c r="C36" s="46">
        <v>1</v>
      </c>
      <c r="D36" s="65">
        <v>45417</v>
      </c>
      <c r="E36" s="65">
        <v>45432</v>
      </c>
      <c r="F36" s="9"/>
      <c r="G36" s="4"/>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3"/>
      <c r="BQ36" s="93"/>
      <c r="BR36" s="93"/>
      <c r="BS36" s="93"/>
      <c r="BT36" s="93"/>
      <c r="BU36" s="93"/>
      <c r="BV36" s="93"/>
      <c r="BW36" s="93"/>
      <c r="BX36" s="93"/>
      <c r="BY36" s="93"/>
      <c r="BZ36" s="93"/>
      <c r="CA36" s="93"/>
      <c r="CB36" s="93"/>
      <c r="CC36" s="93"/>
      <c r="CD36" s="93"/>
      <c r="CE36" s="93"/>
      <c r="CF36" s="93"/>
      <c r="CG36" s="93"/>
      <c r="CH36" s="93"/>
      <c r="CI36" s="93"/>
      <c r="CJ36" s="93"/>
      <c r="CK36" s="93"/>
      <c r="CL36" s="93"/>
      <c r="CM36" s="93"/>
      <c r="CN36" s="93"/>
      <c r="CO36" s="93"/>
      <c r="CP36" s="93"/>
      <c r="CQ36" s="93"/>
      <c r="CR36" s="93"/>
      <c r="CS36" s="93"/>
      <c r="CT36" s="93"/>
      <c r="CU36" s="93"/>
      <c r="CV36" s="93"/>
      <c r="CW36" s="93"/>
      <c r="CX36" s="93"/>
      <c r="CY36" s="93"/>
      <c r="CZ36" s="93"/>
      <c r="DA36" s="93"/>
      <c r="DB36" s="93"/>
      <c r="DC36" s="93"/>
      <c r="DD36" s="93"/>
      <c r="DE36" s="93"/>
      <c r="DF36" s="93"/>
      <c r="DG36" s="93"/>
      <c r="DH36" s="93"/>
      <c r="DI36" s="93"/>
      <c r="DJ36" s="93"/>
      <c r="DK36" s="93"/>
      <c r="DL36" s="93"/>
      <c r="DM36" s="93"/>
      <c r="DN36" s="93"/>
      <c r="DO36" s="93"/>
      <c r="DP36" s="93"/>
      <c r="DQ36" s="93"/>
      <c r="DR36" s="93"/>
      <c r="DS36" s="93"/>
      <c r="DT36" s="93"/>
      <c r="DU36" s="93"/>
      <c r="DV36" s="93"/>
      <c r="DW36" s="93"/>
      <c r="DX36" s="93"/>
      <c r="DY36" s="93"/>
      <c r="DZ36" s="93"/>
      <c r="EA36" s="93"/>
      <c r="EB36" s="93"/>
      <c r="EC36" s="93"/>
      <c r="ED36" s="93"/>
      <c r="EE36" s="93"/>
      <c r="EF36" s="93"/>
      <c r="EG36" s="93"/>
      <c r="EH36" s="93"/>
      <c r="EI36" s="93"/>
      <c r="EJ36" s="93"/>
      <c r="EK36" s="93"/>
      <c r="EL36" s="93"/>
      <c r="EM36" s="93"/>
      <c r="EN36" s="93"/>
      <c r="EO36" s="93"/>
      <c r="EP36" s="93"/>
      <c r="EQ36" s="93"/>
      <c r="ER36" s="93"/>
      <c r="ES36" s="93"/>
      <c r="ET36" s="93"/>
      <c r="EU36" s="93"/>
      <c r="EV36" s="93"/>
      <c r="EW36" s="93"/>
      <c r="EX36" s="93"/>
      <c r="EY36" s="93"/>
      <c r="EZ36" s="93"/>
      <c r="FA36" s="93"/>
      <c r="FB36" s="93"/>
      <c r="FC36" s="93"/>
      <c r="FD36" s="93"/>
      <c r="FE36" s="93"/>
      <c r="FF36" s="93"/>
      <c r="FG36" s="93"/>
      <c r="FH36" s="93"/>
      <c r="FI36" s="93"/>
      <c r="FJ36" s="93"/>
      <c r="FK36" s="93"/>
      <c r="FL36" s="93"/>
    </row>
    <row r="37" spans="1:168" s="30" customFormat="1" ht="30" customHeight="1" x14ac:dyDescent="0.3">
      <c r="A37" s="6"/>
      <c r="B37" s="47" t="s">
        <v>40</v>
      </c>
      <c r="C37" s="48"/>
      <c r="D37" s="49"/>
      <c r="E37" s="50"/>
      <c r="F37" s="9"/>
      <c r="G37" s="4" t="str">
        <f t="shared" si="110"/>
        <v/>
      </c>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c r="BW37" s="97"/>
      <c r="BX37" s="97"/>
      <c r="BY37" s="97"/>
      <c r="BZ37" s="97"/>
      <c r="CA37" s="97"/>
      <c r="CB37" s="97"/>
      <c r="CC37" s="97"/>
      <c r="CD37" s="97"/>
      <c r="CE37" s="97"/>
      <c r="CF37" s="97"/>
      <c r="CG37" s="97"/>
      <c r="CH37" s="97"/>
      <c r="CI37" s="97"/>
      <c r="CJ37" s="97"/>
      <c r="CK37" s="97"/>
      <c r="CL37" s="97"/>
      <c r="CM37" s="97"/>
      <c r="CN37" s="97"/>
      <c r="CO37" s="97"/>
      <c r="CP37" s="97"/>
      <c r="CQ37" s="97"/>
      <c r="CR37" s="97"/>
      <c r="CS37" s="97"/>
      <c r="CT37" s="97"/>
      <c r="CU37" s="97"/>
      <c r="CV37" s="97"/>
      <c r="CW37" s="97"/>
      <c r="CX37" s="97"/>
      <c r="CY37" s="97"/>
      <c r="CZ37" s="97"/>
      <c r="DA37" s="97"/>
      <c r="DB37" s="97"/>
      <c r="DC37" s="97"/>
      <c r="DD37" s="97"/>
      <c r="DE37" s="97"/>
      <c r="DF37" s="97"/>
      <c r="DG37" s="97"/>
      <c r="DH37" s="97"/>
      <c r="DI37" s="97"/>
      <c r="DJ37" s="97"/>
      <c r="DK37" s="97"/>
      <c r="DL37" s="97"/>
      <c r="DM37" s="97"/>
      <c r="DN37" s="97"/>
      <c r="DO37" s="97"/>
      <c r="DP37" s="97"/>
      <c r="DQ37" s="97"/>
      <c r="DR37" s="97"/>
      <c r="DS37" s="97"/>
      <c r="DT37" s="97"/>
      <c r="DU37" s="97"/>
      <c r="DV37" s="97"/>
      <c r="DW37" s="97"/>
      <c r="DX37" s="97"/>
      <c r="DY37" s="97"/>
      <c r="DZ37" s="97"/>
      <c r="EA37" s="97"/>
      <c r="EB37" s="97"/>
      <c r="EC37" s="97"/>
      <c r="ED37" s="97"/>
      <c r="EE37" s="97"/>
      <c r="EF37" s="97"/>
      <c r="EG37" s="97"/>
      <c r="EH37" s="97"/>
      <c r="EI37" s="97"/>
      <c r="EJ37" s="97"/>
      <c r="EK37" s="97"/>
      <c r="EL37" s="97"/>
      <c r="EM37" s="97"/>
      <c r="EN37" s="97"/>
      <c r="EO37" s="97"/>
      <c r="EP37" s="97"/>
      <c r="EQ37" s="97"/>
      <c r="ER37" s="97"/>
      <c r="ES37" s="97"/>
      <c r="ET37" s="97"/>
      <c r="EU37" s="97"/>
      <c r="EV37" s="97"/>
      <c r="EW37" s="97"/>
      <c r="EX37" s="97"/>
      <c r="EY37" s="97"/>
      <c r="EZ37" s="97"/>
      <c r="FA37" s="97"/>
      <c r="FB37" s="97"/>
      <c r="FC37" s="97"/>
      <c r="FD37" s="97"/>
      <c r="FE37" s="97"/>
      <c r="FF37" s="97"/>
      <c r="FG37" s="97"/>
      <c r="FH37" s="97"/>
      <c r="FI37" s="97"/>
      <c r="FJ37" s="97"/>
      <c r="FK37" s="97"/>
      <c r="FL37" s="97"/>
    </row>
    <row r="38" spans="1:168" s="30" customFormat="1" ht="30" customHeight="1" x14ac:dyDescent="0.3">
      <c r="A38" s="6"/>
      <c r="B38" s="51" t="s">
        <v>41</v>
      </c>
      <c r="C38" s="52">
        <v>1</v>
      </c>
      <c r="D38" s="66">
        <v>45411</v>
      </c>
      <c r="E38" s="66">
        <f>D38+8</f>
        <v>45419</v>
      </c>
      <c r="F38" s="9"/>
      <c r="G38" s="4">
        <f t="shared" si="110"/>
        <v>9</v>
      </c>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3"/>
      <c r="BR38" s="93"/>
      <c r="BS38" s="93"/>
      <c r="BT38" s="93"/>
      <c r="BU38" s="93"/>
      <c r="BV38" s="93"/>
      <c r="BW38" s="93"/>
      <c r="BX38" s="93"/>
      <c r="BY38" s="93"/>
      <c r="BZ38" s="93"/>
      <c r="CA38" s="93"/>
      <c r="CB38" s="93"/>
      <c r="CC38" s="93"/>
      <c r="CD38" s="93"/>
      <c r="CE38" s="93"/>
      <c r="CF38" s="93"/>
      <c r="CG38" s="93"/>
      <c r="CH38" s="93"/>
      <c r="CI38" s="93"/>
      <c r="CJ38" s="93"/>
      <c r="CK38" s="93"/>
      <c r="CL38" s="93"/>
      <c r="CM38" s="93"/>
      <c r="CN38" s="93"/>
      <c r="CO38" s="93"/>
      <c r="CP38" s="93"/>
      <c r="CQ38" s="93"/>
      <c r="CR38" s="93"/>
      <c r="CS38" s="93"/>
      <c r="CT38" s="93"/>
      <c r="CU38" s="93"/>
      <c r="CV38" s="93"/>
      <c r="CW38" s="93"/>
      <c r="CX38" s="93"/>
      <c r="CY38" s="93"/>
      <c r="CZ38" s="93"/>
      <c r="DA38" s="93"/>
      <c r="DB38" s="93"/>
      <c r="DC38" s="93"/>
      <c r="DD38" s="93"/>
      <c r="DE38" s="93"/>
      <c r="DF38" s="93"/>
      <c r="DG38" s="93"/>
      <c r="DH38" s="93"/>
      <c r="DI38" s="93"/>
      <c r="DJ38" s="93"/>
      <c r="DK38" s="93"/>
      <c r="DL38" s="93"/>
      <c r="DM38" s="93"/>
      <c r="DN38" s="93"/>
      <c r="DO38" s="93"/>
      <c r="DP38" s="93"/>
      <c r="DQ38" s="93"/>
      <c r="DR38" s="93"/>
      <c r="DS38" s="93"/>
      <c r="DT38" s="93"/>
      <c r="DU38" s="93"/>
      <c r="DV38" s="93"/>
      <c r="DW38" s="93"/>
      <c r="DX38" s="93"/>
      <c r="DY38" s="93"/>
      <c r="DZ38" s="93"/>
      <c r="EA38" s="93"/>
      <c r="EB38" s="93"/>
      <c r="EC38" s="93"/>
      <c r="ED38" s="93"/>
      <c r="EE38" s="93"/>
      <c r="EF38" s="93"/>
      <c r="EG38" s="93"/>
      <c r="EH38" s="93"/>
      <c r="EI38" s="93"/>
      <c r="EJ38" s="93"/>
      <c r="EK38" s="93"/>
      <c r="EL38" s="93"/>
      <c r="EM38" s="93"/>
      <c r="EN38" s="93"/>
      <c r="EO38" s="93"/>
      <c r="EP38" s="93"/>
      <c r="EQ38" s="93"/>
      <c r="ER38" s="93"/>
      <c r="ES38" s="93"/>
      <c r="ET38" s="93"/>
      <c r="EU38" s="93"/>
      <c r="EV38" s="93"/>
      <c r="EW38" s="93"/>
      <c r="EX38" s="93"/>
      <c r="EY38" s="93"/>
      <c r="EZ38" s="93"/>
      <c r="FA38" s="93"/>
      <c r="FB38" s="93"/>
      <c r="FC38" s="93"/>
      <c r="FD38" s="93"/>
      <c r="FE38" s="93"/>
      <c r="FF38" s="93"/>
      <c r="FG38" s="93"/>
      <c r="FH38" s="93"/>
      <c r="FI38" s="93"/>
      <c r="FJ38" s="93"/>
      <c r="FK38" s="93"/>
      <c r="FL38" s="93"/>
    </row>
    <row r="39" spans="1:168" s="30" customFormat="1" ht="30" customHeight="1" x14ac:dyDescent="0.3">
      <c r="A39" s="6"/>
      <c r="B39" s="53"/>
      <c r="C39" s="54"/>
      <c r="D39" s="55"/>
      <c r="E39" s="55"/>
      <c r="F39" s="9"/>
      <c r="G39" s="4" t="str">
        <f t="shared" si="110"/>
        <v/>
      </c>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c r="BS39" s="98"/>
      <c r="BT39" s="98"/>
      <c r="BU39" s="98"/>
      <c r="BV39" s="98"/>
      <c r="BW39" s="98"/>
      <c r="BX39" s="98"/>
      <c r="BY39" s="98"/>
      <c r="BZ39" s="98"/>
      <c r="CA39" s="98"/>
      <c r="CB39" s="98"/>
      <c r="CC39" s="98"/>
      <c r="CD39" s="98"/>
      <c r="CE39" s="98"/>
      <c r="CF39" s="98"/>
      <c r="CG39" s="98"/>
      <c r="CH39" s="98"/>
      <c r="CI39" s="98"/>
      <c r="CJ39" s="98"/>
      <c r="CK39" s="98"/>
      <c r="CL39" s="98"/>
      <c r="CM39" s="98"/>
      <c r="CN39" s="98"/>
      <c r="CO39" s="98"/>
      <c r="CP39" s="98"/>
      <c r="CQ39" s="98"/>
      <c r="CR39" s="98"/>
      <c r="CS39" s="98"/>
      <c r="CT39" s="98"/>
      <c r="CU39" s="98"/>
      <c r="CV39" s="98"/>
      <c r="CW39" s="98"/>
      <c r="CX39" s="98"/>
      <c r="CY39" s="98"/>
      <c r="CZ39" s="98"/>
      <c r="DA39" s="98"/>
      <c r="DB39" s="98"/>
      <c r="DC39" s="98"/>
      <c r="DD39" s="98"/>
      <c r="DE39" s="98"/>
      <c r="DF39" s="98"/>
      <c r="DG39" s="98"/>
      <c r="DH39" s="98"/>
      <c r="DI39" s="98"/>
      <c r="DJ39" s="98"/>
      <c r="DK39" s="98"/>
      <c r="DL39" s="98"/>
      <c r="DM39" s="98"/>
      <c r="DN39" s="98"/>
      <c r="DO39" s="98"/>
      <c r="DP39" s="98"/>
      <c r="DQ39" s="98"/>
      <c r="DR39" s="98"/>
      <c r="DS39" s="98"/>
      <c r="DT39" s="98"/>
      <c r="DU39" s="98"/>
      <c r="DV39" s="98"/>
      <c r="DW39" s="98"/>
      <c r="DX39" s="98"/>
      <c r="DY39" s="98"/>
      <c r="DZ39" s="98"/>
      <c r="EA39" s="98"/>
      <c r="EB39" s="98"/>
      <c r="EC39" s="98"/>
      <c r="ED39" s="98"/>
      <c r="EE39" s="98"/>
      <c r="EF39" s="98"/>
      <c r="EG39" s="98"/>
      <c r="EH39" s="98"/>
      <c r="EI39" s="98"/>
      <c r="EJ39" s="98"/>
      <c r="EK39" s="98"/>
      <c r="EL39" s="98"/>
      <c r="EM39" s="98"/>
      <c r="EN39" s="98"/>
      <c r="EO39" s="98"/>
      <c r="EP39" s="98"/>
      <c r="EQ39" s="98"/>
      <c r="ER39" s="98"/>
      <c r="ES39" s="98"/>
      <c r="ET39" s="98"/>
      <c r="EU39" s="98"/>
      <c r="EV39" s="98"/>
      <c r="EW39" s="98"/>
      <c r="EX39" s="98"/>
      <c r="EY39" s="98"/>
      <c r="EZ39" s="98"/>
      <c r="FA39" s="98"/>
      <c r="FB39" s="98"/>
      <c r="FC39" s="98"/>
      <c r="FD39" s="98"/>
      <c r="FE39" s="98"/>
      <c r="FF39" s="98"/>
      <c r="FG39" s="98"/>
      <c r="FH39" s="98"/>
      <c r="FI39" s="98"/>
      <c r="FJ39" s="98"/>
      <c r="FK39" s="98"/>
      <c r="FL39" s="98"/>
    </row>
    <row r="40" spans="1:168" s="30" customFormat="1" ht="30" customHeight="1" x14ac:dyDescent="0.3">
      <c r="A40" s="7"/>
      <c r="B40" s="56" t="s">
        <v>42</v>
      </c>
      <c r="C40" s="57"/>
      <c r="D40" s="58"/>
      <c r="E40" s="59"/>
      <c r="F40" s="9"/>
      <c r="G40" s="5" t="str">
        <f t="shared" si="110"/>
        <v/>
      </c>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99"/>
      <c r="CD40" s="99"/>
      <c r="CE40" s="99"/>
      <c r="CF40" s="99"/>
      <c r="CG40" s="99"/>
      <c r="CH40" s="99"/>
      <c r="CI40" s="99"/>
      <c r="CJ40" s="99"/>
      <c r="CK40" s="99"/>
      <c r="CL40" s="99"/>
      <c r="CM40" s="99"/>
      <c r="CN40" s="99"/>
      <c r="CO40" s="99"/>
      <c r="CP40" s="99"/>
      <c r="CQ40" s="99"/>
      <c r="CR40" s="99"/>
      <c r="CS40" s="99"/>
      <c r="CT40" s="99"/>
      <c r="CU40" s="99"/>
      <c r="CV40" s="99"/>
      <c r="CW40" s="99"/>
      <c r="CX40" s="99"/>
      <c r="CY40" s="99"/>
      <c r="CZ40" s="99"/>
      <c r="DA40" s="99"/>
      <c r="DB40" s="99"/>
      <c r="DC40" s="99"/>
      <c r="DD40" s="99"/>
      <c r="DE40" s="99"/>
      <c r="DF40" s="99"/>
      <c r="DG40" s="99"/>
      <c r="DH40" s="99"/>
      <c r="DI40" s="99"/>
      <c r="DJ40" s="99"/>
      <c r="DK40" s="99"/>
      <c r="DL40" s="99"/>
      <c r="DM40" s="99"/>
      <c r="DN40" s="99"/>
      <c r="DO40" s="99"/>
      <c r="DP40" s="99"/>
      <c r="DQ40" s="99"/>
      <c r="DR40" s="99"/>
      <c r="DS40" s="99"/>
      <c r="DT40" s="99"/>
      <c r="DU40" s="99"/>
      <c r="DV40" s="99"/>
      <c r="DW40" s="99"/>
      <c r="DX40" s="99"/>
      <c r="DY40" s="99"/>
      <c r="DZ40" s="99"/>
      <c r="EA40" s="99"/>
      <c r="EB40" s="99"/>
      <c r="EC40" s="99"/>
      <c r="ED40" s="99"/>
      <c r="EE40" s="99"/>
      <c r="EF40" s="99"/>
      <c r="EG40" s="99"/>
      <c r="EH40" s="99"/>
      <c r="EI40" s="99"/>
      <c r="EJ40" s="99"/>
      <c r="EK40" s="99"/>
      <c r="EL40" s="99"/>
      <c r="EM40" s="99"/>
      <c r="EN40" s="99"/>
      <c r="EO40" s="99"/>
      <c r="EP40" s="99"/>
      <c r="EQ40" s="99"/>
      <c r="ER40" s="99"/>
      <c r="ES40" s="99"/>
      <c r="ET40" s="99"/>
      <c r="EU40" s="99"/>
      <c r="EV40" s="99"/>
      <c r="EW40" s="99"/>
      <c r="EX40" s="99"/>
      <c r="EY40" s="99"/>
      <c r="EZ40" s="99"/>
      <c r="FA40" s="99"/>
      <c r="FB40" s="99"/>
      <c r="FC40" s="99"/>
      <c r="FD40" s="99"/>
      <c r="FE40" s="99"/>
      <c r="FF40" s="99"/>
      <c r="FG40" s="99"/>
      <c r="FH40" s="99"/>
      <c r="FI40" s="99"/>
      <c r="FJ40" s="99"/>
      <c r="FK40" s="99"/>
      <c r="FL40" s="99"/>
    </row>
    <row r="41" spans="1:168" ht="30" customHeight="1" x14ac:dyDescent="0.3">
      <c r="F41" s="3"/>
    </row>
    <row r="42" spans="1:168" ht="30" customHeight="1" x14ac:dyDescent="0.3">
      <c r="E42" s="8"/>
    </row>
  </sheetData>
  <mergeCells count="32">
    <mergeCell ref="A5:A6"/>
    <mergeCell ref="B5:B6"/>
    <mergeCell ref="C5:C6"/>
    <mergeCell ref="D5:D6"/>
    <mergeCell ref="FF4:FL4"/>
    <mergeCell ref="E5:E6"/>
    <mergeCell ref="BL4:BR4"/>
    <mergeCell ref="BS4:BY4"/>
    <mergeCell ref="BZ4:CF4"/>
    <mergeCell ref="CG4:CM4"/>
    <mergeCell ref="CN4:CT4"/>
    <mergeCell ref="ED4:EJ4"/>
    <mergeCell ref="EK4:EQ4"/>
    <mergeCell ref="ER4:EX4"/>
    <mergeCell ref="EY4:FE4"/>
    <mergeCell ref="CU4:DA4"/>
    <mergeCell ref="P1:Y1"/>
    <mergeCell ref="H1:N1"/>
    <mergeCell ref="H2:N2"/>
    <mergeCell ref="BE4:BK4"/>
    <mergeCell ref="H4:N4"/>
    <mergeCell ref="O4:U4"/>
    <mergeCell ref="V4:AB4"/>
    <mergeCell ref="AC4:AI4"/>
    <mergeCell ref="AJ4:AP4"/>
    <mergeCell ref="AQ4:AW4"/>
    <mergeCell ref="AX4:BD4"/>
    <mergeCell ref="DB4:DH4"/>
    <mergeCell ref="DI4:DO4"/>
    <mergeCell ref="DP4:DV4"/>
    <mergeCell ref="DW4:EC4"/>
    <mergeCell ref="P2:Y2"/>
  </mergeCells>
  <phoneticPr fontId="26" type="noConversion"/>
  <conditionalFormatting sqref="C7:C40">
    <cfRule type="dataBar" priority="25">
      <dataBar>
        <cfvo type="num" val="0"/>
        <cfvo type="num" val="1"/>
        <color theme="0"/>
      </dataBar>
      <extLst>
        <ext xmlns:x14="http://schemas.microsoft.com/office/spreadsheetml/2009/9/main" uri="{B025F937-C7B1-47D3-B67F-A62EFF666E3E}">
          <x14:id>{B0389232-4C98-4A03-AD0E-39F63BAD1F53}</x14:id>
        </ext>
      </extLst>
    </cfRule>
  </conditionalFormatting>
  <conditionalFormatting sqref="H4:FL38">
    <cfRule type="expression" dxfId="10" priority="3">
      <formula>AND(TODAY()&gt;=H$5, TODAY()&lt;I$5)</formula>
    </cfRule>
  </conditionalFormatting>
  <conditionalFormatting sqref="H9:FL13">
    <cfRule type="expression" dxfId="9" priority="1">
      <formula>AND(task_start&lt;=H$5,ROUNDDOWN((task_end-task_start+1)*task_progress,0)+task_start-1&gt;=H$5)</formula>
    </cfRule>
    <cfRule type="expression" dxfId="8" priority="2" stopIfTrue="1">
      <formula>AND(task_end&gt;=H$5,task_start&lt;I$5)</formula>
    </cfRule>
  </conditionalFormatting>
  <conditionalFormatting sqref="H15:FL17">
    <cfRule type="expression" dxfId="7" priority="8">
      <formula>AND(task_start&lt;=H$5,ROUNDDOWN((task_end-task_start+1)*task_progress,0)+task_start-1&gt;=H$5)</formula>
    </cfRule>
    <cfRule type="expression" dxfId="6" priority="9" stopIfTrue="1">
      <formula>AND(task_end&gt;=H$5,task_start&lt;I$5)</formula>
    </cfRule>
  </conditionalFormatting>
  <conditionalFormatting sqref="H19:FL23">
    <cfRule type="expression" dxfId="5" priority="6">
      <formula>AND(task_start&lt;=H$5,ROUNDDOWN((task_end-task_start+1)*task_progress,0)+task_start-1&gt;=H$5)</formula>
    </cfRule>
    <cfRule type="expression" dxfId="4" priority="7" stopIfTrue="1">
      <formula>AND(task_end&gt;=H$5,task_start&lt;I$5)</formula>
    </cfRule>
  </conditionalFormatting>
  <conditionalFormatting sqref="H25:FL36">
    <cfRule type="expression" dxfId="3" priority="4">
      <formula>AND(task_start&lt;=H$5,ROUNDDOWN((task_end-task_start+1)*task_progress,0)+task_start-1&gt;=H$5)</formula>
    </cfRule>
    <cfRule type="expression" dxfId="2" priority="5" stopIfTrue="1">
      <formula>AND(task_end&gt;=H$5,task_start&lt;I$5)</formula>
    </cfRule>
  </conditionalFormatting>
  <conditionalFormatting sqref="H38:FL38">
    <cfRule type="expression" dxfId="1" priority="38">
      <formula>AND(task_start&lt;=H$5,ROUNDDOWN((task_end-task_start+1)*task_progress,0)+task_start-1&gt;=H$5)</formula>
    </cfRule>
    <cfRule type="expression" dxfId="0" priority="39" stopIfTrue="1">
      <formula>AND(task_end&gt;=H$5,task_start&lt;I$5)</formula>
    </cfRule>
  </conditionalFormatting>
  <dataValidations count="13">
    <dataValidation type="whole" operator="greaterThanOrEqual" allowBlank="1" showInputMessage="1" promptTitle="Display Week" prompt="Changing this number will scroll the Gantt Chart view." sqref="P2" xr:uid="{00000000-0002-0000-0000-000000000000}">
      <formula1>1</formula1>
    </dataValidation>
    <dataValidation allowBlank="1" showInputMessage="1" showErrorMessage="1" prompt="Create a Project Schedule in this worksheet._x000a_Enter title of this project in cell B1. _x000a_Information on how to use this worksheet, including instructions for screen readers and the author of this workbook, is in the About worksheet._x000a_" sqref="A1" xr:uid="{D005F8F4-EA16-4627-8A05-1997BE425B88}"/>
    <dataValidation allowBlank="1" showInputMessage="1" showErrorMessage="1" prompt="Enter Company name in cel B2." sqref="A2" xr:uid="{75F274B0-5B30-4CC0-A53C-C012C0845179}"/>
    <dataValidation allowBlank="1" showInputMessage="1" showErrorMessage="1" prompt="Enter the name of the Project Lead in cell C3. Enter the Project Start date in cell Q1. Project Start: label is in cell I1." sqref="A3" xr:uid="{EEA7C783-457F-401F-98B9-9035587B9210}"/>
    <dataValidation allowBlank="1" showInputMessage="1" showErrorMessage="1" prompt="The Display week in cell Q2 is the starting week to display in the project schedule in cell I4. The project start date is Week 1. To change the display week, enter a new week number in cell Q2._x000a__x000a_Start date for each week is auto calculated starting in I4." sqref="A4" xr:uid="{43382715-6BC7-4B19-A31B-4B13A11ED166}"/>
    <dataValidation allowBlank="1" showInputMessage="1" showErrorMessage="1" prompt="Cell B8 contains the Phase 1 sample title. Enter a new title in cell B8._x000a_To delete the phase and work only from tasks, simply delete this row." sqref="A14 A8" xr:uid="{CEC78982-AFA8-419E-B0A2-676B709E5100}"/>
    <dataValidation allowBlank="1" showInputMessage="1" showErrorMessage="1" prompt="B9 contains the task name.  C9 is the assignee.  D9 is a progress bar that shades based on the number entered into the cell.  _x000a__x000a_E9 contains the start date and F9 contains the end date._x000a__x000a_The Gantt chart will fill in starting in cell I9 based on task dates." sqref="A15:A16 A9:A12" xr:uid="{D870A2F6-6B07-4F5A-A81D-4BCCFADF8796}"/>
    <dataValidation allowBlank="1" showInputMessage="1" showErrorMessage="1" prompt="Rows 10 through 13 repeat the pattern from row 9. _x000a__x000a_Repeat the instructions from cell A9 for all task rows in this worksheet. _x000a__x000a_Continue entering tasks in cells A10 through A13 or go to cell A14 to learn more." sqref="A17 A13" xr:uid="{872449A7-C3CC-45B6-BA90-B1AAD66BA0E5}"/>
    <dataValidation allowBlank="1" showInputMessage="1" showErrorMessage="1" prompt="Cell B14 contains the Phase 2 sample title. Enter a new title in cell B14._x000a_To delete the phase and work only from tasks, simply delete this row. To remove the phase, simply delete the row. Add tasks to previous phase by entering a new row above this one._x000a_" sqref="A18" xr:uid="{4F48FC41-E335-47F1-87AA-3333A52AD81C}"/>
    <dataValidation allowBlank="1" showInputMessage="1" showErrorMessage="1" prompt="Phase 3's sample block starts in cell B20." sqref="A24" xr:uid="{956902D1-D3B5-416D-BB69-9362D193BC0A}"/>
    <dataValidation allowBlank="1" showInputMessage="1" showErrorMessage="1" prompt="Phase 4's sample block starts in cell B26." sqref="A37" xr:uid="{DE54E5DE-526D-4D71-8D03-E99B4AB2FEE5}"/>
    <dataValidation allowBlank="1" showInputMessage="1" showErrorMessage="1" prompt="This row marks the end of the Project Schedule. DO NOT enter anything in this row. _x000a_Insert new rows ABOVE this one to continue building out your Project Schedule." sqref="A40" xr:uid="{79B9237E-4DD3-4E0F-8ED6-E0B695A99D96}"/>
    <dataValidation allowBlank="1" showInputMessage="1" showErrorMessage="1" prompt="Cells I5 through BL5 contain the day number for the week represented in the cell block above each date and are auto calculated._x000a__x000a_Today's date is outlined from today's date in row 5 through the entire date column to the end of the project schedule." sqref="A5:A6" xr:uid="{7A3789A6-A3FB-43B6-A4F7-8C0AC564F67E}"/>
  </dataValidations>
  <hyperlinks>
    <hyperlink ref="B4" r:id="rId1" xr:uid="{00000000-0004-0000-0000-000000000000}"/>
    <hyperlink ref="B3" r:id="rId2" xr:uid="{00000000-0004-0000-0000-000001000000}"/>
  </hyperlinks>
  <printOptions horizontalCentered="1"/>
  <pageMargins left="0.35" right="0.35" top="0.35" bottom="0.5" header="0.3" footer="0.3"/>
  <pageSetup scale="57" fitToHeight="0" orientation="landscape" r:id="rId3"/>
  <headerFooter differentFirst="1" scaleWithDoc="0">
    <oddFooter>Page &amp;P of &amp;N</oddFooter>
  </headerFooter>
  <legacyDrawing r:id="rId4"/>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C7:C40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D2A49-CA27-4ECB-99FE-230431B3694B}">
  <dimension ref="A1:G91"/>
  <sheetViews>
    <sheetView topLeftCell="A76" zoomScale="60" workbookViewId="0">
      <selection activeCell="C89" sqref="C89"/>
    </sheetView>
  </sheetViews>
  <sheetFormatPr baseColWidth="10" defaultColWidth="8.75" defaultRowHeight="14" x14ac:dyDescent="0.3"/>
  <cols>
    <col min="3" max="3" width="10" bestFit="1" customWidth="1"/>
    <col min="4" max="4" width="80.5" bestFit="1" customWidth="1"/>
    <col min="6" max="6" width="5.33203125" bestFit="1" customWidth="1"/>
    <col min="7" max="7" width="10.33203125" bestFit="1" customWidth="1"/>
    <col min="9" max="9" width="16" bestFit="1" customWidth="1"/>
  </cols>
  <sheetData>
    <row r="1" spans="1:7" ht="14.5" x14ac:dyDescent="0.35">
      <c r="A1" s="111" t="s">
        <v>43</v>
      </c>
      <c r="B1" s="111" t="s">
        <v>44</v>
      </c>
      <c r="C1" s="111" t="s">
        <v>45</v>
      </c>
      <c r="D1" s="111" t="s">
        <v>46</v>
      </c>
      <c r="E1" s="101"/>
    </row>
    <row r="2" spans="1:7" ht="14.5" x14ac:dyDescent="0.35">
      <c r="A2" s="88" t="s">
        <v>47</v>
      </c>
      <c r="B2" s="112">
        <v>45299</v>
      </c>
      <c r="C2" s="113">
        <v>7</v>
      </c>
      <c r="D2" s="113" t="s">
        <v>48</v>
      </c>
      <c r="E2" s="85"/>
      <c r="F2" s="85"/>
      <c r="G2" s="85"/>
    </row>
    <row r="3" spans="1:7" ht="14.5" x14ac:dyDescent="0.35">
      <c r="A3" s="88" t="s">
        <v>49</v>
      </c>
      <c r="B3" s="112">
        <v>45300</v>
      </c>
      <c r="C3" s="113">
        <v>5</v>
      </c>
      <c r="D3" s="113" t="s">
        <v>50</v>
      </c>
      <c r="E3" s="85"/>
      <c r="F3" s="85"/>
      <c r="G3" s="85"/>
    </row>
    <row r="4" spans="1:7" ht="14.5" x14ac:dyDescent="0.35">
      <c r="A4" s="88" t="s">
        <v>51</v>
      </c>
      <c r="B4" s="112">
        <v>45301</v>
      </c>
      <c r="C4" s="113">
        <v>5</v>
      </c>
      <c r="D4" s="113" t="s">
        <v>52</v>
      </c>
      <c r="E4" s="85"/>
    </row>
    <row r="5" spans="1:7" ht="14.5" x14ac:dyDescent="0.35">
      <c r="A5" s="88" t="s">
        <v>53</v>
      </c>
      <c r="B5" s="112">
        <v>45302</v>
      </c>
      <c r="C5" s="113">
        <v>6</v>
      </c>
      <c r="D5" s="113" t="s">
        <v>54</v>
      </c>
      <c r="E5" s="85"/>
    </row>
    <row r="6" spans="1:7" ht="14.5" x14ac:dyDescent="0.35">
      <c r="A6" s="88" t="s">
        <v>55</v>
      </c>
      <c r="B6" s="112">
        <v>45303</v>
      </c>
      <c r="C6" s="113">
        <v>5</v>
      </c>
      <c r="D6" s="113" t="s">
        <v>56</v>
      </c>
      <c r="E6" s="85"/>
    </row>
    <row r="7" spans="1:7" ht="14.5" x14ac:dyDescent="0.35">
      <c r="A7" s="88" t="s">
        <v>47</v>
      </c>
      <c r="B7" s="112">
        <v>45306</v>
      </c>
      <c r="C7" s="113">
        <v>6</v>
      </c>
      <c r="D7" s="113" t="s">
        <v>57</v>
      </c>
      <c r="E7" s="85"/>
    </row>
    <row r="8" spans="1:7" ht="14.5" x14ac:dyDescent="0.35">
      <c r="A8" s="88" t="s">
        <v>49</v>
      </c>
      <c r="B8" s="112">
        <v>45307</v>
      </c>
      <c r="C8" s="110">
        <v>6</v>
      </c>
      <c r="D8" s="113" t="s">
        <v>58</v>
      </c>
      <c r="E8" s="85"/>
    </row>
    <row r="9" spans="1:7" ht="14.5" x14ac:dyDescent="0.35">
      <c r="A9" s="88" t="s">
        <v>51</v>
      </c>
      <c r="B9" s="112">
        <v>45308</v>
      </c>
      <c r="C9" s="113">
        <v>6</v>
      </c>
      <c r="D9" s="113" t="s">
        <v>59</v>
      </c>
      <c r="E9" s="85"/>
    </row>
    <row r="10" spans="1:7" ht="14.5" x14ac:dyDescent="0.35">
      <c r="A10" s="88" t="s">
        <v>55</v>
      </c>
      <c r="B10" s="112">
        <v>45310</v>
      </c>
      <c r="C10" s="113">
        <v>7</v>
      </c>
      <c r="D10" s="113" t="s">
        <v>60</v>
      </c>
      <c r="E10" s="85"/>
    </row>
    <row r="11" spans="1:7" ht="14.5" x14ac:dyDescent="0.35">
      <c r="A11" s="88" t="s">
        <v>47</v>
      </c>
      <c r="B11" s="112">
        <v>45313</v>
      </c>
      <c r="C11" s="113">
        <v>6</v>
      </c>
      <c r="D11" s="112" t="s">
        <v>61</v>
      </c>
      <c r="E11" s="85"/>
    </row>
    <row r="12" spans="1:7" ht="14.5" x14ac:dyDescent="0.35">
      <c r="A12" s="88" t="s">
        <v>49</v>
      </c>
      <c r="B12" s="112">
        <v>45314</v>
      </c>
      <c r="C12" s="113">
        <v>7</v>
      </c>
      <c r="D12" s="112" t="s">
        <v>62</v>
      </c>
      <c r="E12" s="85"/>
    </row>
    <row r="13" spans="1:7" ht="14.5" x14ac:dyDescent="0.35">
      <c r="A13" s="88" t="s">
        <v>51</v>
      </c>
      <c r="B13" s="112">
        <v>45315</v>
      </c>
      <c r="C13" s="113">
        <v>6</v>
      </c>
      <c r="D13" s="113" t="s">
        <v>63</v>
      </c>
      <c r="E13" s="85"/>
    </row>
    <row r="14" spans="1:7" ht="14.5" x14ac:dyDescent="0.35">
      <c r="A14" s="88" t="s">
        <v>55</v>
      </c>
      <c r="B14" s="112">
        <v>45317</v>
      </c>
      <c r="C14" s="113">
        <v>6</v>
      </c>
      <c r="D14" s="113" t="s">
        <v>64</v>
      </c>
      <c r="E14" s="85"/>
    </row>
    <row r="15" spans="1:7" ht="14.5" x14ac:dyDescent="0.35">
      <c r="A15" s="88" t="s">
        <v>47</v>
      </c>
      <c r="B15" s="112">
        <v>45320</v>
      </c>
      <c r="C15" s="113">
        <v>7</v>
      </c>
      <c r="D15" s="113" t="s">
        <v>65</v>
      </c>
    </row>
    <row r="16" spans="1:7" ht="14.5" x14ac:dyDescent="0.35">
      <c r="A16" s="88" t="s">
        <v>51</v>
      </c>
      <c r="B16" s="112">
        <v>45322</v>
      </c>
      <c r="C16" s="113">
        <v>5</v>
      </c>
      <c r="D16" s="88" t="s">
        <v>66</v>
      </c>
    </row>
    <row r="17" spans="1:4" ht="14.5" x14ac:dyDescent="0.35">
      <c r="A17" s="88" t="s">
        <v>55</v>
      </c>
      <c r="B17" s="112">
        <v>45324</v>
      </c>
      <c r="C17" s="113">
        <v>6</v>
      </c>
      <c r="D17" s="88" t="s">
        <v>67</v>
      </c>
    </row>
    <row r="18" spans="1:4" ht="14.5" x14ac:dyDescent="0.35">
      <c r="A18" s="88" t="s">
        <v>47</v>
      </c>
      <c r="B18" s="112">
        <v>45327</v>
      </c>
      <c r="C18" s="113">
        <v>7</v>
      </c>
      <c r="D18" s="88" t="s">
        <v>68</v>
      </c>
    </row>
    <row r="19" spans="1:4" ht="14.5" x14ac:dyDescent="0.35">
      <c r="A19" s="88" t="s">
        <v>49</v>
      </c>
      <c r="B19" s="112">
        <v>45328</v>
      </c>
      <c r="C19" s="113">
        <v>6</v>
      </c>
      <c r="D19" s="88" t="s">
        <v>69</v>
      </c>
    </row>
    <row r="20" spans="1:4" ht="14.5" x14ac:dyDescent="0.35">
      <c r="A20" s="88" t="s">
        <v>51</v>
      </c>
      <c r="B20" s="112">
        <v>45329</v>
      </c>
      <c r="C20" s="113">
        <v>7</v>
      </c>
      <c r="D20" s="88" t="s">
        <v>70</v>
      </c>
    </row>
    <row r="21" spans="1:4" ht="14.5" x14ac:dyDescent="0.35">
      <c r="A21" s="88" t="s">
        <v>47</v>
      </c>
      <c r="B21" s="112">
        <v>45334</v>
      </c>
      <c r="C21" s="113">
        <v>6</v>
      </c>
      <c r="D21" s="88" t="s">
        <v>71</v>
      </c>
    </row>
    <row r="22" spans="1:4" ht="14.5" x14ac:dyDescent="0.35">
      <c r="A22" s="88" t="s">
        <v>49</v>
      </c>
      <c r="B22" s="112">
        <v>45335</v>
      </c>
      <c r="C22" s="113">
        <v>6</v>
      </c>
      <c r="D22" s="88" t="s">
        <v>72</v>
      </c>
    </row>
    <row r="23" spans="1:4" ht="14.5" x14ac:dyDescent="0.35">
      <c r="A23" s="88" t="s">
        <v>51</v>
      </c>
      <c r="B23" s="112">
        <v>45336</v>
      </c>
      <c r="C23" s="113">
        <v>6</v>
      </c>
      <c r="D23" s="88" t="s">
        <v>73</v>
      </c>
    </row>
    <row r="24" spans="1:4" ht="14.5" x14ac:dyDescent="0.35">
      <c r="A24" s="88" t="s">
        <v>55</v>
      </c>
      <c r="B24" s="112">
        <v>45338</v>
      </c>
      <c r="C24" s="113">
        <v>8</v>
      </c>
      <c r="D24" s="88" t="s">
        <v>74</v>
      </c>
    </row>
    <row r="25" spans="1:4" ht="14.5" x14ac:dyDescent="0.35">
      <c r="A25" s="88" t="s">
        <v>47</v>
      </c>
      <c r="B25" s="112">
        <v>45341</v>
      </c>
      <c r="C25" s="113">
        <v>6</v>
      </c>
      <c r="D25" s="88" t="s">
        <v>75</v>
      </c>
    </row>
    <row r="26" spans="1:4" ht="14.5" x14ac:dyDescent="0.35">
      <c r="A26" s="88" t="s">
        <v>49</v>
      </c>
      <c r="B26" s="112">
        <v>45342</v>
      </c>
      <c r="C26" s="113">
        <v>6</v>
      </c>
      <c r="D26" s="88" t="s">
        <v>76</v>
      </c>
    </row>
    <row r="27" spans="1:4" ht="14.5" x14ac:dyDescent="0.35">
      <c r="A27" s="88" t="s">
        <v>51</v>
      </c>
      <c r="B27" s="112">
        <v>45343</v>
      </c>
      <c r="C27" s="113">
        <v>6</v>
      </c>
      <c r="D27" s="88" t="s">
        <v>77</v>
      </c>
    </row>
    <row r="28" spans="1:4" ht="14.5" x14ac:dyDescent="0.35">
      <c r="A28" s="88" t="s">
        <v>49</v>
      </c>
      <c r="B28" s="112">
        <v>45349</v>
      </c>
      <c r="C28" s="113">
        <v>5</v>
      </c>
      <c r="D28" s="88" t="s">
        <v>78</v>
      </c>
    </row>
    <row r="29" spans="1:4" ht="14.5" x14ac:dyDescent="0.35">
      <c r="A29" s="88" t="s">
        <v>51</v>
      </c>
      <c r="B29" s="112">
        <v>45350</v>
      </c>
      <c r="C29" s="113">
        <v>7</v>
      </c>
      <c r="D29" s="88" t="s">
        <v>79</v>
      </c>
    </row>
    <row r="30" spans="1:4" ht="14.5" x14ac:dyDescent="0.35">
      <c r="A30" s="88" t="s">
        <v>55</v>
      </c>
      <c r="B30" s="112">
        <v>45352</v>
      </c>
      <c r="C30" s="88">
        <v>6</v>
      </c>
      <c r="D30" s="88" t="s">
        <v>80</v>
      </c>
    </row>
    <row r="31" spans="1:4" ht="14.5" x14ac:dyDescent="0.35">
      <c r="A31" s="88" t="s">
        <v>81</v>
      </c>
      <c r="B31" s="112">
        <v>45353</v>
      </c>
      <c r="C31" s="88">
        <v>5</v>
      </c>
      <c r="D31" s="88" t="s">
        <v>82</v>
      </c>
    </row>
    <row r="32" spans="1:4" ht="14.5" x14ac:dyDescent="0.35">
      <c r="A32" s="88" t="s">
        <v>47</v>
      </c>
      <c r="B32" s="112">
        <v>45355</v>
      </c>
      <c r="C32" s="88">
        <v>1</v>
      </c>
      <c r="D32" s="88" t="s">
        <v>83</v>
      </c>
    </row>
    <row r="33" spans="1:4" ht="14.5" x14ac:dyDescent="0.35">
      <c r="A33" s="88" t="s">
        <v>49</v>
      </c>
      <c r="B33" s="112">
        <v>45356</v>
      </c>
      <c r="C33" s="88">
        <v>4</v>
      </c>
      <c r="D33" s="88" t="s">
        <v>84</v>
      </c>
    </row>
    <row r="34" spans="1:4" ht="14.5" x14ac:dyDescent="0.35">
      <c r="A34" s="88" t="s">
        <v>51</v>
      </c>
      <c r="B34" s="112">
        <v>45357</v>
      </c>
      <c r="C34" s="88">
        <v>8</v>
      </c>
      <c r="D34" s="88" t="s">
        <v>85</v>
      </c>
    </row>
    <row r="35" spans="1:4" ht="14.5" x14ac:dyDescent="0.35">
      <c r="A35" s="88" t="s">
        <v>86</v>
      </c>
      <c r="B35" s="112">
        <v>45361</v>
      </c>
      <c r="C35" s="88">
        <v>6</v>
      </c>
      <c r="D35" s="88" t="s">
        <v>87</v>
      </c>
    </row>
    <row r="36" spans="1:4" ht="14.5" x14ac:dyDescent="0.35">
      <c r="A36" s="88" t="s">
        <v>47</v>
      </c>
      <c r="B36" s="112">
        <v>45362</v>
      </c>
      <c r="C36" s="88">
        <v>8</v>
      </c>
      <c r="D36" s="88" t="s">
        <v>88</v>
      </c>
    </row>
    <row r="37" spans="1:4" ht="14.5" x14ac:dyDescent="0.35">
      <c r="A37" s="88" t="s">
        <v>49</v>
      </c>
      <c r="B37" s="112">
        <v>45363</v>
      </c>
      <c r="C37" s="88">
        <v>5</v>
      </c>
      <c r="D37" s="88" t="s">
        <v>89</v>
      </c>
    </row>
    <row r="38" spans="1:4" ht="14.5" x14ac:dyDescent="0.35">
      <c r="A38" s="88" t="s">
        <v>51</v>
      </c>
      <c r="B38" s="112">
        <v>45364</v>
      </c>
      <c r="C38" s="88">
        <v>5</v>
      </c>
      <c r="D38" s="88" t="s">
        <v>90</v>
      </c>
    </row>
    <row r="39" spans="1:4" ht="14.5" x14ac:dyDescent="0.35">
      <c r="A39" s="88" t="s">
        <v>53</v>
      </c>
      <c r="B39" s="112">
        <v>45365</v>
      </c>
      <c r="C39" s="114">
        <v>5</v>
      </c>
      <c r="D39" s="114" t="s">
        <v>91</v>
      </c>
    </row>
    <row r="40" spans="1:4" ht="14.5" x14ac:dyDescent="0.35">
      <c r="A40" s="88" t="s">
        <v>55</v>
      </c>
      <c r="B40" s="112">
        <v>45366</v>
      </c>
      <c r="C40" s="88">
        <v>6</v>
      </c>
      <c r="D40" s="88" t="s">
        <v>92</v>
      </c>
    </row>
    <row r="41" spans="1:4" ht="14.5" x14ac:dyDescent="0.35">
      <c r="A41" s="88" t="s">
        <v>47</v>
      </c>
      <c r="B41" s="112">
        <v>45369</v>
      </c>
      <c r="C41" s="88">
        <v>5</v>
      </c>
      <c r="D41" s="88" t="s">
        <v>93</v>
      </c>
    </row>
    <row r="42" spans="1:4" ht="14.5" x14ac:dyDescent="0.35">
      <c r="A42" s="88" t="s">
        <v>49</v>
      </c>
      <c r="B42" s="112">
        <v>45370</v>
      </c>
      <c r="C42" s="88">
        <v>7</v>
      </c>
      <c r="D42" s="88" t="s">
        <v>94</v>
      </c>
    </row>
    <row r="43" spans="1:4" ht="14.5" x14ac:dyDescent="0.35">
      <c r="A43" s="88" t="s">
        <v>55</v>
      </c>
      <c r="B43" s="112">
        <v>45373</v>
      </c>
      <c r="C43" s="88">
        <v>6</v>
      </c>
      <c r="D43" s="88" t="s">
        <v>95</v>
      </c>
    </row>
    <row r="44" spans="1:4" ht="14.5" x14ac:dyDescent="0.35">
      <c r="A44" s="88" t="s">
        <v>47</v>
      </c>
      <c r="B44" s="112">
        <v>45376</v>
      </c>
      <c r="C44" s="88">
        <v>5</v>
      </c>
      <c r="D44" s="88" t="s">
        <v>96</v>
      </c>
    </row>
    <row r="45" spans="1:4" ht="14.5" x14ac:dyDescent="0.35">
      <c r="A45" s="88" t="s">
        <v>49</v>
      </c>
      <c r="B45" s="112">
        <v>45377</v>
      </c>
      <c r="C45" s="88">
        <v>6</v>
      </c>
      <c r="D45" s="88" t="s">
        <v>97</v>
      </c>
    </row>
    <row r="46" spans="1:4" ht="14.5" x14ac:dyDescent="0.35">
      <c r="A46" s="88" t="s">
        <v>51</v>
      </c>
      <c r="B46" s="112">
        <v>45378</v>
      </c>
      <c r="C46" s="88">
        <v>7</v>
      </c>
      <c r="D46" s="88" t="s">
        <v>97</v>
      </c>
    </row>
    <row r="47" spans="1:4" ht="14.5" x14ac:dyDescent="0.35">
      <c r="A47" s="88" t="s">
        <v>53</v>
      </c>
      <c r="B47" s="112">
        <v>45379</v>
      </c>
      <c r="C47" s="88">
        <v>5</v>
      </c>
      <c r="D47" s="88" t="s">
        <v>97</v>
      </c>
    </row>
    <row r="48" spans="1:4" ht="14.5" x14ac:dyDescent="0.35">
      <c r="A48" s="88" t="s">
        <v>55</v>
      </c>
      <c r="B48" s="112">
        <v>45380</v>
      </c>
      <c r="C48" s="88">
        <v>5</v>
      </c>
      <c r="D48" s="88" t="s">
        <v>97</v>
      </c>
    </row>
    <row r="49" spans="1:4" ht="14.5" x14ac:dyDescent="0.35">
      <c r="A49" s="88" t="s">
        <v>49</v>
      </c>
      <c r="B49" s="112">
        <v>45384</v>
      </c>
      <c r="C49" s="88">
        <v>6</v>
      </c>
      <c r="D49" s="88" t="s">
        <v>98</v>
      </c>
    </row>
    <row r="50" spans="1:4" ht="14.5" x14ac:dyDescent="0.35">
      <c r="A50" s="88" t="s">
        <v>51</v>
      </c>
      <c r="B50" s="112">
        <v>45385</v>
      </c>
      <c r="C50" s="88">
        <v>6</v>
      </c>
      <c r="D50" s="88" t="s">
        <v>99</v>
      </c>
    </row>
    <row r="51" spans="1:4" ht="14.5" x14ac:dyDescent="0.35">
      <c r="A51" s="88" t="s">
        <v>53</v>
      </c>
      <c r="B51" s="112">
        <v>45386</v>
      </c>
      <c r="C51" s="88">
        <v>5</v>
      </c>
      <c r="D51" s="88" t="s">
        <v>100</v>
      </c>
    </row>
    <row r="52" spans="1:4" ht="14.5" x14ac:dyDescent="0.35">
      <c r="A52" s="88" t="s">
        <v>47</v>
      </c>
      <c r="B52" s="112">
        <v>45390</v>
      </c>
      <c r="C52" s="88">
        <v>7</v>
      </c>
      <c r="D52" s="88" t="s">
        <v>101</v>
      </c>
    </row>
    <row r="53" spans="1:4" ht="14.5" x14ac:dyDescent="0.35">
      <c r="A53" s="88" t="s">
        <v>49</v>
      </c>
      <c r="B53" s="112">
        <v>45391</v>
      </c>
      <c r="C53" s="88">
        <v>7</v>
      </c>
      <c r="D53" s="115" t="s">
        <v>96</v>
      </c>
    </row>
    <row r="54" spans="1:4" ht="14.5" x14ac:dyDescent="0.35">
      <c r="A54" s="88" t="s">
        <v>51</v>
      </c>
      <c r="B54" s="112">
        <v>45392</v>
      </c>
      <c r="C54" s="88">
        <v>7</v>
      </c>
      <c r="D54" s="88" t="s">
        <v>102</v>
      </c>
    </row>
    <row r="55" spans="1:4" ht="14.5" x14ac:dyDescent="0.35">
      <c r="A55" s="88" t="s">
        <v>53</v>
      </c>
      <c r="B55" s="112">
        <v>45393</v>
      </c>
      <c r="C55" s="88">
        <v>5</v>
      </c>
      <c r="D55" s="88" t="s">
        <v>96</v>
      </c>
    </row>
    <row r="56" spans="1:4" ht="14.5" x14ac:dyDescent="0.35">
      <c r="A56" s="88" t="s">
        <v>55</v>
      </c>
      <c r="B56" s="112">
        <v>45394</v>
      </c>
      <c r="C56" s="88">
        <v>4</v>
      </c>
      <c r="D56" s="88" t="s">
        <v>103</v>
      </c>
    </row>
    <row r="57" spans="1:4" ht="14.5" x14ac:dyDescent="0.35">
      <c r="A57" s="88" t="s">
        <v>47</v>
      </c>
      <c r="B57" s="112">
        <v>45397</v>
      </c>
      <c r="C57" s="88">
        <v>7</v>
      </c>
      <c r="D57" s="88" t="s">
        <v>104</v>
      </c>
    </row>
    <row r="58" spans="1:4" ht="14.5" x14ac:dyDescent="0.35">
      <c r="A58" s="88" t="s">
        <v>49</v>
      </c>
      <c r="B58" s="112">
        <v>45398</v>
      </c>
      <c r="C58" s="88">
        <v>7</v>
      </c>
      <c r="D58" s="88" t="s">
        <v>105</v>
      </c>
    </row>
    <row r="59" spans="1:4" ht="14.5" x14ac:dyDescent="0.35">
      <c r="A59" s="88" t="s">
        <v>51</v>
      </c>
      <c r="B59" s="112">
        <v>45399</v>
      </c>
      <c r="C59" s="88">
        <v>6</v>
      </c>
      <c r="D59" s="88" t="s">
        <v>106</v>
      </c>
    </row>
    <row r="60" spans="1:4" ht="14.5" x14ac:dyDescent="0.35">
      <c r="A60" s="88" t="s">
        <v>55</v>
      </c>
      <c r="B60" s="112">
        <v>45401</v>
      </c>
      <c r="C60" s="88">
        <v>8</v>
      </c>
      <c r="D60" s="88" t="s">
        <v>96</v>
      </c>
    </row>
    <row r="61" spans="1:4" ht="14.5" x14ac:dyDescent="0.35">
      <c r="A61" s="88" t="s">
        <v>47</v>
      </c>
      <c r="B61" s="112">
        <v>45404</v>
      </c>
      <c r="C61" s="88">
        <v>6</v>
      </c>
      <c r="D61" s="88" t="s">
        <v>107</v>
      </c>
    </row>
    <row r="62" spans="1:4" ht="14.5" x14ac:dyDescent="0.35">
      <c r="A62" s="88" t="s">
        <v>49</v>
      </c>
      <c r="B62" s="112">
        <v>45405</v>
      </c>
      <c r="C62" s="88">
        <v>6</v>
      </c>
      <c r="D62" s="88" t="s">
        <v>107</v>
      </c>
    </row>
    <row r="63" spans="1:4" ht="14.5" x14ac:dyDescent="0.35">
      <c r="A63" s="88" t="s">
        <v>51</v>
      </c>
      <c r="B63" s="112">
        <v>45406</v>
      </c>
      <c r="C63" s="88">
        <v>7</v>
      </c>
      <c r="D63" s="88" t="s">
        <v>107</v>
      </c>
    </row>
    <row r="64" spans="1:4" ht="14.5" x14ac:dyDescent="0.35">
      <c r="A64" s="88" t="s">
        <v>53</v>
      </c>
      <c r="B64" s="112">
        <v>45407</v>
      </c>
      <c r="C64" s="88">
        <v>7</v>
      </c>
      <c r="D64" s="88" t="s">
        <v>108</v>
      </c>
    </row>
    <row r="65" spans="1:4" ht="14.5" x14ac:dyDescent="0.35">
      <c r="A65" s="88" t="s">
        <v>55</v>
      </c>
      <c r="B65" s="112">
        <v>45408</v>
      </c>
      <c r="C65" s="88">
        <v>7</v>
      </c>
      <c r="D65" s="88" t="s">
        <v>109</v>
      </c>
    </row>
    <row r="66" spans="1:4" ht="14.5" x14ac:dyDescent="0.35">
      <c r="A66" s="88" t="s">
        <v>47</v>
      </c>
      <c r="B66" s="112">
        <v>45411</v>
      </c>
      <c r="C66" s="88">
        <v>7</v>
      </c>
      <c r="D66" s="88" t="s">
        <v>110</v>
      </c>
    </row>
    <row r="67" spans="1:4" ht="14.5" x14ac:dyDescent="0.35">
      <c r="A67" s="88" t="s">
        <v>49</v>
      </c>
      <c r="B67" s="112">
        <v>45412</v>
      </c>
      <c r="C67" s="88">
        <v>7</v>
      </c>
      <c r="D67" s="88" t="s">
        <v>111</v>
      </c>
    </row>
    <row r="68" spans="1:4" ht="14.5" x14ac:dyDescent="0.35">
      <c r="A68" s="88" t="s">
        <v>51</v>
      </c>
      <c r="B68" s="112">
        <v>45413</v>
      </c>
      <c r="C68" s="88">
        <v>7</v>
      </c>
      <c r="D68" s="88" t="s">
        <v>112</v>
      </c>
    </row>
    <row r="69" spans="1:4" ht="14.5" x14ac:dyDescent="0.35">
      <c r="A69" s="88" t="s">
        <v>53</v>
      </c>
      <c r="B69" s="112">
        <v>45414</v>
      </c>
      <c r="C69" s="88">
        <v>7</v>
      </c>
      <c r="D69" s="88" t="s">
        <v>113</v>
      </c>
    </row>
    <row r="70" spans="1:4" ht="14.5" x14ac:dyDescent="0.35">
      <c r="A70" s="88" t="s">
        <v>55</v>
      </c>
      <c r="B70" s="112">
        <v>45415</v>
      </c>
      <c r="C70" s="88">
        <v>7</v>
      </c>
      <c r="D70" s="88" t="s">
        <v>114</v>
      </c>
    </row>
    <row r="71" spans="1:4" ht="14.5" x14ac:dyDescent="0.35">
      <c r="A71" s="88" t="s">
        <v>81</v>
      </c>
      <c r="B71" s="112">
        <v>45416</v>
      </c>
      <c r="C71" s="88">
        <v>4</v>
      </c>
      <c r="D71" s="88" t="s">
        <v>115</v>
      </c>
    </row>
    <row r="72" spans="1:4" ht="14.5" x14ac:dyDescent="0.35">
      <c r="A72" s="88" t="s">
        <v>86</v>
      </c>
      <c r="B72" s="112">
        <v>45417</v>
      </c>
      <c r="C72" s="88">
        <v>4</v>
      </c>
      <c r="D72" s="88" t="s">
        <v>96</v>
      </c>
    </row>
    <row r="73" spans="1:4" ht="14.5" x14ac:dyDescent="0.35">
      <c r="A73" s="88" t="s">
        <v>47</v>
      </c>
      <c r="B73" s="112">
        <v>45418</v>
      </c>
      <c r="C73" s="88">
        <v>9</v>
      </c>
      <c r="D73" s="88" t="s">
        <v>116</v>
      </c>
    </row>
    <row r="74" spans="1:4" ht="14.5" x14ac:dyDescent="0.35">
      <c r="A74" s="88" t="s">
        <v>49</v>
      </c>
      <c r="B74" s="112">
        <v>45419</v>
      </c>
      <c r="C74" s="88">
        <v>9</v>
      </c>
      <c r="D74" s="88" t="s">
        <v>116</v>
      </c>
    </row>
    <row r="75" spans="1:4" ht="14.5" x14ac:dyDescent="0.35">
      <c r="A75" s="88" t="s">
        <v>51</v>
      </c>
      <c r="B75" s="112">
        <v>45420</v>
      </c>
      <c r="C75" s="88">
        <v>10</v>
      </c>
      <c r="D75" s="88" t="s">
        <v>117</v>
      </c>
    </row>
    <row r="76" spans="1:4" ht="14.5" x14ac:dyDescent="0.35">
      <c r="A76" s="88" t="s">
        <v>53</v>
      </c>
      <c r="B76" s="112">
        <v>45421</v>
      </c>
      <c r="C76" s="88">
        <v>8</v>
      </c>
      <c r="D76" s="88" t="s">
        <v>118</v>
      </c>
    </row>
    <row r="77" spans="1:4" ht="14.5" x14ac:dyDescent="0.35">
      <c r="A77" s="88" t="s">
        <v>55</v>
      </c>
      <c r="B77" s="112">
        <v>45422</v>
      </c>
      <c r="C77" s="88">
        <v>8</v>
      </c>
      <c r="D77" s="88" t="s">
        <v>118</v>
      </c>
    </row>
    <row r="78" spans="1:4" ht="14.5" x14ac:dyDescent="0.35">
      <c r="A78" s="88" t="s">
        <v>81</v>
      </c>
      <c r="B78" s="112">
        <v>45423</v>
      </c>
      <c r="C78" s="88">
        <v>3</v>
      </c>
      <c r="D78" s="88" t="s">
        <v>118</v>
      </c>
    </row>
    <row r="79" spans="1:4" ht="14.5" x14ac:dyDescent="0.35">
      <c r="A79" s="88" t="s">
        <v>86</v>
      </c>
      <c r="B79" s="112">
        <v>45424</v>
      </c>
      <c r="C79" s="88">
        <v>5</v>
      </c>
      <c r="D79" s="88" t="s">
        <v>118</v>
      </c>
    </row>
    <row r="80" spans="1:4" ht="14.5" x14ac:dyDescent="0.35">
      <c r="A80" s="88" t="s">
        <v>47</v>
      </c>
      <c r="B80" s="112">
        <v>45425</v>
      </c>
      <c r="C80" s="88">
        <v>9</v>
      </c>
      <c r="D80" s="88" t="s">
        <v>119</v>
      </c>
    </row>
    <row r="81" spans="1:4" ht="14.5" x14ac:dyDescent="0.35">
      <c r="A81" s="88" t="s">
        <v>49</v>
      </c>
      <c r="B81" s="112">
        <v>45426</v>
      </c>
      <c r="C81" s="88">
        <v>12</v>
      </c>
      <c r="D81" s="116" t="s">
        <v>120</v>
      </c>
    </row>
    <row r="82" spans="1:4" ht="14.5" x14ac:dyDescent="0.35">
      <c r="A82" s="88" t="s">
        <v>51</v>
      </c>
      <c r="B82" s="112">
        <v>45427</v>
      </c>
      <c r="C82" s="88">
        <v>10</v>
      </c>
      <c r="D82" s="88" t="s">
        <v>121</v>
      </c>
    </row>
    <row r="83" spans="1:4" ht="14.5" x14ac:dyDescent="0.35">
      <c r="A83" s="88" t="s">
        <v>53</v>
      </c>
      <c r="B83" s="112">
        <v>45428</v>
      </c>
      <c r="C83" s="88">
        <v>9</v>
      </c>
      <c r="D83" s="88" t="s">
        <v>122</v>
      </c>
    </row>
    <row r="84" spans="1:4" ht="14.5" x14ac:dyDescent="0.35">
      <c r="A84" s="88" t="s">
        <v>81</v>
      </c>
      <c r="B84" s="112">
        <v>45430</v>
      </c>
      <c r="C84" s="88">
        <v>7</v>
      </c>
      <c r="D84" s="88" t="s">
        <v>123</v>
      </c>
    </row>
    <row r="85" spans="1:4" ht="14.5" x14ac:dyDescent="0.35">
      <c r="A85" s="88" t="s">
        <v>86</v>
      </c>
      <c r="B85" s="112">
        <v>45431</v>
      </c>
      <c r="C85" s="88">
        <v>7</v>
      </c>
      <c r="D85" s="88" t="s">
        <v>124</v>
      </c>
    </row>
    <row r="86" spans="1:4" ht="14.5" x14ac:dyDescent="0.35">
      <c r="A86" s="88" t="s">
        <v>47</v>
      </c>
      <c r="B86" s="112">
        <v>45432</v>
      </c>
      <c r="C86" s="88">
        <v>8</v>
      </c>
      <c r="D86" s="88" t="s">
        <v>125</v>
      </c>
    </row>
    <row r="87" spans="1:4" ht="14.5" x14ac:dyDescent="0.35">
      <c r="A87" s="88" t="s">
        <v>49</v>
      </c>
      <c r="B87" s="112">
        <v>45433</v>
      </c>
      <c r="C87" s="88">
        <v>2</v>
      </c>
      <c r="D87" s="88" t="s">
        <v>126</v>
      </c>
    </row>
    <row r="88" spans="1:4" ht="14.5" x14ac:dyDescent="0.35">
      <c r="A88" s="87"/>
      <c r="B88" s="117" t="s">
        <v>127</v>
      </c>
      <c r="C88" s="87">
        <f>SUM(C2:C87)</f>
        <v>544</v>
      </c>
      <c r="D88" s="87"/>
    </row>
    <row r="89" spans="1:4" ht="14.5" x14ac:dyDescent="0.35">
      <c r="A89" s="87"/>
      <c r="B89" s="117"/>
      <c r="C89" s="87"/>
      <c r="D89" s="87"/>
    </row>
    <row r="90" spans="1:4" ht="14.5" x14ac:dyDescent="0.35">
      <c r="A90" s="87"/>
      <c r="B90" s="117"/>
      <c r="C90" s="87"/>
      <c r="D90" s="87"/>
    </row>
    <row r="91" spans="1:4" ht="14.5" x14ac:dyDescent="0.35">
      <c r="A91" s="87"/>
      <c r="B91" s="117"/>
      <c r="C91" s="87"/>
      <c r="D91" s="87"/>
    </row>
  </sheetData>
  <phoneticPr fontId="26"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5AF24-9062-4D37-9011-577335485AA7}">
  <dimension ref="A1:G83"/>
  <sheetViews>
    <sheetView zoomScale="48" workbookViewId="0">
      <selection activeCell="D126" sqref="D126"/>
    </sheetView>
  </sheetViews>
  <sheetFormatPr baseColWidth="10" defaultColWidth="8.75" defaultRowHeight="14.25" customHeight="1" x14ac:dyDescent="0.3"/>
  <cols>
    <col min="1" max="1" width="4.58203125" bestFit="1" customWidth="1"/>
    <col min="2" max="2" width="10.33203125" bestFit="1" customWidth="1"/>
    <col min="4" max="4" width="59.25" customWidth="1"/>
  </cols>
  <sheetData>
    <row r="1" spans="1:7" ht="14.5" x14ac:dyDescent="0.35">
      <c r="A1" s="100" t="s">
        <v>43</v>
      </c>
      <c r="B1" s="100" t="s">
        <v>128</v>
      </c>
      <c r="C1" s="100" t="s">
        <v>129</v>
      </c>
      <c r="D1" s="100" t="s">
        <v>130</v>
      </c>
      <c r="E1" s="87"/>
      <c r="F1" s="87"/>
      <c r="G1" s="87"/>
    </row>
    <row r="2" spans="1:7" ht="14.5" x14ac:dyDescent="0.35">
      <c r="A2" s="102" t="s">
        <v>47</v>
      </c>
      <c r="B2" s="103">
        <v>45299</v>
      </c>
      <c r="C2" s="102">
        <v>7</v>
      </c>
      <c r="D2" s="102" t="s">
        <v>48</v>
      </c>
      <c r="E2" s="87"/>
      <c r="F2" s="87"/>
      <c r="G2" s="87"/>
    </row>
    <row r="3" spans="1:7" ht="14.5" x14ac:dyDescent="0.35">
      <c r="A3" s="102" t="s">
        <v>53</v>
      </c>
      <c r="B3" s="103">
        <v>45302</v>
      </c>
      <c r="C3" s="102">
        <v>6</v>
      </c>
      <c r="D3" s="102" t="s">
        <v>131</v>
      </c>
      <c r="E3" s="87"/>
      <c r="F3" s="87"/>
      <c r="G3" s="87"/>
    </row>
    <row r="4" spans="1:7" ht="14.5" x14ac:dyDescent="0.35">
      <c r="A4" s="102" t="s">
        <v>55</v>
      </c>
      <c r="B4" s="103">
        <v>45303</v>
      </c>
      <c r="C4" s="102">
        <v>7</v>
      </c>
      <c r="D4" s="102" t="s">
        <v>132</v>
      </c>
      <c r="E4" s="87"/>
      <c r="F4" s="87"/>
      <c r="G4" s="87"/>
    </row>
    <row r="5" spans="1:7" ht="14.5" x14ac:dyDescent="0.35">
      <c r="A5" s="102" t="s">
        <v>47</v>
      </c>
      <c r="B5" s="103">
        <v>45306</v>
      </c>
      <c r="C5" s="102">
        <v>7</v>
      </c>
      <c r="D5" s="102" t="s">
        <v>133</v>
      </c>
      <c r="E5" s="87"/>
      <c r="F5" s="87"/>
      <c r="G5" s="87"/>
    </row>
    <row r="6" spans="1:7" ht="14.5" x14ac:dyDescent="0.35">
      <c r="A6" s="102" t="s">
        <v>49</v>
      </c>
      <c r="B6" s="103">
        <v>45307</v>
      </c>
      <c r="C6" s="102">
        <v>4</v>
      </c>
      <c r="D6" s="102" t="s">
        <v>134</v>
      </c>
      <c r="E6" s="87"/>
      <c r="F6" s="87"/>
      <c r="G6" s="87"/>
    </row>
    <row r="7" spans="1:7" ht="14.5" x14ac:dyDescent="0.35">
      <c r="A7" s="102" t="s">
        <v>51</v>
      </c>
      <c r="B7" s="103">
        <v>45308</v>
      </c>
      <c r="C7" s="102">
        <v>7</v>
      </c>
      <c r="D7" s="102" t="s">
        <v>133</v>
      </c>
      <c r="E7" s="87"/>
      <c r="F7" s="87"/>
      <c r="G7" s="87"/>
    </row>
    <row r="8" spans="1:7" ht="14.5" x14ac:dyDescent="0.35">
      <c r="A8" s="102" t="s">
        <v>55</v>
      </c>
      <c r="B8" s="103">
        <v>45310</v>
      </c>
      <c r="C8" s="102">
        <v>6</v>
      </c>
      <c r="D8" s="102" t="s">
        <v>135</v>
      </c>
      <c r="E8" s="87"/>
      <c r="F8" s="87"/>
      <c r="G8" s="87"/>
    </row>
    <row r="9" spans="1:7" ht="14.5" x14ac:dyDescent="0.35">
      <c r="A9" s="102" t="s">
        <v>47</v>
      </c>
      <c r="B9" s="103">
        <v>45313</v>
      </c>
      <c r="C9" s="102">
        <v>7</v>
      </c>
      <c r="D9" s="102" t="s">
        <v>136</v>
      </c>
      <c r="E9" s="87"/>
      <c r="F9" s="87"/>
      <c r="G9" s="87"/>
    </row>
    <row r="10" spans="1:7" ht="14.5" x14ac:dyDescent="0.35">
      <c r="A10" s="102" t="s">
        <v>49</v>
      </c>
      <c r="B10" s="103">
        <v>45314</v>
      </c>
      <c r="C10" s="102">
        <v>4</v>
      </c>
      <c r="D10" s="102" t="s">
        <v>137</v>
      </c>
      <c r="E10" s="87"/>
      <c r="F10" s="87"/>
      <c r="G10" s="87"/>
    </row>
    <row r="11" spans="1:7" ht="14.5" x14ac:dyDescent="0.35">
      <c r="A11" s="102" t="s">
        <v>51</v>
      </c>
      <c r="B11" s="103">
        <v>45315</v>
      </c>
      <c r="C11" s="102">
        <v>5</v>
      </c>
      <c r="D11" s="102" t="s">
        <v>138</v>
      </c>
      <c r="E11" s="87"/>
      <c r="F11" s="87"/>
      <c r="G11" s="87"/>
    </row>
    <row r="12" spans="1:7" ht="14.5" x14ac:dyDescent="0.35">
      <c r="A12" s="102" t="s">
        <v>55</v>
      </c>
      <c r="B12" s="103">
        <v>45317</v>
      </c>
      <c r="C12" s="102">
        <v>7</v>
      </c>
      <c r="D12" s="102" t="s">
        <v>139</v>
      </c>
      <c r="E12" s="87"/>
      <c r="F12" s="87"/>
      <c r="G12" s="87"/>
    </row>
    <row r="13" spans="1:7" ht="14.5" x14ac:dyDescent="0.35">
      <c r="A13" s="102" t="s">
        <v>47</v>
      </c>
      <c r="B13" s="103">
        <v>45320</v>
      </c>
      <c r="C13" s="102">
        <v>5</v>
      </c>
      <c r="D13" s="102" t="s">
        <v>131</v>
      </c>
      <c r="E13" s="87"/>
      <c r="F13" s="87"/>
      <c r="G13" s="87"/>
    </row>
    <row r="14" spans="1:7" ht="14.5" x14ac:dyDescent="0.35">
      <c r="A14" s="102" t="s">
        <v>51</v>
      </c>
      <c r="B14" s="103">
        <v>45322</v>
      </c>
      <c r="C14" s="102">
        <v>5</v>
      </c>
      <c r="D14" s="102" t="s">
        <v>140</v>
      </c>
      <c r="E14" s="87"/>
      <c r="F14" s="87"/>
      <c r="G14" s="87"/>
    </row>
    <row r="15" spans="1:7" ht="14.5" x14ac:dyDescent="0.35">
      <c r="A15" s="102" t="s">
        <v>55</v>
      </c>
      <c r="B15" s="103">
        <v>45324</v>
      </c>
      <c r="C15" s="102">
        <v>7</v>
      </c>
      <c r="D15" s="102" t="s">
        <v>141</v>
      </c>
      <c r="E15" s="87"/>
      <c r="F15" s="87"/>
      <c r="G15" s="87"/>
    </row>
    <row r="16" spans="1:7" ht="14.5" x14ac:dyDescent="0.35">
      <c r="A16" s="102" t="s">
        <v>47</v>
      </c>
      <c r="B16" s="103">
        <v>45327</v>
      </c>
      <c r="C16" s="102">
        <v>7</v>
      </c>
      <c r="D16" s="102" t="s">
        <v>142</v>
      </c>
      <c r="E16" s="87"/>
      <c r="F16" s="87"/>
      <c r="G16" s="87"/>
    </row>
    <row r="17" spans="1:7" ht="14.5" x14ac:dyDescent="0.35">
      <c r="A17" s="102" t="s">
        <v>49</v>
      </c>
      <c r="B17" s="103">
        <v>45328</v>
      </c>
      <c r="C17" s="102">
        <v>5</v>
      </c>
      <c r="D17" s="102" t="s">
        <v>142</v>
      </c>
      <c r="E17" s="87"/>
      <c r="F17" s="87"/>
      <c r="G17" s="87"/>
    </row>
    <row r="18" spans="1:7" ht="14.5" x14ac:dyDescent="0.35">
      <c r="A18" s="102" t="s">
        <v>51</v>
      </c>
      <c r="B18" s="103">
        <v>45329</v>
      </c>
      <c r="C18" s="102">
        <v>5</v>
      </c>
      <c r="D18" s="102" t="s">
        <v>142</v>
      </c>
      <c r="E18" s="87"/>
      <c r="F18" s="87"/>
      <c r="G18" s="87"/>
    </row>
    <row r="19" spans="1:7" ht="14" x14ac:dyDescent="0.3">
      <c r="A19" s="102" t="s">
        <v>55</v>
      </c>
      <c r="B19" s="103">
        <v>45331</v>
      </c>
      <c r="C19" s="102">
        <v>7</v>
      </c>
      <c r="D19" s="104" t="s">
        <v>143</v>
      </c>
    </row>
    <row r="20" spans="1:7" ht="14" x14ac:dyDescent="0.3">
      <c r="A20" s="102" t="s">
        <v>47</v>
      </c>
      <c r="B20" s="103">
        <v>45334</v>
      </c>
      <c r="C20" s="102">
        <v>7</v>
      </c>
      <c r="D20" s="102" t="s">
        <v>144</v>
      </c>
    </row>
    <row r="21" spans="1:7" ht="14" x14ac:dyDescent="0.3">
      <c r="A21" s="102" t="s">
        <v>49</v>
      </c>
      <c r="B21" s="103">
        <v>45335</v>
      </c>
      <c r="C21" s="102">
        <v>5</v>
      </c>
      <c r="D21" s="102" t="s">
        <v>145</v>
      </c>
    </row>
    <row r="22" spans="1:7" ht="14" x14ac:dyDescent="0.3">
      <c r="A22" s="102" t="s">
        <v>51</v>
      </c>
      <c r="B22" s="103">
        <v>45336</v>
      </c>
      <c r="C22" s="102">
        <v>6</v>
      </c>
      <c r="D22" s="102" t="s">
        <v>146</v>
      </c>
    </row>
    <row r="23" spans="1:7" ht="14" x14ac:dyDescent="0.3">
      <c r="A23" s="102" t="s">
        <v>55</v>
      </c>
      <c r="B23" s="103">
        <v>45338</v>
      </c>
      <c r="C23" s="102">
        <v>5</v>
      </c>
      <c r="D23" s="102" t="s">
        <v>147</v>
      </c>
    </row>
    <row r="24" spans="1:7" ht="14" x14ac:dyDescent="0.3">
      <c r="A24" s="102" t="s">
        <v>47</v>
      </c>
      <c r="B24" s="103">
        <v>45341</v>
      </c>
      <c r="C24" s="102">
        <v>7</v>
      </c>
      <c r="D24" s="102" t="s">
        <v>148</v>
      </c>
    </row>
    <row r="25" spans="1:7" ht="14" x14ac:dyDescent="0.3">
      <c r="A25" s="102" t="s">
        <v>49</v>
      </c>
      <c r="B25" s="103">
        <v>45342</v>
      </c>
      <c r="C25" s="102">
        <v>7</v>
      </c>
      <c r="D25" s="102" t="s">
        <v>149</v>
      </c>
    </row>
    <row r="26" spans="1:7" ht="14" x14ac:dyDescent="0.3">
      <c r="A26" s="102" t="s">
        <v>51</v>
      </c>
      <c r="B26" s="103">
        <v>45343</v>
      </c>
      <c r="C26" s="102">
        <v>6</v>
      </c>
      <c r="D26" s="102" t="s">
        <v>150</v>
      </c>
    </row>
    <row r="27" spans="1:7" ht="14" x14ac:dyDescent="0.3">
      <c r="A27" s="102" t="s">
        <v>53</v>
      </c>
      <c r="B27" s="103">
        <v>45344</v>
      </c>
      <c r="C27" s="102">
        <v>7</v>
      </c>
      <c r="D27" s="102" t="s">
        <v>151</v>
      </c>
    </row>
    <row r="28" spans="1:7" ht="14" x14ac:dyDescent="0.3">
      <c r="A28" s="102" t="s">
        <v>47</v>
      </c>
      <c r="B28" s="103">
        <v>45348</v>
      </c>
      <c r="C28" s="102">
        <v>5</v>
      </c>
      <c r="D28" s="102" t="s">
        <v>152</v>
      </c>
    </row>
    <row r="29" spans="1:7" ht="14" x14ac:dyDescent="0.3">
      <c r="A29" s="102" t="s">
        <v>49</v>
      </c>
      <c r="B29" s="103">
        <v>45349</v>
      </c>
      <c r="C29" s="102">
        <v>5</v>
      </c>
      <c r="D29" s="102" t="s">
        <v>153</v>
      </c>
    </row>
    <row r="30" spans="1:7" ht="14" x14ac:dyDescent="0.3">
      <c r="A30" s="102" t="s">
        <v>51</v>
      </c>
      <c r="B30" s="103">
        <v>45350</v>
      </c>
      <c r="C30" s="102">
        <v>8</v>
      </c>
      <c r="D30" s="102" t="s">
        <v>154</v>
      </c>
    </row>
    <row r="31" spans="1:7" ht="14" x14ac:dyDescent="0.3">
      <c r="A31" s="102" t="s">
        <v>55</v>
      </c>
      <c r="B31" s="103">
        <v>45352</v>
      </c>
      <c r="C31" s="102">
        <v>6</v>
      </c>
      <c r="D31" s="102" t="s">
        <v>155</v>
      </c>
    </row>
    <row r="32" spans="1:7" ht="14" x14ac:dyDescent="0.3">
      <c r="A32" s="102" t="s">
        <v>81</v>
      </c>
      <c r="B32" s="103">
        <v>45353</v>
      </c>
      <c r="C32" s="102">
        <v>3</v>
      </c>
      <c r="D32" s="102" t="s">
        <v>156</v>
      </c>
    </row>
    <row r="33" spans="1:4" ht="14" x14ac:dyDescent="0.3">
      <c r="A33" s="102" t="s">
        <v>47</v>
      </c>
      <c r="B33" s="103">
        <v>45355</v>
      </c>
      <c r="C33" s="102">
        <v>5</v>
      </c>
      <c r="D33" s="102" t="s">
        <v>157</v>
      </c>
    </row>
    <row r="34" spans="1:4" ht="14" x14ac:dyDescent="0.3">
      <c r="A34" s="102" t="s">
        <v>49</v>
      </c>
      <c r="B34" s="103">
        <v>45356</v>
      </c>
      <c r="C34" s="102">
        <v>5</v>
      </c>
      <c r="D34" s="102" t="s">
        <v>158</v>
      </c>
    </row>
    <row r="35" spans="1:4" ht="14" x14ac:dyDescent="0.3">
      <c r="A35" s="102" t="s">
        <v>51</v>
      </c>
      <c r="B35" s="103">
        <v>45357</v>
      </c>
      <c r="C35" s="102">
        <v>8</v>
      </c>
      <c r="D35" s="102" t="s">
        <v>159</v>
      </c>
    </row>
    <row r="36" spans="1:4" ht="14" x14ac:dyDescent="0.3">
      <c r="A36" s="102" t="s">
        <v>53</v>
      </c>
      <c r="B36" s="103">
        <v>45358</v>
      </c>
      <c r="C36" s="102">
        <v>7</v>
      </c>
      <c r="D36" s="102" t="s">
        <v>160</v>
      </c>
    </row>
    <row r="37" spans="1:4" ht="14" x14ac:dyDescent="0.3">
      <c r="A37" s="102" t="s">
        <v>86</v>
      </c>
      <c r="B37" s="103">
        <v>45361</v>
      </c>
      <c r="C37" s="105">
        <v>7</v>
      </c>
      <c r="D37" s="105" t="s">
        <v>161</v>
      </c>
    </row>
    <row r="38" spans="1:4" ht="14" x14ac:dyDescent="0.3">
      <c r="A38" s="102" t="s">
        <v>47</v>
      </c>
      <c r="B38" s="106">
        <v>45362</v>
      </c>
      <c r="C38" s="107">
        <v>8</v>
      </c>
      <c r="D38" s="108" t="s">
        <v>88</v>
      </c>
    </row>
    <row r="39" spans="1:4" ht="14" x14ac:dyDescent="0.3">
      <c r="A39" s="102" t="s">
        <v>49</v>
      </c>
      <c r="B39" s="106">
        <v>45363</v>
      </c>
      <c r="C39" s="107">
        <v>5</v>
      </c>
      <c r="D39" s="108" t="s">
        <v>89</v>
      </c>
    </row>
    <row r="40" spans="1:4" ht="14" x14ac:dyDescent="0.3">
      <c r="A40" s="102" t="s">
        <v>51</v>
      </c>
      <c r="B40" s="106">
        <v>45364</v>
      </c>
      <c r="C40" s="107">
        <v>6</v>
      </c>
      <c r="D40" s="109" t="s">
        <v>162</v>
      </c>
    </row>
    <row r="41" spans="1:4" ht="14" x14ac:dyDescent="0.3">
      <c r="A41" s="102" t="s">
        <v>55</v>
      </c>
      <c r="B41" s="106">
        <v>45366</v>
      </c>
      <c r="C41" s="107">
        <v>8</v>
      </c>
      <c r="D41" s="107" t="s">
        <v>163</v>
      </c>
    </row>
    <row r="42" spans="1:4" ht="14" x14ac:dyDescent="0.3">
      <c r="A42" s="102" t="s">
        <v>47</v>
      </c>
      <c r="B42" s="103">
        <v>45369</v>
      </c>
      <c r="C42" s="102">
        <v>8</v>
      </c>
      <c r="D42" s="102" t="s">
        <v>164</v>
      </c>
    </row>
    <row r="43" spans="1:4" ht="14" x14ac:dyDescent="0.3">
      <c r="A43" s="102" t="s">
        <v>49</v>
      </c>
      <c r="B43" s="103">
        <v>45370</v>
      </c>
      <c r="C43" s="102">
        <v>6</v>
      </c>
      <c r="D43" s="102" t="s">
        <v>165</v>
      </c>
    </row>
    <row r="44" spans="1:4" ht="14" x14ac:dyDescent="0.3">
      <c r="A44" s="102" t="s">
        <v>51</v>
      </c>
      <c r="B44" s="103">
        <v>45371</v>
      </c>
      <c r="C44" s="102">
        <v>6</v>
      </c>
      <c r="D44" s="102" t="s">
        <v>166</v>
      </c>
    </row>
    <row r="45" spans="1:4" ht="14" x14ac:dyDescent="0.3">
      <c r="A45" s="102" t="s">
        <v>47</v>
      </c>
      <c r="B45" s="103">
        <v>45376</v>
      </c>
      <c r="C45" s="102">
        <v>8</v>
      </c>
      <c r="D45" s="102" t="s">
        <v>167</v>
      </c>
    </row>
    <row r="46" spans="1:4" ht="14" x14ac:dyDescent="0.3">
      <c r="A46" s="102" t="s">
        <v>49</v>
      </c>
      <c r="B46" s="103">
        <v>45377</v>
      </c>
      <c r="C46" s="102">
        <v>5</v>
      </c>
      <c r="D46" s="102" t="s">
        <v>168</v>
      </c>
    </row>
    <row r="47" spans="1:4" ht="14" x14ac:dyDescent="0.3">
      <c r="A47" s="102" t="s">
        <v>51</v>
      </c>
      <c r="B47" s="103">
        <v>45378</v>
      </c>
      <c r="C47" s="102">
        <v>6</v>
      </c>
      <c r="D47" s="102" t="s">
        <v>169</v>
      </c>
    </row>
    <row r="48" spans="1:4" ht="14" x14ac:dyDescent="0.3">
      <c r="A48" s="102" t="s">
        <v>49</v>
      </c>
      <c r="B48" s="103">
        <v>45384</v>
      </c>
      <c r="C48" s="102">
        <v>7</v>
      </c>
      <c r="D48" s="102" t="s">
        <v>170</v>
      </c>
    </row>
    <row r="49" spans="1:4" ht="14" x14ac:dyDescent="0.3">
      <c r="A49" s="102" t="s">
        <v>51</v>
      </c>
      <c r="B49" s="103">
        <v>45385</v>
      </c>
      <c r="C49" s="102">
        <v>6</v>
      </c>
      <c r="D49" s="102" t="s">
        <v>171</v>
      </c>
    </row>
    <row r="50" spans="1:4" ht="14" x14ac:dyDescent="0.3">
      <c r="A50" s="102" t="s">
        <v>53</v>
      </c>
      <c r="B50" s="103">
        <v>45386</v>
      </c>
      <c r="C50" s="110">
        <v>6</v>
      </c>
      <c r="D50" s="102" t="s">
        <v>172</v>
      </c>
    </row>
    <row r="51" spans="1:4" ht="14" x14ac:dyDescent="0.3">
      <c r="A51" s="102" t="s">
        <v>49</v>
      </c>
      <c r="B51" s="103">
        <v>45391</v>
      </c>
      <c r="C51" s="102">
        <v>7</v>
      </c>
      <c r="D51" s="102" t="s">
        <v>173</v>
      </c>
    </row>
    <row r="52" spans="1:4" ht="14" x14ac:dyDescent="0.3">
      <c r="A52" s="102" t="s">
        <v>51</v>
      </c>
      <c r="B52" s="103">
        <v>45392</v>
      </c>
      <c r="C52" s="102">
        <v>7</v>
      </c>
      <c r="D52" s="102" t="s">
        <v>174</v>
      </c>
    </row>
    <row r="53" spans="1:4" ht="14" x14ac:dyDescent="0.3">
      <c r="A53" s="102" t="s">
        <v>53</v>
      </c>
      <c r="B53" s="103">
        <v>45393</v>
      </c>
      <c r="C53" s="102">
        <v>8</v>
      </c>
      <c r="D53" s="102" t="s">
        <v>175</v>
      </c>
    </row>
    <row r="54" spans="1:4" ht="14" x14ac:dyDescent="0.3">
      <c r="A54" s="102" t="s">
        <v>55</v>
      </c>
      <c r="B54" s="103">
        <v>45394</v>
      </c>
      <c r="C54" s="102">
        <v>5</v>
      </c>
      <c r="D54" s="102" t="s">
        <v>176</v>
      </c>
    </row>
    <row r="55" spans="1:4" ht="14" x14ac:dyDescent="0.3">
      <c r="A55" s="102" t="s">
        <v>49</v>
      </c>
      <c r="B55" s="103">
        <v>45398</v>
      </c>
      <c r="C55" s="102">
        <v>7</v>
      </c>
      <c r="D55" s="102" t="s">
        <v>177</v>
      </c>
    </row>
    <row r="56" spans="1:4" ht="14" x14ac:dyDescent="0.3">
      <c r="A56" s="102" t="s">
        <v>51</v>
      </c>
      <c r="B56" s="103">
        <v>45399</v>
      </c>
      <c r="C56" s="102">
        <v>7</v>
      </c>
      <c r="D56" s="102" t="s">
        <v>178</v>
      </c>
    </row>
    <row r="57" spans="1:4" ht="14" x14ac:dyDescent="0.3">
      <c r="A57" s="102" t="s">
        <v>55</v>
      </c>
      <c r="B57" s="103">
        <v>45401</v>
      </c>
      <c r="C57" s="102">
        <v>7</v>
      </c>
      <c r="D57" s="102" t="s">
        <v>179</v>
      </c>
    </row>
    <row r="58" spans="1:4" ht="14" x14ac:dyDescent="0.3">
      <c r="A58" s="102" t="s">
        <v>47</v>
      </c>
      <c r="B58" s="106">
        <v>45404</v>
      </c>
      <c r="C58" s="107">
        <v>6</v>
      </c>
      <c r="D58" s="107" t="s">
        <v>180</v>
      </c>
    </row>
    <row r="59" spans="1:4" ht="14" x14ac:dyDescent="0.3">
      <c r="A59" s="102" t="s">
        <v>49</v>
      </c>
      <c r="B59" s="106">
        <v>45405</v>
      </c>
      <c r="C59" s="107">
        <v>6</v>
      </c>
      <c r="D59" s="107" t="s">
        <v>180</v>
      </c>
    </row>
    <row r="60" spans="1:4" ht="14" x14ac:dyDescent="0.3">
      <c r="A60" s="102" t="s">
        <v>51</v>
      </c>
      <c r="B60" s="106">
        <v>45406</v>
      </c>
      <c r="C60" s="107">
        <v>7</v>
      </c>
      <c r="D60" s="107" t="s">
        <v>181</v>
      </c>
    </row>
    <row r="61" spans="1:4" ht="14" x14ac:dyDescent="0.3">
      <c r="A61" s="102" t="s">
        <v>53</v>
      </c>
      <c r="B61" s="106">
        <v>45407</v>
      </c>
      <c r="C61" s="107">
        <v>7</v>
      </c>
      <c r="D61" s="107" t="s">
        <v>181</v>
      </c>
    </row>
    <row r="62" spans="1:4" ht="14" x14ac:dyDescent="0.3">
      <c r="A62" s="102" t="s">
        <v>55</v>
      </c>
      <c r="B62" s="106">
        <v>45408</v>
      </c>
      <c r="C62" s="107">
        <v>7</v>
      </c>
      <c r="D62" s="107" t="s">
        <v>182</v>
      </c>
    </row>
    <row r="63" spans="1:4" ht="14" x14ac:dyDescent="0.3">
      <c r="A63" s="102" t="s">
        <v>47</v>
      </c>
      <c r="B63" s="106">
        <v>45411</v>
      </c>
      <c r="C63" s="107">
        <v>7</v>
      </c>
      <c r="D63" s="107" t="s">
        <v>183</v>
      </c>
    </row>
    <row r="64" spans="1:4" ht="14" x14ac:dyDescent="0.3">
      <c r="A64" s="102" t="s">
        <v>49</v>
      </c>
      <c r="B64" s="106">
        <v>45412</v>
      </c>
      <c r="C64" s="107">
        <v>7</v>
      </c>
      <c r="D64" s="107" t="s">
        <v>184</v>
      </c>
    </row>
    <row r="65" spans="1:4" ht="14" x14ac:dyDescent="0.3">
      <c r="A65" s="102" t="s">
        <v>51</v>
      </c>
      <c r="B65" s="106">
        <v>45413</v>
      </c>
      <c r="C65" s="107">
        <v>7</v>
      </c>
      <c r="D65" s="107" t="s">
        <v>185</v>
      </c>
    </row>
    <row r="66" spans="1:4" ht="14" x14ac:dyDescent="0.3">
      <c r="A66" s="102" t="s">
        <v>53</v>
      </c>
      <c r="B66" s="106">
        <v>45414</v>
      </c>
      <c r="C66" s="107">
        <v>7</v>
      </c>
      <c r="D66" s="107" t="s">
        <v>186</v>
      </c>
    </row>
    <row r="67" spans="1:4" ht="14" x14ac:dyDescent="0.3">
      <c r="A67" s="102" t="s">
        <v>55</v>
      </c>
      <c r="B67" s="106">
        <v>45415</v>
      </c>
      <c r="C67" s="107">
        <v>7</v>
      </c>
      <c r="D67" s="107" t="s">
        <v>186</v>
      </c>
    </row>
    <row r="68" spans="1:4" ht="14" x14ac:dyDescent="0.3">
      <c r="A68" s="102" t="s">
        <v>81</v>
      </c>
      <c r="B68" s="106">
        <v>45416</v>
      </c>
      <c r="C68" s="107">
        <v>7</v>
      </c>
      <c r="D68" s="107" t="s">
        <v>187</v>
      </c>
    </row>
    <row r="69" spans="1:4" ht="14" x14ac:dyDescent="0.3">
      <c r="A69" s="102" t="s">
        <v>86</v>
      </c>
      <c r="B69" s="106">
        <v>45417</v>
      </c>
      <c r="C69" s="107">
        <v>6</v>
      </c>
      <c r="D69" s="107" t="s">
        <v>188</v>
      </c>
    </row>
    <row r="70" spans="1:4" ht="14" x14ac:dyDescent="0.3">
      <c r="A70" s="102" t="s">
        <v>47</v>
      </c>
      <c r="B70" s="106">
        <v>45418</v>
      </c>
      <c r="C70" s="107">
        <v>9</v>
      </c>
      <c r="D70" s="107" t="s">
        <v>189</v>
      </c>
    </row>
    <row r="71" spans="1:4" ht="14" x14ac:dyDescent="0.3">
      <c r="A71" s="102" t="s">
        <v>49</v>
      </c>
      <c r="B71" s="106">
        <v>45419</v>
      </c>
      <c r="C71" s="107">
        <v>9</v>
      </c>
      <c r="D71" s="107" t="s">
        <v>189</v>
      </c>
    </row>
    <row r="72" spans="1:4" ht="14" x14ac:dyDescent="0.3">
      <c r="A72" s="102" t="s">
        <v>51</v>
      </c>
      <c r="B72" s="106">
        <v>45420</v>
      </c>
      <c r="C72" s="107">
        <v>10</v>
      </c>
      <c r="D72" s="107" t="s">
        <v>190</v>
      </c>
    </row>
    <row r="73" spans="1:4" ht="14" x14ac:dyDescent="0.3">
      <c r="A73" s="102" t="s">
        <v>53</v>
      </c>
      <c r="B73" s="106">
        <v>45421</v>
      </c>
      <c r="C73" s="107">
        <v>8</v>
      </c>
      <c r="D73" s="107" t="s">
        <v>118</v>
      </c>
    </row>
    <row r="74" spans="1:4" ht="14" x14ac:dyDescent="0.3">
      <c r="A74" s="102" t="s">
        <v>55</v>
      </c>
      <c r="B74" s="106">
        <v>45422</v>
      </c>
      <c r="C74" s="107">
        <v>8</v>
      </c>
      <c r="D74" s="107" t="s">
        <v>118</v>
      </c>
    </row>
    <row r="75" spans="1:4" ht="14" x14ac:dyDescent="0.3">
      <c r="A75" s="102" t="s">
        <v>81</v>
      </c>
      <c r="B75" s="106">
        <v>45423</v>
      </c>
      <c r="C75" s="107">
        <v>6</v>
      </c>
      <c r="D75" s="107" t="s">
        <v>118</v>
      </c>
    </row>
    <row r="76" spans="1:4" ht="14" x14ac:dyDescent="0.3">
      <c r="A76" s="102" t="s">
        <v>86</v>
      </c>
      <c r="B76" s="106">
        <v>45424</v>
      </c>
      <c r="C76" s="107">
        <v>6</v>
      </c>
      <c r="D76" s="107" t="s">
        <v>191</v>
      </c>
    </row>
    <row r="77" spans="1:4" ht="14" x14ac:dyDescent="0.3">
      <c r="A77" s="102" t="s">
        <v>47</v>
      </c>
      <c r="B77" s="106">
        <v>45425</v>
      </c>
      <c r="C77" s="107">
        <v>9</v>
      </c>
      <c r="D77" s="107" t="s">
        <v>192</v>
      </c>
    </row>
    <row r="78" spans="1:4" ht="14" x14ac:dyDescent="0.3">
      <c r="A78" s="102" t="s">
        <v>49</v>
      </c>
      <c r="B78" s="106">
        <v>45426</v>
      </c>
      <c r="C78" s="107">
        <v>12</v>
      </c>
      <c r="D78" s="107" t="s">
        <v>193</v>
      </c>
    </row>
    <row r="79" spans="1:4" ht="14" x14ac:dyDescent="0.3">
      <c r="A79" s="102" t="s">
        <v>51</v>
      </c>
      <c r="B79" s="106">
        <v>45427</v>
      </c>
      <c r="C79" s="107">
        <v>10</v>
      </c>
      <c r="D79" s="107" t="s">
        <v>194</v>
      </c>
    </row>
    <row r="80" spans="1:4" ht="14" x14ac:dyDescent="0.3">
      <c r="A80" s="102" t="s">
        <v>53</v>
      </c>
      <c r="B80" s="106">
        <v>45428</v>
      </c>
      <c r="C80" s="107">
        <v>8</v>
      </c>
      <c r="D80" s="107" t="s">
        <v>195</v>
      </c>
    </row>
    <row r="81" spans="1:4" ht="14" x14ac:dyDescent="0.3">
      <c r="A81" s="102" t="s">
        <v>86</v>
      </c>
      <c r="B81" s="103">
        <v>45431</v>
      </c>
      <c r="C81" s="102">
        <v>6</v>
      </c>
      <c r="D81" s="102" t="s">
        <v>196</v>
      </c>
    </row>
    <row r="82" spans="1:4" ht="14" x14ac:dyDescent="0.3">
      <c r="A82" s="102" t="s">
        <v>47</v>
      </c>
      <c r="B82" s="103">
        <v>45432</v>
      </c>
      <c r="C82" s="102">
        <v>8</v>
      </c>
      <c r="D82" s="102" t="s">
        <v>197</v>
      </c>
    </row>
    <row r="83" spans="1:4" ht="14" x14ac:dyDescent="0.3">
      <c r="B83" t="s">
        <v>198</v>
      </c>
      <c r="C83">
        <f>SUM(C2:C82)</f>
        <v>540</v>
      </c>
    </row>
  </sheetData>
  <autoFilter ref="A1:D82" xr:uid="{7EA5AF24-9062-4D37-9011-577335485AA7}"/>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9738E-FEA0-49F1-8B58-0BA0D4B039CE}">
  <dimension ref="A1:H83"/>
  <sheetViews>
    <sheetView zoomScale="59" workbookViewId="0">
      <selection activeCell="C84" sqref="C84"/>
    </sheetView>
  </sheetViews>
  <sheetFormatPr baseColWidth="10" defaultColWidth="8.75" defaultRowHeight="14" x14ac:dyDescent="0.3"/>
  <cols>
    <col min="2" max="2" width="10.33203125" bestFit="1" customWidth="1"/>
    <col min="4" max="4" width="73.58203125" customWidth="1"/>
    <col min="6" max="6" width="9.83203125" customWidth="1"/>
    <col min="8" max="8" width="10" bestFit="1" customWidth="1"/>
  </cols>
  <sheetData>
    <row r="1" spans="1:8" x14ac:dyDescent="0.3">
      <c r="A1" t="s">
        <v>199</v>
      </c>
      <c r="B1" t="s">
        <v>200</v>
      </c>
      <c r="C1" t="s">
        <v>201</v>
      </c>
      <c r="D1" t="s">
        <v>130</v>
      </c>
    </row>
    <row r="2" spans="1:8" x14ac:dyDescent="0.3">
      <c r="A2" t="s">
        <v>202</v>
      </c>
      <c r="B2" s="84">
        <v>45299</v>
      </c>
      <c r="C2">
        <v>7</v>
      </c>
      <c r="D2" t="s">
        <v>203</v>
      </c>
      <c r="H2" s="86"/>
    </row>
    <row r="3" spans="1:8" x14ac:dyDescent="0.3">
      <c r="A3" t="s">
        <v>204</v>
      </c>
      <c r="B3" s="84">
        <v>45301</v>
      </c>
      <c r="C3">
        <v>7</v>
      </c>
      <c r="D3" t="s">
        <v>205</v>
      </c>
    </row>
    <row r="4" spans="1:8" x14ac:dyDescent="0.3">
      <c r="A4" t="s">
        <v>206</v>
      </c>
      <c r="B4" s="84">
        <v>45302</v>
      </c>
      <c r="C4">
        <v>7</v>
      </c>
      <c r="D4" t="s">
        <v>207</v>
      </c>
    </row>
    <row r="5" spans="1:8" x14ac:dyDescent="0.3">
      <c r="A5" t="s">
        <v>208</v>
      </c>
      <c r="B5" s="84">
        <v>45303</v>
      </c>
      <c r="C5">
        <v>7</v>
      </c>
      <c r="D5" t="s">
        <v>207</v>
      </c>
    </row>
    <row r="6" spans="1:8" x14ac:dyDescent="0.3">
      <c r="A6" t="s">
        <v>202</v>
      </c>
      <c r="B6" s="84">
        <v>45306</v>
      </c>
      <c r="C6">
        <v>7</v>
      </c>
      <c r="D6" t="s">
        <v>133</v>
      </c>
    </row>
    <row r="7" spans="1:8" x14ac:dyDescent="0.3">
      <c r="A7" t="s">
        <v>209</v>
      </c>
      <c r="B7" s="84">
        <v>45307</v>
      </c>
      <c r="C7">
        <v>7</v>
      </c>
      <c r="D7" t="s">
        <v>210</v>
      </c>
    </row>
    <row r="8" spans="1:8" x14ac:dyDescent="0.3">
      <c r="A8" t="s">
        <v>204</v>
      </c>
      <c r="B8" s="84">
        <v>45308</v>
      </c>
      <c r="C8">
        <v>7</v>
      </c>
      <c r="D8" t="s">
        <v>133</v>
      </c>
    </row>
    <row r="9" spans="1:8" x14ac:dyDescent="0.3">
      <c r="A9" t="s">
        <v>208</v>
      </c>
      <c r="B9" s="84">
        <v>45310</v>
      </c>
      <c r="C9">
        <v>7</v>
      </c>
      <c r="D9" t="s">
        <v>211</v>
      </c>
    </row>
    <row r="10" spans="1:8" x14ac:dyDescent="0.3">
      <c r="A10" t="s">
        <v>202</v>
      </c>
      <c r="B10" s="84">
        <v>45313</v>
      </c>
      <c r="C10">
        <v>7</v>
      </c>
      <c r="D10" t="s">
        <v>212</v>
      </c>
    </row>
    <row r="11" spans="1:8" x14ac:dyDescent="0.3">
      <c r="A11" t="s">
        <v>209</v>
      </c>
      <c r="B11" s="84">
        <v>45314</v>
      </c>
      <c r="C11">
        <v>7</v>
      </c>
      <c r="D11" t="s">
        <v>213</v>
      </c>
    </row>
    <row r="12" spans="1:8" x14ac:dyDescent="0.3">
      <c r="A12" t="s">
        <v>204</v>
      </c>
      <c r="B12" s="84">
        <v>45315</v>
      </c>
      <c r="C12">
        <v>7</v>
      </c>
      <c r="D12" t="s">
        <v>214</v>
      </c>
    </row>
    <row r="13" spans="1:8" x14ac:dyDescent="0.3">
      <c r="A13" t="s">
        <v>208</v>
      </c>
      <c r="B13" s="84">
        <v>45317</v>
      </c>
      <c r="C13">
        <v>7</v>
      </c>
      <c r="D13" t="s">
        <v>215</v>
      </c>
    </row>
    <row r="14" spans="1:8" x14ac:dyDescent="0.3">
      <c r="A14" t="s">
        <v>202</v>
      </c>
      <c r="B14" s="84">
        <v>45320</v>
      </c>
      <c r="C14">
        <v>6</v>
      </c>
      <c r="D14" t="s">
        <v>216</v>
      </c>
    </row>
    <row r="15" spans="1:8" x14ac:dyDescent="0.3">
      <c r="A15" t="s">
        <v>204</v>
      </c>
      <c r="B15" s="84">
        <v>45322</v>
      </c>
      <c r="C15">
        <v>6</v>
      </c>
      <c r="D15" t="s">
        <v>217</v>
      </c>
    </row>
    <row r="16" spans="1:8" x14ac:dyDescent="0.3">
      <c r="A16" t="s">
        <v>208</v>
      </c>
      <c r="B16" s="84">
        <v>45324</v>
      </c>
      <c r="C16">
        <v>6</v>
      </c>
      <c r="D16" t="s">
        <v>218</v>
      </c>
    </row>
    <row r="17" spans="1:4" x14ac:dyDescent="0.3">
      <c r="A17" t="s">
        <v>202</v>
      </c>
      <c r="B17" s="84">
        <v>45327</v>
      </c>
      <c r="C17">
        <v>7</v>
      </c>
      <c r="D17" t="s">
        <v>219</v>
      </c>
    </row>
    <row r="18" spans="1:4" x14ac:dyDescent="0.3">
      <c r="A18" t="s">
        <v>209</v>
      </c>
      <c r="B18" s="84">
        <v>45328</v>
      </c>
      <c r="C18">
        <v>6</v>
      </c>
      <c r="D18" t="s">
        <v>220</v>
      </c>
    </row>
    <row r="19" spans="1:4" x14ac:dyDescent="0.3">
      <c r="A19" t="s">
        <v>208</v>
      </c>
      <c r="B19" s="84">
        <v>45331</v>
      </c>
      <c r="C19">
        <v>7</v>
      </c>
      <c r="D19" t="s">
        <v>143</v>
      </c>
    </row>
    <row r="20" spans="1:4" x14ac:dyDescent="0.3">
      <c r="A20" t="s">
        <v>202</v>
      </c>
      <c r="B20" s="84">
        <v>45334</v>
      </c>
      <c r="C20">
        <v>6</v>
      </c>
      <c r="D20" t="s">
        <v>143</v>
      </c>
    </row>
    <row r="21" spans="1:4" x14ac:dyDescent="0.3">
      <c r="A21" t="s">
        <v>209</v>
      </c>
      <c r="B21" s="84">
        <v>45335</v>
      </c>
      <c r="C21">
        <v>7</v>
      </c>
      <c r="D21" t="s">
        <v>221</v>
      </c>
    </row>
    <row r="22" spans="1:4" x14ac:dyDescent="0.3">
      <c r="A22" t="s">
        <v>204</v>
      </c>
      <c r="B22" s="84">
        <v>45336</v>
      </c>
      <c r="C22">
        <v>6</v>
      </c>
      <c r="D22" t="s">
        <v>222</v>
      </c>
    </row>
    <row r="23" spans="1:4" x14ac:dyDescent="0.3">
      <c r="A23" t="s">
        <v>208</v>
      </c>
      <c r="B23" s="84">
        <v>45338</v>
      </c>
      <c r="C23">
        <v>8</v>
      </c>
      <c r="D23" t="s">
        <v>223</v>
      </c>
    </row>
    <row r="24" spans="1:4" x14ac:dyDescent="0.3">
      <c r="A24" t="s">
        <v>202</v>
      </c>
      <c r="B24" s="84">
        <v>45341</v>
      </c>
      <c r="C24">
        <v>7</v>
      </c>
      <c r="D24" t="s">
        <v>224</v>
      </c>
    </row>
    <row r="25" spans="1:4" x14ac:dyDescent="0.3">
      <c r="A25" t="s">
        <v>209</v>
      </c>
      <c r="B25" s="84">
        <v>45342</v>
      </c>
      <c r="C25">
        <v>6</v>
      </c>
      <c r="D25" t="s">
        <v>224</v>
      </c>
    </row>
    <row r="26" spans="1:4" x14ac:dyDescent="0.3">
      <c r="A26" t="s">
        <v>204</v>
      </c>
      <c r="B26" s="84">
        <v>45343</v>
      </c>
      <c r="C26">
        <v>6</v>
      </c>
      <c r="D26" t="s">
        <v>224</v>
      </c>
    </row>
    <row r="27" spans="1:4" x14ac:dyDescent="0.3">
      <c r="A27" t="s">
        <v>209</v>
      </c>
      <c r="B27" s="84">
        <v>45349</v>
      </c>
      <c r="C27">
        <v>6</v>
      </c>
      <c r="D27" t="s">
        <v>225</v>
      </c>
    </row>
    <row r="28" spans="1:4" x14ac:dyDescent="0.3">
      <c r="A28" t="s">
        <v>204</v>
      </c>
      <c r="B28" s="84">
        <v>45350</v>
      </c>
      <c r="C28">
        <v>7</v>
      </c>
      <c r="D28" t="s">
        <v>226</v>
      </c>
    </row>
    <row r="29" spans="1:4" x14ac:dyDescent="0.3">
      <c r="A29" t="s">
        <v>208</v>
      </c>
      <c r="B29" s="84">
        <v>45352</v>
      </c>
      <c r="C29">
        <v>6</v>
      </c>
      <c r="D29" t="s">
        <v>227</v>
      </c>
    </row>
    <row r="30" spans="1:4" x14ac:dyDescent="0.3">
      <c r="A30" t="s">
        <v>202</v>
      </c>
      <c r="B30" s="84">
        <v>45355</v>
      </c>
      <c r="C30">
        <v>7</v>
      </c>
      <c r="D30" t="s">
        <v>158</v>
      </c>
    </row>
    <row r="31" spans="1:4" x14ac:dyDescent="0.3">
      <c r="A31" t="s">
        <v>204</v>
      </c>
      <c r="B31" s="84">
        <v>45357</v>
      </c>
      <c r="C31">
        <v>8</v>
      </c>
      <c r="D31" t="s">
        <v>228</v>
      </c>
    </row>
    <row r="32" spans="1:4" x14ac:dyDescent="0.3">
      <c r="A32" t="s">
        <v>208</v>
      </c>
      <c r="B32" s="84">
        <v>45359</v>
      </c>
      <c r="C32">
        <v>6</v>
      </c>
      <c r="D32" t="s">
        <v>229</v>
      </c>
    </row>
    <row r="33" spans="1:4" x14ac:dyDescent="0.3">
      <c r="A33" t="s">
        <v>230</v>
      </c>
      <c r="B33" s="84">
        <v>45361</v>
      </c>
      <c r="C33">
        <v>7</v>
      </c>
      <c r="D33" t="s">
        <v>231</v>
      </c>
    </row>
    <row r="34" spans="1:4" x14ac:dyDescent="0.3">
      <c r="A34" t="s">
        <v>202</v>
      </c>
      <c r="B34" s="84">
        <v>45362</v>
      </c>
      <c r="C34">
        <v>8</v>
      </c>
      <c r="D34" t="s">
        <v>88</v>
      </c>
    </row>
    <row r="35" spans="1:4" x14ac:dyDescent="0.3">
      <c r="A35" t="s">
        <v>209</v>
      </c>
      <c r="B35" s="84">
        <v>45363</v>
      </c>
      <c r="C35">
        <v>6</v>
      </c>
      <c r="D35" t="s">
        <v>89</v>
      </c>
    </row>
    <row r="36" spans="1:4" x14ac:dyDescent="0.3">
      <c r="A36" t="s">
        <v>206</v>
      </c>
      <c r="B36" s="84">
        <v>45365</v>
      </c>
      <c r="C36">
        <v>5</v>
      </c>
      <c r="D36" t="s">
        <v>232</v>
      </c>
    </row>
    <row r="37" spans="1:4" x14ac:dyDescent="0.3">
      <c r="A37" t="s">
        <v>208</v>
      </c>
      <c r="B37" s="84">
        <v>45366</v>
      </c>
      <c r="C37">
        <v>6</v>
      </c>
      <c r="D37" t="s">
        <v>163</v>
      </c>
    </row>
    <row r="38" spans="1:4" x14ac:dyDescent="0.3">
      <c r="A38" t="s">
        <v>202</v>
      </c>
      <c r="B38" s="84">
        <v>45369</v>
      </c>
      <c r="C38">
        <v>5</v>
      </c>
      <c r="D38" t="s">
        <v>233</v>
      </c>
    </row>
    <row r="39" spans="1:4" x14ac:dyDescent="0.3">
      <c r="A39" t="s">
        <v>209</v>
      </c>
      <c r="B39" s="84">
        <v>45370</v>
      </c>
      <c r="C39">
        <v>7</v>
      </c>
      <c r="D39" t="s">
        <v>233</v>
      </c>
    </row>
    <row r="40" spans="1:4" x14ac:dyDescent="0.3">
      <c r="A40" t="s">
        <v>204</v>
      </c>
      <c r="B40" s="84">
        <v>45371</v>
      </c>
      <c r="C40">
        <v>6</v>
      </c>
      <c r="D40" t="s">
        <v>234</v>
      </c>
    </row>
    <row r="41" spans="1:4" x14ac:dyDescent="0.3">
      <c r="A41" t="s">
        <v>202</v>
      </c>
      <c r="B41" s="84">
        <v>45376</v>
      </c>
      <c r="C41">
        <v>5</v>
      </c>
      <c r="D41" t="s">
        <v>235</v>
      </c>
    </row>
    <row r="42" spans="1:4" x14ac:dyDescent="0.3">
      <c r="A42" t="s">
        <v>209</v>
      </c>
      <c r="B42" s="84">
        <v>45377</v>
      </c>
      <c r="C42">
        <v>6</v>
      </c>
      <c r="D42" t="s">
        <v>97</v>
      </c>
    </row>
    <row r="43" spans="1:4" x14ac:dyDescent="0.3">
      <c r="A43" t="s">
        <v>204</v>
      </c>
      <c r="B43" s="84">
        <v>45378</v>
      </c>
      <c r="C43">
        <v>7</v>
      </c>
      <c r="D43" t="s">
        <v>97</v>
      </c>
    </row>
    <row r="44" spans="1:4" x14ac:dyDescent="0.3">
      <c r="A44" t="s">
        <v>209</v>
      </c>
      <c r="B44" s="84">
        <v>45384</v>
      </c>
      <c r="C44">
        <v>6</v>
      </c>
      <c r="D44" t="s">
        <v>236</v>
      </c>
    </row>
    <row r="45" spans="1:4" x14ac:dyDescent="0.3">
      <c r="A45" t="s">
        <v>204</v>
      </c>
      <c r="B45" s="84">
        <v>45385</v>
      </c>
      <c r="C45">
        <v>6</v>
      </c>
      <c r="D45" t="s">
        <v>236</v>
      </c>
    </row>
    <row r="46" spans="1:4" x14ac:dyDescent="0.3">
      <c r="A46" t="s">
        <v>206</v>
      </c>
      <c r="B46" s="84">
        <v>45386</v>
      </c>
      <c r="C46">
        <v>5</v>
      </c>
      <c r="D46" t="s">
        <v>231</v>
      </c>
    </row>
    <row r="47" spans="1:4" x14ac:dyDescent="0.3">
      <c r="A47" t="s">
        <v>202</v>
      </c>
      <c r="B47" s="84">
        <v>45390</v>
      </c>
      <c r="C47">
        <v>7</v>
      </c>
      <c r="D47" t="s">
        <v>237</v>
      </c>
    </row>
    <row r="48" spans="1:4" x14ac:dyDescent="0.3">
      <c r="A48" t="s">
        <v>209</v>
      </c>
      <c r="B48" s="84">
        <v>45391</v>
      </c>
      <c r="C48">
        <v>7</v>
      </c>
      <c r="D48" t="s">
        <v>238</v>
      </c>
    </row>
    <row r="49" spans="1:4" x14ac:dyDescent="0.3">
      <c r="A49" t="s">
        <v>204</v>
      </c>
      <c r="B49" s="84">
        <v>45392</v>
      </c>
      <c r="C49">
        <v>7</v>
      </c>
      <c r="D49" t="s">
        <v>239</v>
      </c>
    </row>
    <row r="50" spans="1:4" x14ac:dyDescent="0.3">
      <c r="A50" t="s">
        <v>206</v>
      </c>
      <c r="B50" s="84">
        <v>45393</v>
      </c>
      <c r="C50">
        <v>5</v>
      </c>
      <c r="D50" t="s">
        <v>240</v>
      </c>
    </row>
    <row r="51" spans="1:4" x14ac:dyDescent="0.3">
      <c r="A51" t="s">
        <v>208</v>
      </c>
      <c r="B51" s="84">
        <v>45394</v>
      </c>
      <c r="C51">
        <v>4</v>
      </c>
      <c r="D51" t="s">
        <v>176</v>
      </c>
    </row>
    <row r="52" spans="1:4" x14ac:dyDescent="0.3">
      <c r="A52" t="s">
        <v>202</v>
      </c>
      <c r="B52" s="84">
        <v>45397</v>
      </c>
      <c r="C52">
        <v>7</v>
      </c>
      <c r="D52" t="s">
        <v>241</v>
      </c>
    </row>
    <row r="53" spans="1:4" x14ac:dyDescent="0.3">
      <c r="A53" t="s">
        <v>209</v>
      </c>
      <c r="B53" s="84">
        <v>45398</v>
      </c>
      <c r="C53">
        <v>7</v>
      </c>
      <c r="D53" t="s">
        <v>242</v>
      </c>
    </row>
    <row r="54" spans="1:4" x14ac:dyDescent="0.3">
      <c r="A54" t="s">
        <v>204</v>
      </c>
      <c r="B54" s="84">
        <v>45399</v>
      </c>
      <c r="C54">
        <v>4</v>
      </c>
      <c r="D54" t="s">
        <v>242</v>
      </c>
    </row>
    <row r="55" spans="1:4" x14ac:dyDescent="0.3">
      <c r="A55" t="s">
        <v>208</v>
      </c>
      <c r="B55" s="84">
        <v>45401</v>
      </c>
      <c r="C55">
        <v>8</v>
      </c>
      <c r="D55" t="s">
        <v>243</v>
      </c>
    </row>
    <row r="56" spans="1:4" x14ac:dyDescent="0.3">
      <c r="A56" t="s">
        <v>202</v>
      </c>
      <c r="B56" s="84">
        <v>45404</v>
      </c>
      <c r="C56">
        <v>6</v>
      </c>
      <c r="D56" t="s">
        <v>244</v>
      </c>
    </row>
    <row r="57" spans="1:4" x14ac:dyDescent="0.3">
      <c r="A57" t="s">
        <v>209</v>
      </c>
      <c r="B57" s="84">
        <v>45405</v>
      </c>
      <c r="C57">
        <v>6</v>
      </c>
      <c r="D57" t="s">
        <v>244</v>
      </c>
    </row>
    <row r="58" spans="1:4" x14ac:dyDescent="0.3">
      <c r="A58" t="s">
        <v>204</v>
      </c>
      <c r="B58" s="84">
        <v>45406</v>
      </c>
      <c r="C58">
        <v>7</v>
      </c>
      <c r="D58" t="s">
        <v>245</v>
      </c>
    </row>
    <row r="59" spans="1:4" x14ac:dyDescent="0.3">
      <c r="A59" t="s">
        <v>206</v>
      </c>
      <c r="B59" s="84">
        <v>45407</v>
      </c>
      <c r="C59">
        <v>7</v>
      </c>
      <c r="D59" t="s">
        <v>181</v>
      </c>
    </row>
    <row r="60" spans="1:4" x14ac:dyDescent="0.3">
      <c r="A60" t="s">
        <v>208</v>
      </c>
      <c r="B60" s="84">
        <v>45408</v>
      </c>
      <c r="C60">
        <v>7</v>
      </c>
      <c r="D60" t="s">
        <v>182</v>
      </c>
    </row>
    <row r="61" spans="1:4" x14ac:dyDescent="0.3">
      <c r="A61" t="s">
        <v>202</v>
      </c>
      <c r="B61" s="84">
        <v>45411</v>
      </c>
      <c r="C61">
        <v>7</v>
      </c>
      <c r="D61" t="s">
        <v>183</v>
      </c>
    </row>
    <row r="62" spans="1:4" x14ac:dyDescent="0.3">
      <c r="A62" t="s">
        <v>209</v>
      </c>
      <c r="B62" s="84">
        <v>45412</v>
      </c>
      <c r="C62">
        <v>7</v>
      </c>
      <c r="D62" t="s">
        <v>184</v>
      </c>
    </row>
    <row r="63" spans="1:4" x14ac:dyDescent="0.3">
      <c r="A63" t="s">
        <v>204</v>
      </c>
      <c r="B63" s="84">
        <v>45413</v>
      </c>
      <c r="C63">
        <v>7</v>
      </c>
      <c r="D63" t="s">
        <v>185</v>
      </c>
    </row>
    <row r="64" spans="1:4" x14ac:dyDescent="0.3">
      <c r="A64" t="s">
        <v>206</v>
      </c>
      <c r="B64" s="84">
        <v>45414</v>
      </c>
      <c r="C64">
        <v>7</v>
      </c>
      <c r="D64" t="s">
        <v>246</v>
      </c>
    </row>
    <row r="65" spans="1:4" x14ac:dyDescent="0.3">
      <c r="A65" t="s">
        <v>208</v>
      </c>
      <c r="B65" s="84">
        <v>45415</v>
      </c>
      <c r="C65">
        <v>7</v>
      </c>
      <c r="D65" t="s">
        <v>247</v>
      </c>
    </row>
    <row r="66" spans="1:4" x14ac:dyDescent="0.3">
      <c r="A66" t="s">
        <v>248</v>
      </c>
      <c r="B66" s="84">
        <v>45416</v>
      </c>
      <c r="C66">
        <v>6</v>
      </c>
      <c r="D66" t="s">
        <v>187</v>
      </c>
    </row>
    <row r="67" spans="1:4" x14ac:dyDescent="0.3">
      <c r="A67" t="s">
        <v>230</v>
      </c>
      <c r="B67" s="84">
        <v>45417</v>
      </c>
      <c r="C67">
        <v>7</v>
      </c>
      <c r="D67" t="s">
        <v>188</v>
      </c>
    </row>
    <row r="68" spans="1:4" x14ac:dyDescent="0.3">
      <c r="A68" t="s">
        <v>202</v>
      </c>
      <c r="B68" s="84">
        <v>45418</v>
      </c>
      <c r="C68">
        <v>9</v>
      </c>
      <c r="D68" t="s">
        <v>249</v>
      </c>
    </row>
    <row r="69" spans="1:4" x14ac:dyDescent="0.3">
      <c r="A69" t="s">
        <v>209</v>
      </c>
      <c r="B69" s="84">
        <v>45419</v>
      </c>
      <c r="C69">
        <v>9</v>
      </c>
      <c r="D69" t="s">
        <v>249</v>
      </c>
    </row>
    <row r="70" spans="1:4" x14ac:dyDescent="0.3">
      <c r="A70" t="s">
        <v>204</v>
      </c>
      <c r="B70" s="84">
        <v>45420</v>
      </c>
      <c r="C70">
        <v>10</v>
      </c>
      <c r="D70" t="s">
        <v>250</v>
      </c>
    </row>
    <row r="71" spans="1:4" x14ac:dyDescent="0.3">
      <c r="A71" t="s">
        <v>206</v>
      </c>
      <c r="B71" s="84">
        <v>45421</v>
      </c>
      <c r="C71">
        <v>8</v>
      </c>
      <c r="D71" t="s">
        <v>118</v>
      </c>
    </row>
    <row r="72" spans="1:4" x14ac:dyDescent="0.3">
      <c r="A72" t="s">
        <v>208</v>
      </c>
      <c r="B72" s="84">
        <v>45422</v>
      </c>
      <c r="C72">
        <v>8</v>
      </c>
      <c r="D72" t="s">
        <v>118</v>
      </c>
    </row>
    <row r="73" spans="1:4" x14ac:dyDescent="0.3">
      <c r="A73" t="s">
        <v>248</v>
      </c>
      <c r="B73" s="84">
        <v>45423</v>
      </c>
      <c r="C73">
        <v>3</v>
      </c>
      <c r="D73" t="s">
        <v>118</v>
      </c>
    </row>
    <row r="74" spans="1:4" x14ac:dyDescent="0.3">
      <c r="A74" t="s">
        <v>230</v>
      </c>
      <c r="B74" s="84">
        <v>45424</v>
      </c>
      <c r="C74">
        <v>5</v>
      </c>
      <c r="D74" t="s">
        <v>191</v>
      </c>
    </row>
    <row r="75" spans="1:4" x14ac:dyDescent="0.3">
      <c r="A75" t="s">
        <v>202</v>
      </c>
      <c r="B75" s="84">
        <v>45425</v>
      </c>
      <c r="C75">
        <v>9</v>
      </c>
      <c r="D75" t="s">
        <v>192</v>
      </c>
    </row>
    <row r="76" spans="1:4" x14ac:dyDescent="0.3">
      <c r="A76" t="s">
        <v>209</v>
      </c>
      <c r="B76" s="84">
        <v>45426</v>
      </c>
      <c r="C76">
        <v>12</v>
      </c>
      <c r="D76" t="s">
        <v>193</v>
      </c>
    </row>
    <row r="77" spans="1:4" x14ac:dyDescent="0.3">
      <c r="A77" t="s">
        <v>204</v>
      </c>
      <c r="B77" s="84">
        <v>45427</v>
      </c>
      <c r="C77">
        <v>10</v>
      </c>
      <c r="D77" t="s">
        <v>251</v>
      </c>
    </row>
    <row r="78" spans="1:4" x14ac:dyDescent="0.3">
      <c r="A78" t="s">
        <v>206</v>
      </c>
      <c r="B78" s="84">
        <v>45428</v>
      </c>
      <c r="C78">
        <v>9</v>
      </c>
      <c r="D78" t="s">
        <v>252</v>
      </c>
    </row>
    <row r="79" spans="1:4" x14ac:dyDescent="0.3">
      <c r="A79" t="s">
        <v>248</v>
      </c>
      <c r="B79" s="84">
        <v>45430</v>
      </c>
      <c r="C79">
        <v>7</v>
      </c>
      <c r="D79" t="s">
        <v>253</v>
      </c>
    </row>
    <row r="80" spans="1:4" x14ac:dyDescent="0.3">
      <c r="A80" t="s">
        <v>230</v>
      </c>
      <c r="B80" s="84">
        <v>45431</v>
      </c>
      <c r="C80">
        <v>7</v>
      </c>
      <c r="D80" t="s">
        <v>254</v>
      </c>
    </row>
    <row r="81" spans="1:4" x14ac:dyDescent="0.3">
      <c r="A81" t="s">
        <v>202</v>
      </c>
      <c r="B81" s="84">
        <v>45432</v>
      </c>
      <c r="C81">
        <v>8</v>
      </c>
      <c r="D81" t="s">
        <v>255</v>
      </c>
    </row>
    <row r="82" spans="1:4" x14ac:dyDescent="0.3">
      <c r="A82" t="s">
        <v>209</v>
      </c>
      <c r="B82" s="84">
        <v>45433</v>
      </c>
      <c r="C82">
        <v>2</v>
      </c>
      <c r="D82" t="s">
        <v>126</v>
      </c>
    </row>
    <row r="83" spans="1:4" x14ac:dyDescent="0.3">
      <c r="B83" t="s">
        <v>256</v>
      </c>
      <c r="C83">
        <f>SUM(C2:C82)</f>
        <v>546</v>
      </c>
    </row>
  </sheetData>
  <autoFilter ref="A1:D81" xr:uid="{4409738E-FEA0-49F1-8B58-0BA0D4B039C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96cd584-cc78-4c85-a13f-bcfc97730e74">
      <Terms xmlns="http://schemas.microsoft.com/office/infopath/2007/PartnerControls"/>
    </lcf76f155ced4ddcb4097134ff3c332f>
    <TaxCatchAll xmlns="a61145a5-b846-4480-a4ec-c0953bad8bf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8E2CC57E02848B4E9FD5C7FAD16A39E3" ma:contentTypeVersion="11" ma:contentTypeDescription="Opprett et nytt dokument." ma:contentTypeScope="" ma:versionID="67bf48115c3680a4d387778075c0e16f">
  <xsd:schema xmlns:xsd="http://www.w3.org/2001/XMLSchema" xmlns:xs="http://www.w3.org/2001/XMLSchema" xmlns:p="http://schemas.microsoft.com/office/2006/metadata/properties" xmlns:ns2="a96cd584-cc78-4c85-a13f-bcfc97730e74" xmlns:ns3="a61145a5-b846-4480-a4ec-c0953bad8bf4" targetNamespace="http://schemas.microsoft.com/office/2006/metadata/properties" ma:root="true" ma:fieldsID="dc9a6be0985a102b588db97f337105c1" ns2:_="" ns3:_="">
    <xsd:import namespace="a96cd584-cc78-4c85-a13f-bcfc97730e74"/>
    <xsd:import namespace="a61145a5-b846-4480-a4ec-c0953bad8bf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6cd584-cc78-4c85-a13f-bcfc97730e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element name="lcf76f155ced4ddcb4097134ff3c332f" ma:index="13" nillable="true" ma:taxonomy="true" ma:internalName="lcf76f155ced4ddcb4097134ff3c332f" ma:taxonomyFieldName="MediaServiceImageTags" ma:displayName="Bildemerkelapper" ma:readOnly="false" ma:fieldId="{5cf76f15-5ced-4ddc-b409-7134ff3c332f}" ma:taxonomyMulti="true" ma:sspId="d5ac12ea-e064-4df2-9638-65326f4f9ee2"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1145a5-b846-4480-a4ec-c0953bad8bf4"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58639906-3cb2-430a-bf89-f805d238b29f}" ma:internalName="TaxCatchAll" ma:showField="CatchAllData" ma:web="a61145a5-b846-4480-a4ec-c0953bad8bf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2239A0-E68C-493F-BEE6-C77FEA397FD6}">
  <ds:schemaRefs>
    <ds:schemaRef ds:uri="http://schemas.microsoft.com/office/2006/documentManagement/types"/>
    <ds:schemaRef ds:uri="a61145a5-b846-4480-a4ec-c0953bad8bf4"/>
    <ds:schemaRef ds:uri="http://schemas.openxmlformats.org/package/2006/metadata/core-properties"/>
    <ds:schemaRef ds:uri="http://schemas.microsoft.com/office/2006/metadata/properties"/>
    <ds:schemaRef ds:uri="http://www.w3.org/XML/1998/namespace"/>
    <ds:schemaRef ds:uri="http://purl.org/dc/terms/"/>
    <ds:schemaRef ds:uri="a96cd584-cc78-4c85-a13f-bcfc97730e74"/>
    <ds:schemaRef ds:uri="http://purl.org/dc/elements/1.1/"/>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5C17056E-9D85-4AA0-A3C6-58F9A0026A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6cd584-cc78-4c85-a13f-bcfc97730e74"/>
    <ds:schemaRef ds:uri="a61145a5-b846-4480-a4ec-c0953bad8b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7245281-08F3-4104-84BD-39F3D8CFB195}">
  <ds:schemaRefs>
    <ds:schemaRef ds:uri="http://schemas.microsoft.com/sharepoint/v3/contenttype/forms"/>
  </ds:schemaRefs>
</ds:datastoreItem>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Template>TM16400962</Template>
  <Application>Microsoft Excel</Application>
  <DocSecurity>0</DocSecurity>
  <ScaleCrop>false</ScaleCrop>
  <HeadingPairs>
    <vt:vector size="4" baseType="variant">
      <vt:variant>
        <vt:lpstr>Regneark</vt:lpstr>
      </vt:variant>
      <vt:variant>
        <vt:i4>4</vt:i4>
      </vt:variant>
      <vt:variant>
        <vt:lpstr>Navngitte områder</vt:lpstr>
      </vt:variant>
      <vt:variant>
        <vt:i4>6</vt:i4>
      </vt:variant>
    </vt:vector>
  </HeadingPairs>
  <TitlesOfParts>
    <vt:vector size="10" baseType="lpstr">
      <vt:lpstr>Project schedule</vt:lpstr>
      <vt:lpstr>Timeliste Stine</vt:lpstr>
      <vt:lpstr>Timeliste Hanna</vt:lpstr>
      <vt:lpstr>Timeliste Herborg</vt:lpstr>
      <vt:lpstr>Display_Week</vt:lpstr>
      <vt:lpstr>Project_Start</vt:lpstr>
      <vt:lpstr>'Project schedule'!task_end</vt:lpstr>
      <vt:lpstr>'Project schedule'!task_progress</vt:lpstr>
      <vt:lpstr>'Project schedule'!task_start</vt:lpstr>
      <vt:lpstr>'Project schedule'!Utskriftstitler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Herborg Madsen</dc:creator>
  <cp:keywords/>
  <dc:description/>
  <cp:lastModifiedBy>Herborg Buttingsrud Madsen</cp:lastModifiedBy>
  <cp:revision/>
  <dcterms:created xsi:type="dcterms:W3CDTF">2024-01-19T08:44:54Z</dcterms:created>
  <dcterms:modified xsi:type="dcterms:W3CDTF">2024-05-21T08:23:24Z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0x0101008E2CC57E02848B4E9FD5C7FAD16A39E3</vt:lpwstr>
  </property>
  <property fmtid="{D5CDD505-2E9C-101B-9397-08002B2CF9AE}" pid="3" name="MediaServiceImageTags">
    <vt:lpwstr/>
  </property>
</Properties>
</file>