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hvl365-my.sharepoint.com/personal/583647_stud_hvl_no/Documents/2022 Vår/Bachelor 2022/delingBachelor/Wiseflow innlevering/Vedlegg/"/>
    </mc:Choice>
  </mc:AlternateContent>
  <xr:revisionPtr revIDLastSave="1904" documentId="8_{130336B4-FC31-5445-AB2A-6EC575A183D0}" xr6:coauthVersionLast="47" xr6:coauthVersionMax="47" xr10:uidLastSave="{E268327F-697D-4AF1-A7E6-1A524DCBBCEB}"/>
  <bookViews>
    <workbookView xWindow="-108" yWindow="-108" windowWidth="23256" windowHeight="12576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2" i="1" l="1"/>
  <c r="K212" i="1"/>
  <c r="H212" i="1"/>
  <c r="E212" i="1"/>
  <c r="K202" i="1"/>
  <c r="H202" i="1"/>
  <c r="E202" i="1"/>
  <c r="K192" i="1"/>
  <c r="H192" i="1"/>
  <c r="E192" i="1"/>
  <c r="K182" i="1"/>
  <c r="H182" i="1"/>
  <c r="E182" i="1"/>
  <c r="K44" i="1"/>
  <c r="K34" i="1"/>
  <c r="K24" i="1"/>
  <c r="K14" i="1"/>
  <c r="H14" i="1"/>
  <c r="H54" i="1"/>
  <c r="H44" i="1"/>
  <c r="H34" i="1"/>
  <c r="H24" i="1"/>
  <c r="K132" i="1"/>
  <c r="O132" i="1" s="1"/>
  <c r="K12" i="1"/>
  <c r="K13" i="1"/>
  <c r="K22" i="1"/>
  <c r="K32" i="1"/>
  <c r="K42" i="1"/>
  <c r="K52" i="1"/>
  <c r="K62" i="1"/>
  <c r="K74" i="1"/>
  <c r="K86" i="1"/>
  <c r="K98" i="1"/>
  <c r="O98" i="1" s="1"/>
  <c r="K110" i="1"/>
  <c r="O110" i="1" s="1"/>
  <c r="K122" i="1"/>
  <c r="O122" i="1" s="1"/>
  <c r="H132" i="1"/>
  <c r="H12" i="1"/>
  <c r="H13" i="1"/>
  <c r="H22" i="1"/>
  <c r="H23" i="1"/>
  <c r="H32" i="1"/>
  <c r="H42" i="1"/>
  <c r="H52" i="1"/>
  <c r="H62" i="1"/>
  <c r="H74" i="1"/>
  <c r="H86" i="1"/>
  <c r="H98" i="1"/>
  <c r="H110" i="1"/>
  <c r="H122" i="1"/>
  <c r="K142" i="1"/>
  <c r="H142" i="1"/>
  <c r="K152" i="1"/>
  <c r="H152" i="1"/>
  <c r="K162" i="1"/>
  <c r="H162" i="1"/>
  <c r="H172" i="1"/>
  <c r="E12" i="1"/>
  <c r="E13" i="1"/>
  <c r="E14" i="1"/>
  <c r="E22" i="1"/>
  <c r="O22" i="1"/>
  <c r="E23" i="1"/>
  <c r="E32" i="1"/>
  <c r="O32" i="1"/>
  <c r="E42" i="1"/>
  <c r="E52" i="1"/>
  <c r="E62" i="1"/>
  <c r="O62" i="1" s="1"/>
  <c r="E74" i="1"/>
  <c r="E86" i="1"/>
  <c r="E98" i="1"/>
  <c r="E110" i="1"/>
  <c r="E122" i="1"/>
  <c r="E132" i="1"/>
  <c r="E142" i="1"/>
  <c r="E152" i="1"/>
  <c r="E162" i="1"/>
  <c r="E172" i="1"/>
  <c r="O12" i="1"/>
  <c r="E33" i="1"/>
  <c r="E34" i="1"/>
  <c r="E24" i="1"/>
  <c r="K23" i="1"/>
  <c r="H33" i="1"/>
  <c r="E43" i="1"/>
  <c r="E44" i="1"/>
  <c r="H43" i="1"/>
  <c r="O13" i="1"/>
  <c r="O52" i="1"/>
  <c r="O23" i="1"/>
  <c r="H53" i="1"/>
  <c r="O42" i="1"/>
  <c r="K33" i="1"/>
  <c r="E53" i="1"/>
  <c r="H63" i="1"/>
  <c r="H64" i="1"/>
  <c r="E54" i="1"/>
  <c r="O33" i="1"/>
  <c r="K43" i="1"/>
  <c r="H75" i="1"/>
  <c r="H76" i="1"/>
  <c r="K53" i="1"/>
  <c r="K54" i="1"/>
  <c r="O43" i="1"/>
  <c r="H87" i="1"/>
  <c r="H88" i="1"/>
  <c r="K63" i="1"/>
  <c r="K64" i="1" s="1"/>
  <c r="O53" i="1"/>
  <c r="H99" i="1"/>
  <c r="H100" i="1"/>
  <c r="H111" i="1"/>
  <c r="H112" i="1"/>
  <c r="H123" i="1"/>
  <c r="H124" i="1"/>
  <c r="H133" i="1"/>
  <c r="H143" i="1"/>
  <c r="H134" i="1"/>
  <c r="H153" i="1"/>
  <c r="H144" i="1"/>
  <c r="H154" i="1"/>
  <c r="E63" i="1" l="1"/>
  <c r="O63" i="1"/>
  <c r="K75" i="1"/>
  <c r="K76" i="1" s="1"/>
  <c r="O86" i="1"/>
  <c r="H163" i="1"/>
  <c r="H164" i="1"/>
  <c r="H173" i="1"/>
  <c r="H174" i="1" s="1"/>
  <c r="O162" i="1"/>
  <c r="O172" i="1"/>
  <c r="O74" i="1"/>
  <c r="O212" i="1"/>
  <c r="O202" i="1"/>
  <c r="O192" i="1"/>
  <c r="O182" i="1"/>
  <c r="O152" i="1"/>
  <c r="O142" i="1"/>
  <c r="E75" i="1" l="1"/>
  <c r="E64" i="1"/>
  <c r="O75" i="1"/>
  <c r="K87" i="1"/>
  <c r="H183" i="1"/>
  <c r="H184" i="1" s="1"/>
  <c r="K99" i="1"/>
  <c r="K88" i="1"/>
  <c r="E87" i="1" l="1"/>
  <c r="E76" i="1"/>
  <c r="H193" i="1"/>
  <c r="H194" i="1" s="1"/>
  <c r="K100" i="1"/>
  <c r="K111" i="1"/>
  <c r="E88" i="1" l="1"/>
  <c r="E99" i="1"/>
  <c r="O87" i="1"/>
  <c r="H203" i="1"/>
  <c r="H204" i="1" s="1"/>
  <c r="K112" i="1"/>
  <c r="K123" i="1"/>
  <c r="E111" i="1" l="1"/>
  <c r="E100" i="1"/>
  <c r="O99" i="1"/>
  <c r="H213" i="1"/>
  <c r="H214" i="1" s="1"/>
  <c r="K124" i="1"/>
  <c r="K133" i="1"/>
  <c r="E123" i="1" l="1"/>
  <c r="E112" i="1"/>
  <c r="O111" i="1"/>
  <c r="K143" i="1"/>
  <c r="K134" i="1"/>
  <c r="E124" i="1" l="1"/>
  <c r="E133" i="1"/>
  <c r="O123" i="1"/>
  <c r="K144" i="1"/>
  <c r="K153" i="1"/>
  <c r="E134" i="1" l="1"/>
  <c r="E143" i="1"/>
  <c r="O133" i="1"/>
  <c r="K154" i="1"/>
  <c r="K163" i="1"/>
  <c r="E144" i="1" l="1"/>
  <c r="E153" i="1"/>
  <c r="O143" i="1"/>
  <c r="K173" i="1"/>
  <c r="K164" i="1"/>
  <c r="E163" i="1" l="1"/>
  <c r="E154" i="1"/>
  <c r="O153" i="1"/>
  <c r="K174" i="1"/>
  <c r="K183" i="1"/>
  <c r="E164" i="1" l="1"/>
  <c r="E173" i="1"/>
  <c r="O163" i="1"/>
  <c r="K184" i="1"/>
  <c r="K193" i="1"/>
  <c r="E183" i="1" l="1"/>
  <c r="E174" i="1"/>
  <c r="O173" i="1"/>
  <c r="K203" i="1"/>
  <c r="K194" i="1"/>
  <c r="E184" i="1" l="1"/>
  <c r="E193" i="1"/>
  <c r="O183" i="1"/>
  <c r="K204" i="1"/>
  <c r="K213" i="1"/>
  <c r="E194" i="1" l="1"/>
  <c r="E203" i="1"/>
  <c r="O193" i="1"/>
  <c r="K214" i="1"/>
  <c r="E213" i="1" l="1"/>
  <c r="E204" i="1"/>
  <c r="O203" i="1"/>
  <c r="E214" i="1" l="1"/>
  <c r="O213" i="1"/>
</calcChain>
</file>

<file path=xl/sharedStrings.xml><?xml version="1.0" encoding="utf-8"?>
<sst xmlns="http://schemas.openxmlformats.org/spreadsheetml/2006/main" count="581" uniqueCount="196">
  <si>
    <t>Timeliste Bachelor</t>
  </si>
  <si>
    <t>Eirik</t>
  </si>
  <si>
    <t>Jan Steinar</t>
  </si>
  <si>
    <t>Bjørnar</t>
  </si>
  <si>
    <t>Timer</t>
  </si>
  <si>
    <t>Arbeid</t>
  </si>
  <si>
    <t>Uke</t>
  </si>
  <si>
    <t>Dato</t>
  </si>
  <si>
    <t>Dag</t>
  </si>
  <si>
    <t>Mandag</t>
  </si>
  <si>
    <t>Førstudie Bildeprossesering</t>
  </si>
  <si>
    <t>Tirsdag</t>
  </si>
  <si>
    <t>3t 303</t>
  </si>
  <si>
    <t>Onsdag</t>
  </si>
  <si>
    <t>Torsdag</t>
  </si>
  <si>
    <t>Fredag</t>
  </si>
  <si>
    <t>2t 303</t>
  </si>
  <si>
    <t>Lørdag</t>
  </si>
  <si>
    <t>Søndag</t>
  </si>
  <si>
    <t>Sum uke</t>
  </si>
  <si>
    <t>Sum uke alle</t>
  </si>
  <si>
    <t>Sum total</t>
  </si>
  <si>
    <t>Sum total alle</t>
  </si>
  <si>
    <t>Snitt uke</t>
  </si>
  <si>
    <t xml:space="preserve"> </t>
  </si>
  <si>
    <t>Førstudie Objektgjenkjenning</t>
  </si>
  <si>
    <t>Førstudie Tracking</t>
  </si>
  <si>
    <t>Førstudie Rapport: Introduksjon/innledning/Opsett</t>
  </si>
  <si>
    <t xml:space="preserve">Førstudie Bildeprosessering </t>
  </si>
  <si>
    <t>Førstudie Rapport: Tracking</t>
  </si>
  <si>
    <t>Førstudie Rapport Objektgjenkjenning</t>
  </si>
  <si>
    <t>Førstudie Rapport: Tracking /Kunstig nevralt nettverk</t>
  </si>
  <si>
    <t>Førstudie Rapport: Tracking/ Bildeprossesering/ Literaturliste</t>
  </si>
  <si>
    <t>Førstudie Rapport Refferanser/Ordliste</t>
  </si>
  <si>
    <t>Førstudie Rapport</t>
  </si>
  <si>
    <t xml:space="preserve">Førstudie Rapport </t>
  </si>
  <si>
    <t>Førstudie rapport</t>
  </si>
  <si>
    <t>7,5t 303</t>
  </si>
  <si>
    <t>ING303</t>
  </si>
  <si>
    <t>ing303</t>
  </si>
  <si>
    <t>Programmering Tracking Algoritmer</t>
  </si>
  <si>
    <t xml:space="preserve">Programmering Tracking Algoritmer </t>
  </si>
  <si>
    <t>Program detektering OTSU threshold</t>
  </si>
  <si>
    <t>Tracking Algoritmer med Edge</t>
  </si>
  <si>
    <t>Tracking algoritmer kode: midtpunkt</t>
  </si>
  <si>
    <t>monocular depth</t>
  </si>
  <si>
    <t>Tracking Algoritmer reinstallering, dybde</t>
  </si>
  <si>
    <t>Maskinlæring KITTI: Adabins og MiDaS</t>
  </si>
  <si>
    <t>Kalibrering av kamera</t>
  </si>
  <si>
    <t>Kamerakalibrering og Aruco</t>
  </si>
  <si>
    <t>Kamerakalibrering, Aruco og dybde est.</t>
  </si>
  <si>
    <t>Aruco tag, Kalibrering av kamera</t>
  </si>
  <si>
    <t>Timelister/Kalibrering Tracking</t>
  </si>
  <si>
    <t>kalibrering, ORB Programering</t>
  </si>
  <si>
    <t>Kalibrering implementering i tracker</t>
  </si>
  <si>
    <t>Programmering ORB</t>
  </si>
  <si>
    <t>Kalibrering kamera-, forvrengingsmatrise</t>
  </si>
  <si>
    <t>Test dybde ulinearitet. Feilretting Python/Anaconda</t>
  </si>
  <si>
    <t>Førsteutkast Rapport, TEST: objekt måling ved hjelp av aruco tag</t>
  </si>
  <si>
    <t>TEST: objekt måling ved hjelp av aruco tag</t>
  </si>
  <si>
    <t xml:space="preserve">Research dybdemåling. Feilsøking program. Test Aruco. </t>
  </si>
  <si>
    <t>Programmering ORB, Aruco</t>
  </si>
  <si>
    <t xml:space="preserve">program aruco </t>
  </si>
  <si>
    <t>Inst. og testing av YOLOR + YOLOv4 GPU og CPU</t>
  </si>
  <si>
    <t>Programmering Aruco</t>
  </si>
  <si>
    <t>programering  ROI x- y- z- estimat</t>
  </si>
  <si>
    <t>Pytorch, YOLOv5 cpu og gpu</t>
  </si>
  <si>
    <t>programering</t>
  </si>
  <si>
    <t>Implementering yolo5s, trening av eget datasett</t>
  </si>
  <si>
    <t>programering og rapport</t>
  </si>
  <si>
    <t xml:space="preserve">Dybdeestimering, planlegging testing, </t>
  </si>
  <si>
    <t>Anaconda, Rapport (ArUco)</t>
  </si>
  <si>
    <t>Pytorch Depth GPU, Testing bildelinearitet og trackingmetoder, etterarbeid diagrammer + midas.</t>
  </si>
  <si>
    <t>Test forsøk tracking</t>
  </si>
  <si>
    <t>Forsøk tracking x-,y-,z-retning og Rapport(kamera)</t>
  </si>
  <si>
    <t>Dybdeestimering midas, Oppsett polynom fra tester</t>
  </si>
  <si>
    <t>Depthestimation</t>
  </si>
  <si>
    <t>Laget testvideor, utført tester på alle trackere på begge testvideo. Presentasjon. Redigert videoer.</t>
  </si>
  <si>
    <t xml:space="preserve">Test tracking rapport, powerpoint kystdesign </t>
  </si>
  <si>
    <t>Presentasjon kystdesign powerpoint</t>
  </si>
  <si>
    <t>Prep. Kystdesign</t>
  </si>
  <si>
    <t>powerpoint kystdesign</t>
  </si>
  <si>
    <t>Møte kystdesign, research web- og desktop interface</t>
  </si>
  <si>
    <t>møte med kystdesign + Programmring Tkinter</t>
  </si>
  <si>
    <t>GUI, django, flask, tkinter</t>
  </si>
  <si>
    <t xml:space="preserve">Tkinter GUI </t>
  </si>
  <si>
    <t>3,5t 303</t>
  </si>
  <si>
    <t>GUI, flask tkinter</t>
  </si>
  <si>
    <t>Tkinter GUI</t>
  </si>
  <si>
    <t>tKinter og Django</t>
  </si>
  <si>
    <t>Python basic og funksjoner/moduler</t>
  </si>
  <si>
    <t>11:00-15:30 Skole tKinter</t>
  </si>
  <si>
    <t>ING 303</t>
  </si>
  <si>
    <t>ING303, -Python, tracking med cv2.MultiTracker</t>
  </si>
  <si>
    <t>Python, tkinter, GUI</t>
  </si>
  <si>
    <t>Rapport Medianflow</t>
  </si>
  <si>
    <t>GUI program</t>
  </si>
  <si>
    <t>rapport csrt  programmering</t>
  </si>
  <si>
    <t>programmering tkinter</t>
  </si>
  <si>
    <t>GUI, class, Threading</t>
  </si>
  <si>
    <t>metoder og tkinter</t>
  </si>
  <si>
    <t>GUI, kjøring av tracker i interface</t>
  </si>
  <si>
    <t>programmering</t>
  </si>
  <si>
    <t>GUI Multitracking i interface</t>
  </si>
  <si>
    <t>Tkinter GUI Calibrering</t>
  </si>
  <si>
    <t>Tkinter GUI Calibrering og ING 303</t>
  </si>
  <si>
    <t>GUI, Lagt til stop, refferanseboxer, delta</t>
  </si>
  <si>
    <t>Forberedelse Midtveispresentasjon</t>
  </si>
  <si>
    <t>Midtveis Raport</t>
  </si>
  <si>
    <t>Midveispresentasjon</t>
  </si>
  <si>
    <t>ING303 Pitch</t>
  </si>
  <si>
    <t>Lage Midveispresentasjon</t>
  </si>
  <si>
    <t>Lage Midtveispresentasjon</t>
  </si>
  <si>
    <t>Midtveispresentasjon</t>
  </si>
  <si>
    <t>Veiledning, feilestimering</t>
  </si>
  <si>
    <t>Calibrering GUI programering</t>
  </si>
  <si>
    <t>UDP metode, GUI programering</t>
  </si>
  <si>
    <t>GUI</t>
  </si>
  <si>
    <t>Programmering</t>
  </si>
  <si>
    <t>Sammensetting GUI, GitHub</t>
  </si>
  <si>
    <t>GitHub og programering</t>
  </si>
  <si>
    <t>Feilestimering, output</t>
  </si>
  <si>
    <t>Aruco programering</t>
  </si>
  <si>
    <t>Integrering moduler program</t>
  </si>
  <si>
    <t>Calibrering GUI programering og Rapport skriving</t>
  </si>
  <si>
    <t>Påskeferie</t>
  </si>
  <si>
    <t>p</t>
  </si>
  <si>
    <t>2.Påskedag</t>
  </si>
  <si>
    <t xml:space="preserve">Rapport </t>
  </si>
  <si>
    <t>Rapport Calibrering</t>
  </si>
  <si>
    <t>rapport, forord forstudie</t>
  </si>
  <si>
    <t>Rapport Objektgjenkjenning</t>
  </si>
  <si>
    <t>Rapport Calibrering/Aruco</t>
  </si>
  <si>
    <t>rapport, intigrere forstudie og tilføye</t>
  </si>
  <si>
    <t>Rapport Utforming av løsninger</t>
  </si>
  <si>
    <t>Rapport Aruco</t>
  </si>
  <si>
    <t>rapport, maskinlæring</t>
  </si>
  <si>
    <t>Rapport Løsningsalternativer</t>
  </si>
  <si>
    <t>Rapport Aruco/Brukergrensesnitt</t>
  </si>
  <si>
    <t>Rapport: løsningsalternativ 2</t>
  </si>
  <si>
    <t>Rapport Drøfting Løsningsalternativ</t>
  </si>
  <si>
    <t>Rapport Brukergrensesnitt/Testing</t>
  </si>
  <si>
    <t>Rapport</t>
  </si>
  <si>
    <t>I   3</t>
  </si>
  <si>
    <t>N  0</t>
  </si>
  <si>
    <t>Rapport Testing + ING 303</t>
  </si>
  <si>
    <t>G  3</t>
  </si>
  <si>
    <t>rapport</t>
  </si>
  <si>
    <t>rapport, løsningsforslag/konklusjon</t>
  </si>
  <si>
    <t>Ny test</t>
  </si>
  <si>
    <t>Rapport, tester</t>
  </si>
  <si>
    <t>Rapport, Tester</t>
  </si>
  <si>
    <t>Repport tester</t>
  </si>
  <si>
    <t>rapport: Referanser og tracking algoritmer</t>
  </si>
  <si>
    <t>Rapport Korrektur</t>
  </si>
  <si>
    <t>rapport: Rettskiving, referanser</t>
  </si>
  <si>
    <t>rapport: program</t>
  </si>
  <si>
    <t>Rapport Programvare</t>
  </si>
  <si>
    <t>Refleksjonsnotat</t>
  </si>
  <si>
    <t>Midveis, programering</t>
  </si>
  <si>
    <t>rapport: program struktur</t>
  </si>
  <si>
    <t>refleksjonsnotat, rapport: Aruco</t>
  </si>
  <si>
    <t>Aruco programering og sendata metode</t>
  </si>
  <si>
    <t>rapport: yolo</t>
  </si>
  <si>
    <t>Tracker test, rapport</t>
  </si>
  <si>
    <t>08:15-09:30 Kystdesign møte, 09:30-15:30 python web framework. 19:30-21:00 pyhon pc, tKinter kode</t>
  </si>
  <si>
    <t>programmering: SendData(), rapport: Send data</t>
  </si>
  <si>
    <t>eksamens øving</t>
  </si>
  <si>
    <t>ING 303, programmering</t>
  </si>
  <si>
    <t>ING 303, UDP metode programering</t>
  </si>
  <si>
    <t>Hellidag 17.mai</t>
  </si>
  <si>
    <t>Research dybdeestimering</t>
  </si>
  <si>
    <t>Feilsøking, forbedring programflyt</t>
  </si>
  <si>
    <t>programmering: aruco utdata, pyinstaller</t>
  </si>
  <si>
    <t>rapport: 6.1 Program (jobbintervju)</t>
  </si>
  <si>
    <t>Endring program, rapport korrektur</t>
  </si>
  <si>
    <t>Rapport, korrektur</t>
  </si>
  <si>
    <t>Rapport, programmering</t>
  </si>
  <si>
    <t>Rapport, endringer program; error, oppsett, indikatorer, knapper</t>
  </si>
  <si>
    <t>(eksamen), Rapport: Aruco, send data</t>
  </si>
  <si>
    <t>Rapport: diskusjon, korrektur</t>
  </si>
  <si>
    <t>Lagt til input valg for UDP, Aruco. Error detektor. Konklusjon.</t>
  </si>
  <si>
    <t>Rapport: forord, sammendrag, diskusjon</t>
  </si>
  <si>
    <t>Rapport: korrektur, maskinlæringmodell, programmering</t>
  </si>
  <si>
    <t xml:space="preserve">Rapport: korrektur, aruco, gui, </t>
  </si>
  <si>
    <t>La inn error i udp, korrektur rapport</t>
  </si>
  <si>
    <t>Endringer program, korrektur rapport</t>
  </si>
  <si>
    <t>Korrektur rapport</t>
  </si>
  <si>
    <t xml:space="preserve">Rapport: korrektur </t>
  </si>
  <si>
    <t>Rapport: Korrektur</t>
  </si>
  <si>
    <t>Rapport: Konklusjon</t>
  </si>
  <si>
    <t>Eksamens øving</t>
  </si>
  <si>
    <t>Eksamen</t>
  </si>
  <si>
    <t>Rapprot</t>
  </si>
  <si>
    <t>Eksamen + Rapport</t>
  </si>
  <si>
    <t>Rapport: Konklusjon + endring prg. 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</si>
</sst>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Yu Gothic"/>
      <family val="2"/>
      <charset val="128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4" fillId="0" borderId="0" xfId="0" applyFont="1"/>
    <xf numFmtId="0" fontId="0" fillId="3" borderId="0" xfId="0" applyFill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0" xfId="0" applyNumberFormat="1"/>
    <xf numFmtId="0" fontId="0" fillId="0" borderId="5" xfId="0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3" borderId="7" xfId="0" applyFill="1" applyBorder="1"/>
    <xf numFmtId="0" fontId="0" fillId="3" borderId="8" xfId="0" applyFill="1" applyBorder="1"/>
    <xf numFmtId="0" fontId="0" fillId="3" borderId="4" xfId="0" applyFill="1" applyBorder="1"/>
    <xf numFmtId="0" fontId="0" fillId="3" borderId="6" xfId="0" applyFill="1" applyBorder="1"/>
    <xf numFmtId="0" fontId="2" fillId="0" borderId="1" xfId="0" applyFont="1" applyBorder="1"/>
    <xf numFmtId="0" fontId="0" fillId="3" borderId="1" xfId="0" applyFill="1" applyBorder="1"/>
    <xf numFmtId="0" fontId="0" fillId="3" borderId="3" xfId="0" applyFill="1" applyBorder="1"/>
    <xf numFmtId="0" fontId="0" fillId="2" borderId="5" xfId="0" applyFill="1" applyBorder="1"/>
    <xf numFmtId="165" fontId="0" fillId="3" borderId="9" xfId="1" applyNumberFormat="1" applyFont="1" applyFill="1" applyBorder="1"/>
    <xf numFmtId="0" fontId="0" fillId="3" borderId="10" xfId="0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3" borderId="9" xfId="0" applyFill="1" applyBorder="1"/>
    <xf numFmtId="0" fontId="0" fillId="0" borderId="9" xfId="0" applyBorder="1"/>
    <xf numFmtId="0" fontId="0" fillId="0" borderId="11" xfId="0" applyBorder="1"/>
    <xf numFmtId="0" fontId="0" fillId="3" borderId="11" xfId="0" applyFill="1" applyBorder="1"/>
    <xf numFmtId="165" fontId="0" fillId="3" borderId="11" xfId="1" applyNumberFormat="1" applyFont="1" applyFill="1" applyBorder="1"/>
    <xf numFmtId="165" fontId="0" fillId="3" borderId="0" xfId="1" applyNumberFormat="1" applyFont="1" applyFill="1"/>
    <xf numFmtId="165" fontId="0" fillId="3" borderId="6" xfId="1" applyNumberFormat="1" applyFont="1" applyFill="1" applyBorder="1"/>
    <xf numFmtId="0" fontId="0" fillId="3" borderId="12" xfId="0" applyFill="1" applyBorder="1"/>
    <xf numFmtId="20" fontId="0" fillId="0" borderId="5" xfId="0" applyNumberFormat="1" applyBorder="1"/>
    <xf numFmtId="0" fontId="6" fillId="0" borderId="5" xfId="0" applyFont="1" applyBorder="1"/>
    <xf numFmtId="2" fontId="0" fillId="0" borderId="4" xfId="0" applyNumberFormat="1" applyBorder="1"/>
    <xf numFmtId="0" fontId="0" fillId="0" borderId="4" xfId="2" applyNumberFormat="1" applyFont="1" applyBorder="1"/>
    <xf numFmtId="0" fontId="0" fillId="0" borderId="4" xfId="0" applyNumberFormat="1" applyBorder="1"/>
    <xf numFmtId="16" fontId="0" fillId="0" borderId="5" xfId="0" applyNumberFormat="1" applyBorder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2122-8E61-2B4A-8792-FA95CCBD4DCD}">
  <dimension ref="A1:O214"/>
  <sheetViews>
    <sheetView tabSelected="1" zoomScaleNormal="150" zoomScaleSheetLayoutView="100" workbookViewId="0">
      <selection activeCell="K96" sqref="K96"/>
    </sheetView>
  </sheetViews>
  <sheetFormatPr baseColWidth="10" defaultColWidth="9.109375" defaultRowHeight="14.4" x14ac:dyDescent="0.3"/>
  <cols>
    <col min="1" max="1" width="5.5546875" customWidth="1"/>
    <col min="2" max="2" width="9.44140625" customWidth="1"/>
    <col min="3" max="3" width="7.88671875" customWidth="1"/>
    <col min="6" max="6" width="41.109375" customWidth="1"/>
    <col min="7" max="7" width="3.44140625" customWidth="1"/>
    <col min="9" max="9" width="35.6640625" customWidth="1"/>
    <col min="10" max="10" width="2.109375" customWidth="1"/>
    <col min="12" max="12" width="35.6640625" customWidth="1"/>
    <col min="13" max="13" width="2.6640625" customWidth="1"/>
    <col min="14" max="14" width="14.5546875" customWidth="1"/>
  </cols>
  <sheetData>
    <row r="1" spans="1:15" ht="21.6" thickBot="1" x14ac:dyDescent="0.45">
      <c r="A1" s="2" t="s">
        <v>0</v>
      </c>
    </row>
    <row r="2" spans="1:15" x14ac:dyDescent="0.3">
      <c r="A2" s="24"/>
      <c r="B2" s="25"/>
      <c r="C2" s="6"/>
      <c r="D2" s="7"/>
      <c r="E2" s="18" t="s">
        <v>1</v>
      </c>
      <c r="F2" s="7"/>
      <c r="H2" s="18" t="s">
        <v>2</v>
      </c>
      <c r="I2" s="7"/>
      <c r="K2" s="18" t="s">
        <v>3</v>
      </c>
      <c r="L2" s="7"/>
    </row>
    <row r="3" spans="1:15" ht="15" thickBot="1" x14ac:dyDescent="0.35">
      <c r="A3" s="26"/>
      <c r="B3" s="27"/>
      <c r="C3" s="13"/>
      <c r="D3" s="28"/>
      <c r="E3" s="8" t="s">
        <v>4</v>
      </c>
      <c r="F3" s="10" t="s">
        <v>5</v>
      </c>
      <c r="H3" s="8" t="s">
        <v>4</v>
      </c>
      <c r="I3" s="10" t="s">
        <v>5</v>
      </c>
      <c r="K3" s="8" t="s">
        <v>4</v>
      </c>
      <c r="L3" s="10" t="s">
        <v>5</v>
      </c>
    </row>
    <row r="4" spans="1:15" ht="15" thickBot="1" x14ac:dyDescent="0.35">
      <c r="A4" t="s">
        <v>6</v>
      </c>
      <c r="B4" t="s">
        <v>7</v>
      </c>
      <c r="C4" t="s">
        <v>8</v>
      </c>
      <c r="E4" s="8"/>
      <c r="F4" s="10"/>
      <c r="H4" s="8"/>
      <c r="I4" s="10"/>
      <c r="K4" s="8"/>
      <c r="L4" s="10"/>
    </row>
    <row r="5" spans="1:15" ht="15" customHeight="1" x14ac:dyDescent="0.3">
      <c r="A5" s="4">
        <v>2</v>
      </c>
      <c r="B5" s="5">
        <v>44571</v>
      </c>
      <c r="C5" s="6" t="s">
        <v>9</v>
      </c>
      <c r="D5" s="6"/>
      <c r="E5" s="4">
        <v>7.5</v>
      </c>
      <c r="F5" s="7" t="s">
        <v>10</v>
      </c>
      <c r="G5" s="6"/>
      <c r="H5" s="4">
        <v>7.5</v>
      </c>
      <c r="I5" s="7" t="s">
        <v>10</v>
      </c>
      <c r="J5" s="6"/>
      <c r="K5" s="4">
        <v>7.5</v>
      </c>
      <c r="L5" s="7" t="s">
        <v>10</v>
      </c>
    </row>
    <row r="6" spans="1:15" ht="15" customHeight="1" x14ac:dyDescent="0.3">
      <c r="A6" s="8"/>
      <c r="B6" s="9">
        <v>44572</v>
      </c>
      <c r="C6" t="s">
        <v>11</v>
      </c>
      <c r="D6" s="1" t="s">
        <v>12</v>
      </c>
      <c r="E6" s="8">
        <v>4.5</v>
      </c>
      <c r="F6" s="10" t="s">
        <v>10</v>
      </c>
      <c r="H6" s="8">
        <v>4.5</v>
      </c>
      <c r="I6" s="10" t="s">
        <v>10</v>
      </c>
      <c r="K6" s="8">
        <v>4.5</v>
      </c>
      <c r="L6" s="10" t="s">
        <v>10</v>
      </c>
    </row>
    <row r="7" spans="1:15" ht="15" customHeight="1" x14ac:dyDescent="0.3">
      <c r="A7" s="8"/>
      <c r="B7" s="9">
        <v>44573</v>
      </c>
      <c r="C7" t="s">
        <v>13</v>
      </c>
      <c r="E7" s="8">
        <v>7.5</v>
      </c>
      <c r="F7" s="10" t="s">
        <v>10</v>
      </c>
      <c r="H7" s="8">
        <v>7.5</v>
      </c>
      <c r="I7" s="10" t="s">
        <v>10</v>
      </c>
      <c r="K7" s="8">
        <v>7.5</v>
      </c>
      <c r="L7" s="10" t="s">
        <v>10</v>
      </c>
    </row>
    <row r="8" spans="1:15" ht="15" customHeight="1" x14ac:dyDescent="0.3">
      <c r="A8" s="8"/>
      <c r="B8" s="9">
        <v>44574</v>
      </c>
      <c r="C8" t="s">
        <v>14</v>
      </c>
      <c r="E8" s="8">
        <v>7.5</v>
      </c>
      <c r="F8" s="10" t="s">
        <v>10</v>
      </c>
      <c r="H8" s="8">
        <v>7.5</v>
      </c>
      <c r="I8" s="10" t="s">
        <v>10</v>
      </c>
      <c r="K8" s="8">
        <v>7.5</v>
      </c>
      <c r="L8" s="10" t="s">
        <v>10</v>
      </c>
    </row>
    <row r="9" spans="1:15" ht="15" customHeight="1" x14ac:dyDescent="0.3">
      <c r="A9" s="8"/>
      <c r="B9" s="9">
        <v>44575</v>
      </c>
      <c r="C9" t="s">
        <v>15</v>
      </c>
      <c r="D9" s="1" t="s">
        <v>16</v>
      </c>
      <c r="E9" s="8">
        <v>5.5</v>
      </c>
      <c r="F9" s="10" t="s">
        <v>10</v>
      </c>
      <c r="H9" s="8">
        <v>5.5</v>
      </c>
      <c r="I9" s="10" t="s">
        <v>10</v>
      </c>
      <c r="K9" s="8">
        <v>5.5</v>
      </c>
      <c r="L9" s="10" t="s">
        <v>10</v>
      </c>
    </row>
    <row r="10" spans="1:15" ht="15" customHeight="1" x14ac:dyDescent="0.3">
      <c r="A10" s="8"/>
      <c r="B10" s="9">
        <v>44576</v>
      </c>
      <c r="C10" t="s">
        <v>17</v>
      </c>
      <c r="E10" s="8"/>
      <c r="F10" s="10"/>
      <c r="H10" s="8"/>
      <c r="I10" s="10"/>
      <c r="K10" s="8"/>
      <c r="L10" s="10"/>
    </row>
    <row r="11" spans="1:15" ht="15" customHeight="1" thickBot="1" x14ac:dyDescent="0.35">
      <c r="A11" s="8"/>
      <c r="B11" s="9">
        <v>44577</v>
      </c>
      <c r="C11" t="s">
        <v>18</v>
      </c>
      <c r="E11" s="8"/>
      <c r="F11" s="10"/>
      <c r="H11" s="8"/>
      <c r="I11" s="10"/>
      <c r="K11" s="8"/>
      <c r="L11" s="10"/>
    </row>
    <row r="12" spans="1:15" ht="15" customHeight="1" x14ac:dyDescent="0.3">
      <c r="A12" s="8"/>
      <c r="D12" s="3" t="s">
        <v>19</v>
      </c>
      <c r="E12" s="16">
        <f>SUM(E5:E11)</f>
        <v>32.5</v>
      </c>
      <c r="F12" s="11"/>
      <c r="G12" s="3"/>
      <c r="H12" s="16">
        <f>SUM(H5:H11)</f>
        <v>32.5</v>
      </c>
      <c r="I12" s="11"/>
      <c r="J12" s="3"/>
      <c r="K12" s="16">
        <f>SUM(K5:K11)</f>
        <v>32.5</v>
      </c>
      <c r="L12" s="11"/>
      <c r="N12" s="19" t="s">
        <v>20</v>
      </c>
      <c r="O12" s="20">
        <f>(E12+H12+K12)</f>
        <v>97.5</v>
      </c>
    </row>
    <row r="13" spans="1:15" ht="15" customHeight="1" thickBot="1" x14ac:dyDescent="0.35">
      <c r="A13" s="12"/>
      <c r="B13" s="13"/>
      <c r="C13" s="13"/>
      <c r="D13" s="14" t="s">
        <v>21</v>
      </c>
      <c r="E13" s="17">
        <f>(E12)</f>
        <v>32.5</v>
      </c>
      <c r="F13" s="15"/>
      <c r="G13" s="14"/>
      <c r="H13" s="16">
        <f>(H12)</f>
        <v>32.5</v>
      </c>
      <c r="I13" s="11"/>
      <c r="J13" s="14"/>
      <c r="K13" s="16">
        <f>(K12)</f>
        <v>32.5</v>
      </c>
      <c r="L13" s="11"/>
      <c r="N13" s="17" t="s">
        <v>22</v>
      </c>
      <c r="O13" s="15">
        <f>(E13+H13+K13)</f>
        <v>97.5</v>
      </c>
    </row>
    <row r="14" spans="1:15" ht="15" customHeight="1" thickBot="1" x14ac:dyDescent="0.35">
      <c r="D14" s="3" t="s">
        <v>23</v>
      </c>
      <c r="E14" s="29">
        <f>(E13/(A5-1))</f>
        <v>32.5</v>
      </c>
      <c r="F14" s="23" t="s">
        <v>24</v>
      </c>
      <c r="G14" s="3"/>
      <c r="H14" s="29">
        <f>(H13/(A5-1))</f>
        <v>32.5</v>
      </c>
      <c r="I14" s="23"/>
      <c r="J14" s="3"/>
      <c r="K14" s="29">
        <f>(K13/(A5-1))</f>
        <v>32.5</v>
      </c>
      <c r="L14" s="23"/>
    </row>
    <row r="15" spans="1:15" ht="15" customHeight="1" x14ac:dyDescent="0.3">
      <c r="A15" s="4">
        <v>3</v>
      </c>
      <c r="B15" s="5">
        <v>44578</v>
      </c>
      <c r="C15" s="6" t="s">
        <v>9</v>
      </c>
      <c r="D15" s="6"/>
      <c r="E15" s="4">
        <v>7.5</v>
      </c>
      <c r="F15" s="7" t="s">
        <v>25</v>
      </c>
      <c r="G15" s="6"/>
      <c r="H15" s="4">
        <v>7.5</v>
      </c>
      <c r="I15" s="7" t="s">
        <v>25</v>
      </c>
      <c r="J15" s="6"/>
      <c r="K15" s="8">
        <v>7.5</v>
      </c>
      <c r="L15" s="10" t="s">
        <v>25</v>
      </c>
    </row>
    <row r="16" spans="1:15" ht="15" customHeight="1" x14ac:dyDescent="0.3">
      <c r="A16" s="8"/>
      <c r="B16" s="9">
        <v>44579</v>
      </c>
      <c r="C16" t="s">
        <v>11</v>
      </c>
      <c r="D16" s="1" t="s">
        <v>12</v>
      </c>
      <c r="E16" s="8">
        <v>4.5</v>
      </c>
      <c r="F16" s="10" t="s">
        <v>25</v>
      </c>
      <c r="H16" s="8">
        <v>4.5</v>
      </c>
      <c r="I16" s="10" t="s">
        <v>25</v>
      </c>
      <c r="K16" s="8">
        <v>4.5</v>
      </c>
      <c r="L16" s="10" t="s">
        <v>25</v>
      </c>
    </row>
    <row r="17" spans="1:15" ht="15" customHeight="1" x14ac:dyDescent="0.3">
      <c r="A17" s="8"/>
      <c r="B17" s="9">
        <v>44580</v>
      </c>
      <c r="C17" t="s">
        <v>13</v>
      </c>
      <c r="E17" s="8">
        <v>7.5</v>
      </c>
      <c r="F17" s="10" t="s">
        <v>25</v>
      </c>
      <c r="H17" s="8">
        <v>7.5</v>
      </c>
      <c r="I17" s="10" t="s">
        <v>25</v>
      </c>
      <c r="K17" s="8">
        <v>7.5</v>
      </c>
      <c r="L17" s="10" t="s">
        <v>25</v>
      </c>
    </row>
    <row r="18" spans="1:15" ht="15" customHeight="1" x14ac:dyDescent="0.3">
      <c r="A18" s="8"/>
      <c r="B18" s="9">
        <v>44581</v>
      </c>
      <c r="C18" t="s">
        <v>14</v>
      </c>
      <c r="E18" s="8">
        <v>7.5</v>
      </c>
      <c r="F18" s="10" t="s">
        <v>25</v>
      </c>
      <c r="H18" s="8">
        <v>7.5</v>
      </c>
      <c r="I18" s="10" t="s">
        <v>25</v>
      </c>
      <c r="K18" s="8">
        <v>7.5</v>
      </c>
      <c r="L18" s="10" t="s">
        <v>25</v>
      </c>
    </row>
    <row r="19" spans="1:15" ht="15" customHeight="1" x14ac:dyDescent="0.3">
      <c r="A19" s="8"/>
      <c r="B19" s="9">
        <v>44582</v>
      </c>
      <c r="C19" t="s">
        <v>15</v>
      </c>
      <c r="D19" s="1" t="s">
        <v>16</v>
      </c>
      <c r="E19" s="8">
        <v>5.5</v>
      </c>
      <c r="F19" s="10" t="s">
        <v>25</v>
      </c>
      <c r="H19" s="8">
        <v>5.5</v>
      </c>
      <c r="I19" s="10" t="s">
        <v>25</v>
      </c>
      <c r="K19" s="8">
        <v>5.5</v>
      </c>
      <c r="L19" s="10" t="s">
        <v>25</v>
      </c>
    </row>
    <row r="20" spans="1:15" ht="15" customHeight="1" x14ac:dyDescent="0.3">
      <c r="A20" s="8"/>
      <c r="B20" s="9">
        <v>44583</v>
      </c>
      <c r="C20" t="s">
        <v>17</v>
      </c>
      <c r="E20" s="8"/>
      <c r="F20" s="10"/>
      <c r="H20" s="8"/>
      <c r="I20" s="10"/>
      <c r="K20" s="8"/>
      <c r="L20" s="10"/>
    </row>
    <row r="21" spans="1:15" ht="15" customHeight="1" thickBot="1" x14ac:dyDescent="0.35">
      <c r="A21" s="8"/>
      <c r="B21" s="9">
        <v>44584</v>
      </c>
      <c r="C21" t="s">
        <v>18</v>
      </c>
      <c r="E21" s="8"/>
      <c r="F21" s="10"/>
      <c r="H21" s="8"/>
      <c r="I21" s="10"/>
      <c r="K21" s="8"/>
      <c r="L21" s="10"/>
    </row>
    <row r="22" spans="1:15" ht="15" customHeight="1" x14ac:dyDescent="0.3">
      <c r="A22" s="8"/>
      <c r="D22" s="3" t="s">
        <v>19</v>
      </c>
      <c r="E22" s="16">
        <f>SUM(E15:E21)</f>
        <v>32.5</v>
      </c>
      <c r="F22" s="11"/>
      <c r="G22" s="3"/>
      <c r="H22" s="16">
        <f>SUM(H15:H21)</f>
        <v>32.5</v>
      </c>
      <c r="I22" s="11"/>
      <c r="J22" s="3"/>
      <c r="K22" s="16">
        <f>SUM(K15:K21)</f>
        <v>32.5</v>
      </c>
      <c r="L22" s="11"/>
      <c r="N22" s="19" t="s">
        <v>20</v>
      </c>
      <c r="O22" s="20">
        <f>(E22+H22+K22)</f>
        <v>97.5</v>
      </c>
    </row>
    <row r="23" spans="1:15" ht="15" customHeight="1" thickBot="1" x14ac:dyDescent="0.35">
      <c r="A23" s="12"/>
      <c r="B23" s="13"/>
      <c r="C23" s="13"/>
      <c r="D23" s="14" t="s">
        <v>21</v>
      </c>
      <c r="E23" s="17">
        <f>(E13+E22)</f>
        <v>65</v>
      </c>
      <c r="F23" s="15"/>
      <c r="G23" s="14"/>
      <c r="H23" s="17">
        <f>(H13+H22)</f>
        <v>65</v>
      </c>
      <c r="I23" s="15"/>
      <c r="J23" s="14"/>
      <c r="K23" s="16">
        <f>(K13+K22)</f>
        <v>65</v>
      </c>
      <c r="L23" s="11"/>
      <c r="N23" s="17" t="s">
        <v>22</v>
      </c>
      <c r="O23" s="15">
        <f>(E23+H23+K23)</f>
        <v>195</v>
      </c>
    </row>
    <row r="24" spans="1:15" ht="15" customHeight="1" thickBot="1" x14ac:dyDescent="0.35">
      <c r="D24" s="3" t="s">
        <v>23</v>
      </c>
      <c r="E24" s="29">
        <f>(E23/(A15-1))</f>
        <v>32.5</v>
      </c>
      <c r="F24" s="23"/>
      <c r="G24" s="36"/>
      <c r="H24" s="36">
        <f>(H23/(A15-1))</f>
        <v>32.5</v>
      </c>
      <c r="I24" s="23"/>
      <c r="J24" s="3"/>
      <c r="K24" s="29">
        <f>(K23/(A15-1))</f>
        <v>32.5</v>
      </c>
      <c r="L24" s="23"/>
    </row>
    <row r="25" spans="1:15" ht="15" customHeight="1" x14ac:dyDescent="0.3">
      <c r="A25" s="4">
        <v>4</v>
      </c>
      <c r="B25" s="5">
        <v>44585</v>
      </c>
      <c r="C25" s="6" t="s">
        <v>9</v>
      </c>
      <c r="D25" s="6"/>
      <c r="E25" s="4">
        <v>7.5</v>
      </c>
      <c r="F25" s="7" t="s">
        <v>26</v>
      </c>
      <c r="G25" s="6"/>
      <c r="H25" s="8">
        <v>7.5</v>
      </c>
      <c r="I25" s="10" t="s">
        <v>26</v>
      </c>
      <c r="J25" s="6"/>
      <c r="K25" s="8">
        <v>7.5</v>
      </c>
      <c r="L25" s="10" t="s">
        <v>26</v>
      </c>
    </row>
    <row r="26" spans="1:15" ht="15" customHeight="1" x14ac:dyDescent="0.3">
      <c r="A26" s="8"/>
      <c r="B26" s="9">
        <v>44586</v>
      </c>
      <c r="C26" t="s">
        <v>11</v>
      </c>
      <c r="D26" s="1" t="s">
        <v>12</v>
      </c>
      <c r="E26" s="8">
        <v>4.5</v>
      </c>
      <c r="F26" s="10" t="s">
        <v>26</v>
      </c>
      <c r="H26" s="8">
        <v>4.5</v>
      </c>
      <c r="I26" s="10" t="s">
        <v>26</v>
      </c>
      <c r="K26" s="8">
        <v>4.5</v>
      </c>
      <c r="L26" s="10" t="s">
        <v>26</v>
      </c>
    </row>
    <row r="27" spans="1:15" ht="15" customHeight="1" x14ac:dyDescent="0.3">
      <c r="A27" s="8"/>
      <c r="B27" s="9">
        <v>44587</v>
      </c>
      <c r="C27" t="s">
        <v>13</v>
      </c>
      <c r="E27" s="8">
        <v>7.5</v>
      </c>
      <c r="F27" s="10" t="s">
        <v>26</v>
      </c>
      <c r="H27" s="8">
        <v>7.5</v>
      </c>
      <c r="I27" s="10" t="s">
        <v>26</v>
      </c>
      <c r="K27" s="8">
        <v>7.5</v>
      </c>
      <c r="L27" s="10" t="s">
        <v>26</v>
      </c>
    </row>
    <row r="28" spans="1:15" ht="15" customHeight="1" x14ac:dyDescent="0.3">
      <c r="A28" s="8"/>
      <c r="B28" s="9">
        <v>44588</v>
      </c>
      <c r="C28" t="s">
        <v>14</v>
      </c>
      <c r="E28" s="8">
        <v>7.5</v>
      </c>
      <c r="F28" s="10" t="s">
        <v>26</v>
      </c>
      <c r="H28" s="8">
        <v>7.5</v>
      </c>
      <c r="I28" s="10" t="s">
        <v>26</v>
      </c>
      <c r="K28" s="8">
        <v>7.5</v>
      </c>
      <c r="L28" s="10" t="s">
        <v>26</v>
      </c>
    </row>
    <row r="29" spans="1:15" ht="15" customHeight="1" x14ac:dyDescent="0.3">
      <c r="A29" s="8"/>
      <c r="B29" s="9">
        <v>44589</v>
      </c>
      <c r="C29" t="s">
        <v>15</v>
      </c>
      <c r="D29" s="1" t="s">
        <v>16</v>
      </c>
      <c r="E29" s="8">
        <v>5.5</v>
      </c>
      <c r="F29" s="10" t="s">
        <v>26</v>
      </c>
      <c r="H29" s="8">
        <v>5.5</v>
      </c>
      <c r="I29" s="10" t="s">
        <v>26</v>
      </c>
      <c r="K29" s="8">
        <v>5.5</v>
      </c>
      <c r="L29" s="10" t="s">
        <v>26</v>
      </c>
    </row>
    <row r="30" spans="1:15" ht="15" customHeight="1" x14ac:dyDescent="0.3">
      <c r="A30" s="8"/>
      <c r="B30" s="9">
        <v>44590</v>
      </c>
      <c r="C30" t="s">
        <v>17</v>
      </c>
      <c r="E30" s="8"/>
      <c r="F30" s="10"/>
      <c r="H30" s="8"/>
      <c r="I30" s="10"/>
      <c r="K30" s="8"/>
      <c r="L30" s="10"/>
    </row>
    <row r="31" spans="1:15" ht="15" customHeight="1" thickBot="1" x14ac:dyDescent="0.35">
      <c r="A31" s="8"/>
      <c r="B31" s="9">
        <v>44591</v>
      </c>
      <c r="C31" t="s">
        <v>18</v>
      </c>
      <c r="E31" s="8"/>
      <c r="F31" s="10"/>
      <c r="H31" s="8"/>
      <c r="I31" s="10"/>
      <c r="K31" s="8"/>
      <c r="L31" s="10"/>
    </row>
    <row r="32" spans="1:15" ht="15" customHeight="1" x14ac:dyDescent="0.3">
      <c r="A32" s="8"/>
      <c r="D32" s="3" t="s">
        <v>19</v>
      </c>
      <c r="E32" s="16">
        <f>SUM(E25:E31)</f>
        <v>32.5</v>
      </c>
      <c r="F32" s="11"/>
      <c r="G32" s="3"/>
      <c r="H32" s="16">
        <f>SUM(H25:H31)</f>
        <v>32.5</v>
      </c>
      <c r="I32" s="11"/>
      <c r="J32" s="3"/>
      <c r="K32" s="16">
        <f>SUM(K25:K31)</f>
        <v>32.5</v>
      </c>
      <c r="L32" s="11"/>
      <c r="N32" s="19" t="s">
        <v>20</v>
      </c>
      <c r="O32" s="20">
        <f>(E32+H32+K32)</f>
        <v>97.5</v>
      </c>
    </row>
    <row r="33" spans="1:15" ht="15" customHeight="1" thickBot="1" x14ac:dyDescent="0.35">
      <c r="A33" s="12"/>
      <c r="B33" s="13"/>
      <c r="C33" s="13"/>
      <c r="D33" s="14" t="s">
        <v>21</v>
      </c>
      <c r="E33" s="17">
        <f>(E23+E32)</f>
        <v>97.5</v>
      </c>
      <c r="F33" s="15"/>
      <c r="G33" s="14"/>
      <c r="H33" s="17">
        <f>(H23+H32)</f>
        <v>97.5</v>
      </c>
      <c r="I33" s="15"/>
      <c r="J33" s="14"/>
      <c r="K33" s="17">
        <f>(K23+K32)</f>
        <v>97.5</v>
      </c>
      <c r="L33" s="15"/>
      <c r="N33" s="17" t="s">
        <v>22</v>
      </c>
      <c r="O33" s="15">
        <f>(E33+H33+K33)</f>
        <v>292.5</v>
      </c>
    </row>
    <row r="34" spans="1:15" ht="15" customHeight="1" thickBot="1" x14ac:dyDescent="0.35">
      <c r="D34" s="3" t="s">
        <v>23</v>
      </c>
      <c r="E34" s="29">
        <f>(E33/(A25-1))</f>
        <v>32.5</v>
      </c>
      <c r="F34" s="23"/>
      <c r="G34" s="3"/>
      <c r="H34" s="29">
        <f>(H33/(A25-1))</f>
        <v>32.5</v>
      </c>
      <c r="I34" s="23"/>
      <c r="J34" s="3"/>
      <c r="K34" s="29">
        <f>(K33/(A25-1))</f>
        <v>32.5</v>
      </c>
      <c r="L34" s="23"/>
    </row>
    <row r="35" spans="1:15" ht="15" customHeight="1" x14ac:dyDescent="0.3">
      <c r="A35" s="4">
        <v>5</v>
      </c>
      <c r="B35" s="5">
        <v>44592</v>
      </c>
      <c r="C35" s="6" t="s">
        <v>9</v>
      </c>
      <c r="D35" s="6"/>
      <c r="E35" s="4">
        <v>7.5</v>
      </c>
      <c r="F35" s="7" t="s">
        <v>27</v>
      </c>
      <c r="G35" s="6"/>
      <c r="H35" s="4">
        <v>7.5</v>
      </c>
      <c r="I35" s="7" t="s">
        <v>28</v>
      </c>
      <c r="J35" s="6"/>
      <c r="K35" s="4">
        <v>7.5</v>
      </c>
      <c r="L35" s="7" t="s">
        <v>29</v>
      </c>
    </row>
    <row r="36" spans="1:15" ht="15" customHeight="1" x14ac:dyDescent="0.3">
      <c r="A36" s="8"/>
      <c r="B36" s="9">
        <v>44593</v>
      </c>
      <c r="C36" t="s">
        <v>11</v>
      </c>
      <c r="D36" s="1" t="s">
        <v>16</v>
      </c>
      <c r="E36" s="8">
        <v>5.5</v>
      </c>
      <c r="F36" s="10" t="s">
        <v>30</v>
      </c>
      <c r="H36" s="8">
        <v>5.5</v>
      </c>
      <c r="I36" s="10" t="s">
        <v>28</v>
      </c>
      <c r="K36" s="8">
        <v>5.5</v>
      </c>
      <c r="L36" s="10" t="s">
        <v>31</v>
      </c>
    </row>
    <row r="37" spans="1:15" ht="15" customHeight="1" x14ac:dyDescent="0.3">
      <c r="A37" s="8"/>
      <c r="B37" s="9">
        <v>44594</v>
      </c>
      <c r="C37" t="s">
        <v>13</v>
      </c>
      <c r="E37" s="8">
        <v>7.5</v>
      </c>
      <c r="F37" s="10" t="s">
        <v>30</v>
      </c>
      <c r="H37" s="8">
        <v>7.5</v>
      </c>
      <c r="I37" s="10" t="s">
        <v>28</v>
      </c>
      <c r="K37" s="8">
        <v>7.5</v>
      </c>
      <c r="L37" s="10" t="s">
        <v>31</v>
      </c>
    </row>
    <row r="38" spans="1:15" ht="15" customHeight="1" x14ac:dyDescent="0.3">
      <c r="A38" s="8"/>
      <c r="B38" s="9">
        <v>44595</v>
      </c>
      <c r="C38" t="s">
        <v>14</v>
      </c>
      <c r="E38" s="8">
        <v>7.5</v>
      </c>
      <c r="F38" s="10" t="s">
        <v>30</v>
      </c>
      <c r="H38" s="8">
        <v>7.5</v>
      </c>
      <c r="I38" s="10" t="s">
        <v>28</v>
      </c>
      <c r="K38" s="8">
        <v>7.5</v>
      </c>
      <c r="L38" s="10" t="s">
        <v>32</v>
      </c>
    </row>
    <row r="39" spans="1:15" ht="15" customHeight="1" x14ac:dyDescent="0.3">
      <c r="A39" s="8"/>
      <c r="B39" s="9">
        <v>44596</v>
      </c>
      <c r="C39" t="s">
        <v>15</v>
      </c>
      <c r="D39" s="1" t="s">
        <v>16</v>
      </c>
      <c r="E39" s="8">
        <v>5.5</v>
      </c>
      <c r="F39" s="10" t="s">
        <v>33</v>
      </c>
      <c r="H39" s="8">
        <v>5.5</v>
      </c>
      <c r="I39" s="10" t="s">
        <v>34</v>
      </c>
      <c r="K39" s="8">
        <v>5.5</v>
      </c>
      <c r="L39" s="10" t="s">
        <v>34</v>
      </c>
    </row>
    <row r="40" spans="1:15" ht="15" customHeight="1" x14ac:dyDescent="0.3">
      <c r="A40" s="8"/>
      <c r="B40" s="9">
        <v>44597</v>
      </c>
      <c r="C40" t="s">
        <v>17</v>
      </c>
      <c r="E40" s="8">
        <v>2</v>
      </c>
      <c r="F40" s="10" t="s">
        <v>35</v>
      </c>
      <c r="H40" s="8">
        <v>1</v>
      </c>
      <c r="I40" s="10" t="s">
        <v>34</v>
      </c>
      <c r="K40" s="8"/>
      <c r="L40" s="10"/>
    </row>
    <row r="41" spans="1:15" ht="15" customHeight="1" x14ac:dyDescent="0.3">
      <c r="A41" s="8"/>
      <c r="B41" s="9">
        <v>44598</v>
      </c>
      <c r="C41" t="s">
        <v>18</v>
      </c>
      <c r="E41" s="8"/>
      <c r="F41" s="10"/>
      <c r="H41" s="8"/>
      <c r="I41" s="10"/>
      <c r="K41" s="8">
        <v>1.5</v>
      </c>
      <c r="L41" s="10" t="s">
        <v>36</v>
      </c>
    </row>
    <row r="42" spans="1:15" ht="15" customHeight="1" x14ac:dyDescent="0.3">
      <c r="A42" s="8"/>
      <c r="D42" s="3" t="s">
        <v>19</v>
      </c>
      <c r="E42" s="16">
        <f>SUM(E35:E41)</f>
        <v>35.5</v>
      </c>
      <c r="F42" s="11"/>
      <c r="G42" s="3"/>
      <c r="H42" s="16">
        <f>SUM(H35:H41)</f>
        <v>34.5</v>
      </c>
      <c r="I42" s="11"/>
      <c r="J42" s="3"/>
      <c r="K42" s="16">
        <f>SUM(K35:K41)</f>
        <v>35</v>
      </c>
      <c r="L42" s="11"/>
      <c r="N42" s="19" t="s">
        <v>20</v>
      </c>
      <c r="O42" s="20">
        <f>(E42+H42+K42)</f>
        <v>105</v>
      </c>
    </row>
    <row r="43" spans="1:15" ht="15" customHeight="1" thickBot="1" x14ac:dyDescent="0.35">
      <c r="A43" s="8"/>
      <c r="D43" s="3" t="s">
        <v>21</v>
      </c>
      <c r="E43" s="17">
        <f>(E33+E42)</f>
        <v>133</v>
      </c>
      <c r="F43" s="15"/>
      <c r="G43" s="14"/>
      <c r="H43" s="17">
        <f>(H33+H42)</f>
        <v>132</v>
      </c>
      <c r="I43" s="15"/>
      <c r="J43" s="14"/>
      <c r="K43" s="17">
        <f>(K33+K42)</f>
        <v>132.5</v>
      </c>
      <c r="L43" s="15"/>
      <c r="N43" s="17" t="s">
        <v>22</v>
      </c>
      <c r="O43" s="15">
        <f>(E43+H43+K43)</f>
        <v>397.5</v>
      </c>
    </row>
    <row r="44" spans="1:15" ht="15" customHeight="1" thickBot="1" x14ac:dyDescent="0.35">
      <c r="A44" s="30"/>
      <c r="B44" s="31"/>
      <c r="C44" s="31"/>
      <c r="D44" s="23" t="s">
        <v>23</v>
      </c>
      <c r="E44" s="3">
        <f>(E43/(A35-1))</f>
        <v>33.25</v>
      </c>
      <c r="F44" s="23"/>
      <c r="G44" s="3"/>
      <c r="H44" s="29">
        <f>(H43/(A35-1))</f>
        <v>33</v>
      </c>
      <c r="I44" s="23"/>
      <c r="J44" s="3"/>
      <c r="K44" s="22">
        <f>(K43/(A35-1))</f>
        <v>33.125</v>
      </c>
      <c r="L44" s="23"/>
    </row>
    <row r="45" spans="1:15" ht="15" customHeight="1" x14ac:dyDescent="0.3">
      <c r="A45" s="8">
        <v>6</v>
      </c>
      <c r="B45" s="9">
        <v>44599</v>
      </c>
      <c r="C45" t="s">
        <v>9</v>
      </c>
      <c r="D45" s="10"/>
      <c r="E45" s="6">
        <v>7.5</v>
      </c>
      <c r="F45" s="7" t="s">
        <v>34</v>
      </c>
      <c r="G45" s="6"/>
      <c r="H45" s="4">
        <v>7.5</v>
      </c>
      <c r="I45" s="7" t="s">
        <v>34</v>
      </c>
      <c r="J45" s="6"/>
      <c r="K45" s="4">
        <v>6</v>
      </c>
      <c r="L45" s="7" t="s">
        <v>36</v>
      </c>
    </row>
    <row r="46" spans="1:15" ht="15" customHeight="1" x14ac:dyDescent="0.3">
      <c r="A46" s="8"/>
      <c r="B46" s="9">
        <v>44600</v>
      </c>
      <c r="C46" t="s">
        <v>11</v>
      </c>
      <c r="D46" s="21" t="s">
        <v>37</v>
      </c>
      <c r="E46">
        <v>0</v>
      </c>
      <c r="F46" s="10" t="s">
        <v>38</v>
      </c>
      <c r="H46" s="8"/>
      <c r="I46" s="10"/>
      <c r="K46" s="8">
        <v>0</v>
      </c>
      <c r="L46" s="10" t="s">
        <v>39</v>
      </c>
    </row>
    <row r="47" spans="1:15" ht="15" customHeight="1" x14ac:dyDescent="0.3">
      <c r="A47" s="8"/>
      <c r="B47" s="9">
        <v>44601</v>
      </c>
      <c r="C47" t="s">
        <v>13</v>
      </c>
      <c r="D47" s="10"/>
      <c r="E47">
        <v>7.5</v>
      </c>
      <c r="F47" s="10" t="s">
        <v>40</v>
      </c>
      <c r="H47" s="8">
        <v>7.5</v>
      </c>
      <c r="I47" s="10" t="s">
        <v>41</v>
      </c>
      <c r="K47" s="8">
        <v>5.5</v>
      </c>
      <c r="L47" t="s">
        <v>42</v>
      </c>
    </row>
    <row r="48" spans="1:15" ht="15" customHeight="1" x14ac:dyDescent="0.3">
      <c r="A48" s="8"/>
      <c r="B48" s="9">
        <v>44602</v>
      </c>
      <c r="C48" t="s">
        <v>14</v>
      </c>
      <c r="D48" s="10"/>
      <c r="E48">
        <v>7.5</v>
      </c>
      <c r="F48" s="10" t="s">
        <v>40</v>
      </c>
      <c r="H48" s="8">
        <v>7.5</v>
      </c>
      <c r="I48" s="10" t="s">
        <v>43</v>
      </c>
      <c r="K48" s="8">
        <v>6</v>
      </c>
      <c r="L48" s="10" t="s">
        <v>44</v>
      </c>
    </row>
    <row r="49" spans="1:15" ht="15" customHeight="1" x14ac:dyDescent="0.3">
      <c r="A49" s="8"/>
      <c r="B49" s="9">
        <v>44603</v>
      </c>
      <c r="C49" t="s">
        <v>15</v>
      </c>
      <c r="D49" s="21" t="s">
        <v>16</v>
      </c>
      <c r="E49">
        <v>5.5</v>
      </c>
      <c r="F49" s="10" t="s">
        <v>40</v>
      </c>
      <c r="H49" s="8">
        <v>5.5</v>
      </c>
      <c r="I49" s="10" t="s">
        <v>43</v>
      </c>
      <c r="K49" s="8">
        <v>5</v>
      </c>
      <c r="L49" s="10" t="s">
        <v>45</v>
      </c>
    </row>
    <row r="50" spans="1:15" ht="15" customHeight="1" x14ac:dyDescent="0.3">
      <c r="A50" s="8"/>
      <c r="B50" s="9">
        <v>44604</v>
      </c>
      <c r="C50" t="s">
        <v>17</v>
      </c>
      <c r="D50" s="10"/>
      <c r="F50" s="10"/>
      <c r="H50" s="8"/>
      <c r="I50" s="10"/>
      <c r="K50" s="8"/>
      <c r="L50" s="10"/>
    </row>
    <row r="51" spans="1:15" ht="15" customHeight="1" thickBot="1" x14ac:dyDescent="0.35">
      <c r="A51" s="8"/>
      <c r="B51" s="9">
        <v>44605</v>
      </c>
      <c r="C51" t="s">
        <v>18</v>
      </c>
      <c r="D51" s="10"/>
      <c r="F51" s="10"/>
      <c r="H51" s="8"/>
      <c r="I51" s="10"/>
      <c r="K51" s="8"/>
      <c r="L51" s="10"/>
    </row>
    <row r="52" spans="1:15" ht="15" customHeight="1" x14ac:dyDescent="0.3">
      <c r="A52" s="8"/>
      <c r="D52" s="11" t="s">
        <v>19</v>
      </c>
      <c r="E52" s="3">
        <f>SUM(E45:E51)</f>
        <v>28</v>
      </c>
      <c r="F52" s="11"/>
      <c r="G52" s="3"/>
      <c r="H52" s="16">
        <f>SUM(H45:H51)</f>
        <v>28</v>
      </c>
      <c r="I52" s="11"/>
      <c r="J52" s="3"/>
      <c r="K52" s="16">
        <f>SUM(K45:K51)</f>
        <v>22.5</v>
      </c>
      <c r="L52" s="11"/>
      <c r="N52" s="19" t="s">
        <v>20</v>
      </c>
      <c r="O52" s="20">
        <f>(E52+H52+K52)</f>
        <v>78.5</v>
      </c>
    </row>
    <row r="53" spans="1:15" ht="15" customHeight="1" thickBot="1" x14ac:dyDescent="0.35">
      <c r="A53" s="8"/>
      <c r="D53" s="11" t="s">
        <v>21</v>
      </c>
      <c r="E53" s="14">
        <f>(E43+E52)</f>
        <v>161</v>
      </c>
      <c r="F53" s="15"/>
      <c r="G53" s="14"/>
      <c r="H53" s="17">
        <f>(H43+H52)</f>
        <v>160</v>
      </c>
      <c r="I53" s="15"/>
      <c r="J53" s="14"/>
      <c r="K53" s="17">
        <f>(K43+K52)</f>
        <v>155</v>
      </c>
      <c r="L53" s="15"/>
      <c r="N53" s="17" t="s">
        <v>22</v>
      </c>
      <c r="O53" s="15">
        <f>(E53+H53+K53)</f>
        <v>476</v>
      </c>
    </row>
    <row r="54" spans="1:15" ht="15" customHeight="1" thickBot="1" x14ac:dyDescent="0.35">
      <c r="A54" s="30"/>
      <c r="B54" s="31"/>
      <c r="C54" s="31"/>
      <c r="D54" s="23" t="s">
        <v>23</v>
      </c>
      <c r="E54" s="3">
        <f>(E53/(A45-1))</f>
        <v>32.200000000000003</v>
      </c>
      <c r="F54" s="23"/>
      <c r="G54" s="3"/>
      <c r="H54" s="29">
        <f>(H53/(A45-1))</f>
        <v>32</v>
      </c>
      <c r="I54" s="23"/>
      <c r="J54" s="3"/>
      <c r="K54" s="22">
        <f>(K53/(A45-1))</f>
        <v>31</v>
      </c>
      <c r="L54" s="23"/>
    </row>
    <row r="55" spans="1:15" ht="15" customHeight="1" x14ac:dyDescent="0.3">
      <c r="A55" s="8">
        <v>7</v>
      </c>
      <c r="B55" s="9">
        <v>44606</v>
      </c>
      <c r="C55" t="s">
        <v>9</v>
      </c>
      <c r="E55" s="4">
        <v>7.5</v>
      </c>
      <c r="F55" s="7" t="s">
        <v>171</v>
      </c>
      <c r="G55" s="6"/>
      <c r="H55" s="4">
        <v>7.5</v>
      </c>
      <c r="I55" s="10" t="s">
        <v>46</v>
      </c>
      <c r="J55" s="6"/>
      <c r="K55" s="4">
        <v>6</v>
      </c>
      <c r="L55" s="7" t="s">
        <v>47</v>
      </c>
    </row>
    <row r="56" spans="1:15" ht="15" customHeight="1" x14ac:dyDescent="0.3">
      <c r="A56" s="8"/>
      <c r="B56" s="9">
        <v>44607</v>
      </c>
      <c r="C56" t="s">
        <v>11</v>
      </c>
      <c r="D56" s="1" t="s">
        <v>37</v>
      </c>
      <c r="E56" s="8">
        <v>0</v>
      </c>
      <c r="F56" s="10" t="s">
        <v>38</v>
      </c>
      <c r="H56" s="8"/>
      <c r="I56" s="10"/>
      <c r="K56" s="8">
        <v>1.5</v>
      </c>
      <c r="L56" s="10" t="s">
        <v>48</v>
      </c>
    </row>
    <row r="57" spans="1:15" ht="15" customHeight="1" x14ac:dyDescent="0.3">
      <c r="A57" s="8"/>
      <c r="B57" s="9">
        <v>44608</v>
      </c>
      <c r="C57" t="s">
        <v>13</v>
      </c>
      <c r="E57" s="8">
        <v>9</v>
      </c>
      <c r="F57" s="10" t="s">
        <v>49</v>
      </c>
      <c r="H57" s="8">
        <v>7</v>
      </c>
      <c r="I57" s="10" t="s">
        <v>50</v>
      </c>
      <c r="K57" s="8">
        <v>7</v>
      </c>
      <c r="L57" s="10" t="s">
        <v>51</v>
      </c>
    </row>
    <row r="58" spans="1:15" ht="15" customHeight="1" x14ac:dyDescent="0.3">
      <c r="A58" s="8"/>
      <c r="B58" s="9">
        <v>44609</v>
      </c>
      <c r="C58" t="s">
        <v>14</v>
      </c>
      <c r="E58" s="8">
        <v>6.5</v>
      </c>
      <c r="F58" s="10" t="s">
        <v>52</v>
      </c>
      <c r="H58" s="8">
        <v>6</v>
      </c>
      <c r="I58" s="10" t="s">
        <v>53</v>
      </c>
      <c r="K58" s="8">
        <v>6</v>
      </c>
      <c r="L58" s="10" t="s">
        <v>48</v>
      </c>
    </row>
    <row r="59" spans="1:15" ht="15" customHeight="1" x14ac:dyDescent="0.3">
      <c r="A59" s="8"/>
      <c r="B59" s="9">
        <v>44610</v>
      </c>
      <c r="C59" t="s">
        <v>15</v>
      </c>
      <c r="D59" s="1" t="s">
        <v>16</v>
      </c>
      <c r="E59" s="8">
        <v>5.5</v>
      </c>
      <c r="F59" s="10" t="s">
        <v>54</v>
      </c>
      <c r="H59" s="8">
        <v>5.5</v>
      </c>
      <c r="I59" s="10" t="s">
        <v>55</v>
      </c>
      <c r="K59" s="8">
        <v>5</v>
      </c>
      <c r="L59" s="10" t="s">
        <v>56</v>
      </c>
    </row>
    <row r="60" spans="1:15" ht="15" customHeight="1" x14ac:dyDescent="0.3">
      <c r="A60" s="8"/>
      <c r="B60" s="9">
        <v>44611</v>
      </c>
      <c r="C60" t="s">
        <v>17</v>
      </c>
      <c r="E60" s="8"/>
      <c r="F60" s="10"/>
      <c r="H60" s="8"/>
      <c r="I60" s="10"/>
      <c r="K60" s="8"/>
      <c r="L60" s="10"/>
    </row>
    <row r="61" spans="1:15" ht="15" customHeight="1" thickBot="1" x14ac:dyDescent="0.35">
      <c r="A61" s="8"/>
      <c r="B61" s="9">
        <v>44612</v>
      </c>
      <c r="C61" t="s">
        <v>18</v>
      </c>
      <c r="E61" s="8"/>
      <c r="F61" s="10"/>
      <c r="H61" s="8"/>
      <c r="I61" s="10"/>
      <c r="K61" s="8"/>
      <c r="L61" s="10"/>
    </row>
    <row r="62" spans="1:15" ht="15" customHeight="1" x14ac:dyDescent="0.3">
      <c r="A62" s="8"/>
      <c r="D62" s="3" t="s">
        <v>19</v>
      </c>
      <c r="E62" s="16">
        <f>SUM(E55:E61)</f>
        <v>28.5</v>
      </c>
      <c r="F62" s="11"/>
      <c r="G62" s="3"/>
      <c r="H62" s="16">
        <f>SUM(H55:H61)</f>
        <v>26</v>
      </c>
      <c r="I62" s="11"/>
      <c r="J62" s="3"/>
      <c r="K62" s="16">
        <f>SUM(K55:K61)</f>
        <v>25.5</v>
      </c>
      <c r="L62" s="11"/>
      <c r="N62" s="19" t="s">
        <v>20</v>
      </c>
      <c r="O62" s="20">
        <f>(E62+H62+K62)</f>
        <v>80</v>
      </c>
    </row>
    <row r="63" spans="1:15" ht="15" customHeight="1" x14ac:dyDescent="0.3">
      <c r="A63" s="8"/>
      <c r="D63" s="3" t="s">
        <v>21</v>
      </c>
      <c r="E63" s="16">
        <f>(E53+E62)</f>
        <v>189.5</v>
      </c>
      <c r="F63" s="11"/>
      <c r="G63" s="14"/>
      <c r="H63" s="16">
        <f>(H53+H62)</f>
        <v>186</v>
      </c>
      <c r="I63" s="11"/>
      <c r="J63" s="14"/>
      <c r="K63" s="17">
        <f>(K53+K62)</f>
        <v>180.5</v>
      </c>
      <c r="L63" s="15"/>
      <c r="N63" s="17" t="s">
        <v>22</v>
      </c>
      <c r="O63" s="15">
        <f>(E63+H63+K63)</f>
        <v>556</v>
      </c>
    </row>
    <row r="64" spans="1:15" x14ac:dyDescent="0.3">
      <c r="A64" s="30"/>
      <c r="B64" s="31"/>
      <c r="C64" s="31"/>
      <c r="D64" s="32" t="s">
        <v>23</v>
      </c>
      <c r="E64" s="22">
        <f>(E63/(A55-1))</f>
        <v>31.583333333333332</v>
      </c>
      <c r="F64" s="23"/>
      <c r="G64" s="3"/>
      <c r="H64" s="22">
        <f>(H63/(A55-1))</f>
        <v>31</v>
      </c>
      <c r="I64" s="23"/>
      <c r="J64" s="3"/>
      <c r="K64" s="22">
        <f>(K63/(A55-1))</f>
        <v>30.083333333333332</v>
      </c>
      <c r="L64" s="23"/>
    </row>
    <row r="66" spans="1:15" ht="15" thickBot="1" x14ac:dyDescent="0.35"/>
    <row r="67" spans="1:15" x14ac:dyDescent="0.3">
      <c r="A67" s="4">
        <v>8</v>
      </c>
      <c r="B67" s="5">
        <v>44613</v>
      </c>
      <c r="C67" s="6" t="s">
        <v>9</v>
      </c>
      <c r="D67" s="6"/>
      <c r="E67" s="4">
        <v>6</v>
      </c>
      <c r="F67" s="7" t="s">
        <v>57</v>
      </c>
      <c r="G67" s="6"/>
      <c r="H67" s="4">
        <v>6</v>
      </c>
      <c r="I67" s="7" t="s">
        <v>55</v>
      </c>
      <c r="J67" s="6"/>
      <c r="K67" s="4">
        <v>4</v>
      </c>
      <c r="L67" s="7" t="s">
        <v>58</v>
      </c>
    </row>
    <row r="68" spans="1:15" x14ac:dyDescent="0.3">
      <c r="A68" s="8"/>
      <c r="B68" s="9">
        <v>44614</v>
      </c>
      <c r="C68" t="s">
        <v>11</v>
      </c>
      <c r="D68" s="1" t="s">
        <v>37</v>
      </c>
      <c r="E68" s="8">
        <v>0</v>
      </c>
      <c r="F68" s="10" t="s">
        <v>38</v>
      </c>
      <c r="H68" s="8">
        <v>0</v>
      </c>
      <c r="I68" s="10"/>
      <c r="K68" s="8">
        <v>2</v>
      </c>
      <c r="L68" s="10" t="s">
        <v>59</v>
      </c>
    </row>
    <row r="69" spans="1:15" x14ac:dyDescent="0.3">
      <c r="A69" s="8"/>
      <c r="B69" s="9">
        <v>44615</v>
      </c>
      <c r="C69" t="s">
        <v>13</v>
      </c>
      <c r="E69" s="8">
        <v>5</v>
      </c>
      <c r="F69" s="10" t="s">
        <v>60</v>
      </c>
      <c r="H69" s="8">
        <v>5.5</v>
      </c>
      <c r="I69" s="10" t="s">
        <v>61</v>
      </c>
      <c r="K69" s="8">
        <v>6</v>
      </c>
      <c r="L69" s="10" t="s">
        <v>62</v>
      </c>
    </row>
    <row r="70" spans="1:15" x14ac:dyDescent="0.3">
      <c r="A70" s="8"/>
      <c r="B70" s="9">
        <v>44616</v>
      </c>
      <c r="C70" t="s">
        <v>14</v>
      </c>
      <c r="E70" s="8">
        <v>6.5</v>
      </c>
      <c r="F70" s="10" t="s">
        <v>63</v>
      </c>
      <c r="H70" s="8">
        <v>5.5</v>
      </c>
      <c r="I70" s="10" t="s">
        <v>64</v>
      </c>
      <c r="K70" s="8">
        <v>6</v>
      </c>
      <c r="L70" s="10" t="s">
        <v>65</v>
      </c>
    </row>
    <row r="71" spans="1:15" x14ac:dyDescent="0.3">
      <c r="A71" s="8"/>
      <c r="B71" s="9">
        <v>44617</v>
      </c>
      <c r="C71" t="s">
        <v>15</v>
      </c>
      <c r="D71" s="1" t="s">
        <v>16</v>
      </c>
      <c r="E71" s="8">
        <v>6</v>
      </c>
      <c r="F71" s="10" t="s">
        <v>66</v>
      </c>
      <c r="H71" s="8">
        <v>5</v>
      </c>
      <c r="I71" s="10"/>
      <c r="K71" s="8">
        <v>6</v>
      </c>
      <c r="L71" s="10" t="s">
        <v>67</v>
      </c>
    </row>
    <row r="72" spans="1:15" x14ac:dyDescent="0.3">
      <c r="A72" s="8"/>
      <c r="B72" s="9">
        <v>44618</v>
      </c>
      <c r="C72" t="s">
        <v>17</v>
      </c>
      <c r="E72" s="8"/>
      <c r="F72" s="10"/>
      <c r="H72" s="8"/>
      <c r="I72" s="10"/>
      <c r="K72" s="8"/>
      <c r="L72" s="10"/>
    </row>
    <row r="73" spans="1:15" ht="15" thickBot="1" x14ac:dyDescent="0.35">
      <c r="A73" s="8"/>
      <c r="B73" s="9">
        <v>44619</v>
      </c>
      <c r="C73" t="s">
        <v>18</v>
      </c>
      <c r="E73" s="8"/>
      <c r="F73" s="10"/>
      <c r="H73" s="8"/>
      <c r="I73" s="10"/>
      <c r="K73" s="8"/>
      <c r="L73" s="10"/>
    </row>
    <row r="74" spans="1:15" x14ac:dyDescent="0.3">
      <c r="A74" s="8"/>
      <c r="D74" s="3" t="s">
        <v>19</v>
      </c>
      <c r="E74" s="16">
        <f>SUM(E67:E73)</f>
        <v>23.5</v>
      </c>
      <c r="F74" s="11"/>
      <c r="G74" s="3"/>
      <c r="H74" s="16">
        <f>SUM(H67:H73)</f>
        <v>22</v>
      </c>
      <c r="I74" s="11"/>
      <c r="J74" s="3"/>
      <c r="K74" s="16">
        <f>SUM(K67:K73)</f>
        <v>24</v>
      </c>
      <c r="L74" s="11"/>
      <c r="N74" s="19" t="s">
        <v>20</v>
      </c>
      <c r="O74" s="20">
        <f>(E74+H74+K74)</f>
        <v>69.5</v>
      </c>
    </row>
    <row r="75" spans="1:15" ht="15" thickBot="1" x14ac:dyDescent="0.35">
      <c r="A75" s="8"/>
      <c r="D75" s="3" t="s">
        <v>21</v>
      </c>
      <c r="E75" s="17">
        <f>(E63+E74)</f>
        <v>213</v>
      </c>
      <c r="F75" s="15"/>
      <c r="G75" s="14"/>
      <c r="H75" s="17">
        <f>(H63+H74)</f>
        <v>208</v>
      </c>
      <c r="I75" s="15"/>
      <c r="J75" s="14"/>
      <c r="K75" s="17">
        <f>(K63+K74)</f>
        <v>204.5</v>
      </c>
      <c r="L75" s="15"/>
      <c r="N75" s="17" t="s">
        <v>22</v>
      </c>
      <c r="O75" s="15">
        <f>(E75+H75+K75)</f>
        <v>625.5</v>
      </c>
    </row>
    <row r="76" spans="1:15" ht="15" thickBot="1" x14ac:dyDescent="0.35">
      <c r="A76" s="30"/>
      <c r="B76" s="31"/>
      <c r="C76" s="31"/>
      <c r="D76" s="32" t="s">
        <v>23</v>
      </c>
      <c r="E76" s="22">
        <f>(E75/(A67-1))</f>
        <v>30.428571428571427</v>
      </c>
      <c r="F76" s="23"/>
      <c r="G76" s="3"/>
      <c r="H76" s="35">
        <f>(H75/(A67-1))</f>
        <v>29.714285714285715</v>
      </c>
      <c r="I76" s="15"/>
      <c r="J76" s="3"/>
      <c r="K76" s="22">
        <f>(K75/(A67-1))</f>
        <v>29.214285714285715</v>
      </c>
      <c r="L76" s="23"/>
    </row>
    <row r="78" spans="1:15" ht="15" thickBot="1" x14ac:dyDescent="0.35"/>
    <row r="79" spans="1:15" x14ac:dyDescent="0.3">
      <c r="A79" s="4">
        <v>9</v>
      </c>
      <c r="B79" s="5">
        <v>44620</v>
      </c>
      <c r="C79" s="6" t="s">
        <v>9</v>
      </c>
      <c r="D79" s="6"/>
      <c r="E79" s="4">
        <v>6</v>
      </c>
      <c r="F79" s="7" t="s">
        <v>68</v>
      </c>
      <c r="G79" s="6"/>
      <c r="H79" s="4">
        <v>0</v>
      </c>
      <c r="I79" s="7"/>
      <c r="J79" s="6"/>
      <c r="K79" s="4">
        <v>6.5</v>
      </c>
      <c r="L79" s="7" t="s">
        <v>69</v>
      </c>
    </row>
    <row r="80" spans="1:15" x14ac:dyDescent="0.3">
      <c r="A80" s="8"/>
      <c r="B80" s="9">
        <v>44621</v>
      </c>
      <c r="C80" t="s">
        <v>11</v>
      </c>
      <c r="D80" s="1" t="s">
        <v>37</v>
      </c>
      <c r="E80" s="8">
        <v>0</v>
      </c>
      <c r="F80" s="10"/>
      <c r="H80" s="8">
        <v>0</v>
      </c>
      <c r="I80" s="10"/>
      <c r="K80" s="8">
        <v>0</v>
      </c>
      <c r="L80" s="10"/>
    </row>
    <row r="81" spans="1:15" x14ac:dyDescent="0.3">
      <c r="A81" s="8"/>
      <c r="B81" s="9">
        <v>44622</v>
      </c>
      <c r="C81" t="s">
        <v>13</v>
      </c>
      <c r="E81" s="8">
        <v>6</v>
      </c>
      <c r="F81" s="10" t="s">
        <v>70</v>
      </c>
      <c r="H81" s="8">
        <v>0</v>
      </c>
      <c r="I81" s="10"/>
      <c r="K81" s="8">
        <v>7.5</v>
      </c>
      <c r="L81" s="37" t="s">
        <v>71</v>
      </c>
    </row>
    <row r="82" spans="1:15" x14ac:dyDescent="0.3">
      <c r="A82" s="8"/>
      <c r="B82" s="9">
        <v>44623</v>
      </c>
      <c r="C82" t="s">
        <v>14</v>
      </c>
      <c r="E82" s="8">
        <v>8</v>
      </c>
      <c r="F82" s="10" t="s">
        <v>72</v>
      </c>
      <c r="H82" s="8">
        <v>0</v>
      </c>
      <c r="I82" s="10" t="s">
        <v>73</v>
      </c>
      <c r="K82" s="8">
        <v>6.5</v>
      </c>
      <c r="L82" s="37" t="s">
        <v>74</v>
      </c>
    </row>
    <row r="83" spans="1:15" x14ac:dyDescent="0.3">
      <c r="A83" s="8"/>
      <c r="B83" s="9">
        <v>44624</v>
      </c>
      <c r="C83" t="s">
        <v>15</v>
      </c>
      <c r="D83" s="1" t="s">
        <v>16</v>
      </c>
      <c r="E83" s="8">
        <v>4</v>
      </c>
      <c r="F83" s="10" t="s">
        <v>75</v>
      </c>
      <c r="H83" s="8">
        <v>0</v>
      </c>
      <c r="I83" s="10"/>
      <c r="K83" s="8">
        <v>5</v>
      </c>
      <c r="L83" s="10" t="s">
        <v>76</v>
      </c>
    </row>
    <row r="84" spans="1:15" x14ac:dyDescent="0.3">
      <c r="A84" s="8"/>
      <c r="B84" s="9">
        <v>44625</v>
      </c>
      <c r="C84" t="s">
        <v>17</v>
      </c>
      <c r="E84" s="8"/>
      <c r="F84" s="10"/>
      <c r="H84" s="8"/>
      <c r="I84" s="10"/>
      <c r="K84" s="8"/>
      <c r="L84" s="10"/>
    </row>
    <row r="85" spans="1:15" ht="15" thickBot="1" x14ac:dyDescent="0.35">
      <c r="A85" s="8"/>
      <c r="B85" s="9">
        <v>44626</v>
      </c>
      <c r="C85" t="s">
        <v>18</v>
      </c>
      <c r="E85" s="8"/>
      <c r="F85" s="10"/>
      <c r="H85" s="8"/>
      <c r="I85" s="10"/>
      <c r="K85" s="8"/>
      <c r="L85" s="10"/>
    </row>
    <row r="86" spans="1:15" x14ac:dyDescent="0.3">
      <c r="A86" s="8"/>
      <c r="D86" s="3" t="s">
        <v>19</v>
      </c>
      <c r="E86" s="16">
        <f>SUM(E79:E85)</f>
        <v>24</v>
      </c>
      <c r="F86" s="11"/>
      <c r="G86" s="3"/>
      <c r="H86" s="16">
        <f>SUM(H79:H85)</f>
        <v>0</v>
      </c>
      <c r="I86" s="11"/>
      <c r="J86" s="3"/>
      <c r="K86" s="16">
        <f>SUM(K79:K85)</f>
        <v>25.5</v>
      </c>
      <c r="L86" s="11"/>
      <c r="N86" s="19" t="s">
        <v>20</v>
      </c>
      <c r="O86" s="20">
        <f>(E86+H86+K86)</f>
        <v>49.5</v>
      </c>
    </row>
    <row r="87" spans="1:15" x14ac:dyDescent="0.3">
      <c r="A87" s="8"/>
      <c r="D87" s="3" t="s">
        <v>21</v>
      </c>
      <c r="E87" s="16">
        <f>(E75+E86)</f>
        <v>237</v>
      </c>
      <c r="F87" s="11"/>
      <c r="G87" s="14"/>
      <c r="H87" s="16">
        <f>(H75+H86)</f>
        <v>208</v>
      </c>
      <c r="I87" s="11"/>
      <c r="J87" s="14"/>
      <c r="K87" s="16">
        <f>(K75+K86)</f>
        <v>230</v>
      </c>
      <c r="L87" s="11"/>
      <c r="N87" s="17" t="s">
        <v>22</v>
      </c>
      <c r="O87" s="15">
        <f>(E87+H87+K87)</f>
        <v>675</v>
      </c>
    </row>
    <row r="88" spans="1:15" x14ac:dyDescent="0.3">
      <c r="A88" s="30"/>
      <c r="B88" s="31"/>
      <c r="C88" s="31"/>
      <c r="D88" s="23" t="s">
        <v>23</v>
      </c>
      <c r="E88" s="33">
        <f>(E87/(A79-1))</f>
        <v>29.625</v>
      </c>
      <c r="F88" s="23"/>
      <c r="G88" s="3"/>
      <c r="H88" s="22">
        <f>(H87/(A79-1))</f>
        <v>26</v>
      </c>
      <c r="I88" s="23"/>
      <c r="J88" s="3"/>
      <c r="K88" s="22">
        <f>(K87/(A79-1))</f>
        <v>28.75</v>
      </c>
      <c r="L88" s="23"/>
    </row>
    <row r="90" spans="1:15" ht="15" thickBot="1" x14ac:dyDescent="0.35"/>
    <row r="91" spans="1:15" x14ac:dyDescent="0.3">
      <c r="A91" s="4">
        <v>10</v>
      </c>
      <c r="B91" s="5">
        <v>44627</v>
      </c>
      <c r="C91" s="6" t="s">
        <v>9</v>
      </c>
      <c r="D91" s="6"/>
      <c r="E91" s="4">
        <v>9.5</v>
      </c>
      <c r="F91" s="7" t="s">
        <v>77</v>
      </c>
      <c r="G91" s="6"/>
      <c r="H91" s="4"/>
      <c r="I91" s="7"/>
      <c r="J91" s="6"/>
      <c r="K91" s="4">
        <v>7.5</v>
      </c>
      <c r="L91" s="7" t="s">
        <v>78</v>
      </c>
    </row>
    <row r="92" spans="1:15" x14ac:dyDescent="0.3">
      <c r="A92" s="8"/>
      <c r="B92" s="9">
        <v>44628</v>
      </c>
      <c r="C92" t="s">
        <v>11</v>
      </c>
      <c r="D92" s="1" t="s">
        <v>37</v>
      </c>
      <c r="E92" s="8">
        <v>2</v>
      </c>
      <c r="F92" s="10" t="s">
        <v>79</v>
      </c>
      <c r="H92" s="8">
        <v>2</v>
      </c>
      <c r="I92" s="10" t="s">
        <v>80</v>
      </c>
      <c r="K92" s="8">
        <v>2</v>
      </c>
      <c r="L92" s="10" t="s">
        <v>81</v>
      </c>
    </row>
    <row r="93" spans="1:15" x14ac:dyDescent="0.3">
      <c r="A93" s="8"/>
      <c r="B93" s="9">
        <v>44629</v>
      </c>
      <c r="C93" t="s">
        <v>13</v>
      </c>
      <c r="E93" s="8">
        <v>7</v>
      </c>
      <c r="F93" s="10" t="s">
        <v>82</v>
      </c>
      <c r="H93" s="8">
        <v>7</v>
      </c>
      <c r="I93" s="10" t="s">
        <v>83</v>
      </c>
      <c r="K93" s="8">
        <v>8.5</v>
      </c>
      <c r="L93" s="37" t="s">
        <v>165</v>
      </c>
    </row>
    <row r="94" spans="1:15" x14ac:dyDescent="0.3">
      <c r="A94" s="8"/>
      <c r="B94" s="9">
        <v>44630</v>
      </c>
      <c r="C94" t="s">
        <v>14</v>
      </c>
      <c r="E94" s="8">
        <v>7</v>
      </c>
      <c r="F94" s="10" t="s">
        <v>84</v>
      </c>
      <c r="H94" s="8">
        <v>7</v>
      </c>
      <c r="I94" s="10" t="s">
        <v>85</v>
      </c>
      <c r="K94" s="8">
        <v>0</v>
      </c>
      <c r="L94" s="10"/>
    </row>
    <row r="95" spans="1:15" x14ac:dyDescent="0.3">
      <c r="A95" s="8"/>
      <c r="B95" s="9">
        <v>44631</v>
      </c>
      <c r="C95" t="s">
        <v>15</v>
      </c>
      <c r="D95" s="1" t="s">
        <v>86</v>
      </c>
      <c r="E95" s="8">
        <v>3.5</v>
      </c>
      <c r="F95" s="10" t="s">
        <v>87</v>
      </c>
      <c r="H95" s="8">
        <v>7</v>
      </c>
      <c r="I95" s="10" t="s">
        <v>85</v>
      </c>
      <c r="K95" s="8">
        <v>0</v>
      </c>
      <c r="L95" s="10"/>
    </row>
    <row r="96" spans="1:15" x14ac:dyDescent="0.3">
      <c r="A96" s="8"/>
      <c r="B96" s="9">
        <v>44632</v>
      </c>
      <c r="C96" t="s">
        <v>17</v>
      </c>
      <c r="E96" s="8"/>
      <c r="F96" s="10"/>
      <c r="H96" s="8">
        <v>1</v>
      </c>
      <c r="I96" s="10" t="s">
        <v>88</v>
      </c>
      <c r="K96" s="8"/>
      <c r="L96" s="10"/>
    </row>
    <row r="97" spans="1:15" ht="15" thickBot="1" x14ac:dyDescent="0.35">
      <c r="A97" s="8"/>
      <c r="B97" s="9">
        <v>44633</v>
      </c>
      <c r="C97" t="s">
        <v>18</v>
      </c>
      <c r="E97" s="8"/>
      <c r="F97" s="10"/>
      <c r="H97" s="8">
        <v>5</v>
      </c>
      <c r="I97" s="10" t="s">
        <v>88</v>
      </c>
      <c r="K97" s="8">
        <v>1</v>
      </c>
      <c r="L97" s="10" t="s">
        <v>89</v>
      </c>
    </row>
    <row r="98" spans="1:15" x14ac:dyDescent="0.3">
      <c r="A98" s="8"/>
      <c r="D98" s="3" t="s">
        <v>19</v>
      </c>
      <c r="E98" s="16">
        <f>SUM(E91:E97)</f>
        <v>29</v>
      </c>
      <c r="F98" s="11"/>
      <c r="G98" s="3"/>
      <c r="H98" s="16">
        <f>SUM(H91:H97)</f>
        <v>29</v>
      </c>
      <c r="I98" s="11"/>
      <c r="J98" s="3"/>
      <c r="K98" s="16">
        <f>SUM(K91:K97)</f>
        <v>19</v>
      </c>
      <c r="L98" s="11"/>
      <c r="N98" s="19" t="s">
        <v>20</v>
      </c>
      <c r="O98" s="20">
        <f>(E98+H98+K98)</f>
        <v>77</v>
      </c>
    </row>
    <row r="99" spans="1:15" x14ac:dyDescent="0.3">
      <c r="A99" s="8"/>
      <c r="D99" s="3" t="s">
        <v>21</v>
      </c>
      <c r="E99" s="16">
        <f>(E87+E98)</f>
        <v>266</v>
      </c>
      <c r="F99" s="11"/>
      <c r="G99" s="14"/>
      <c r="H99" s="16">
        <f>(H87+H98)</f>
        <v>237</v>
      </c>
      <c r="I99" s="11"/>
      <c r="J99" s="14"/>
      <c r="K99" s="16">
        <f>(K87+K98)</f>
        <v>249</v>
      </c>
      <c r="L99" s="11"/>
      <c r="N99" s="17" t="s">
        <v>22</v>
      </c>
      <c r="O99" s="15">
        <f>(E99+H99+K99)</f>
        <v>752</v>
      </c>
    </row>
    <row r="100" spans="1:15" x14ac:dyDescent="0.3">
      <c r="A100" s="30"/>
      <c r="B100" s="31"/>
      <c r="C100" s="31"/>
      <c r="D100" s="23" t="s">
        <v>23</v>
      </c>
      <c r="E100" s="33">
        <f>(E99/(A91-1))</f>
        <v>29.555555555555557</v>
      </c>
      <c r="F100" s="23"/>
      <c r="G100" s="3"/>
      <c r="H100" s="22">
        <f>(H99/(A91-1))</f>
        <v>26.333333333333332</v>
      </c>
      <c r="I100" s="23"/>
      <c r="J100" s="3"/>
      <c r="K100" s="22">
        <f>(K99/(A91-1))</f>
        <v>27.666666666666668</v>
      </c>
      <c r="L100" s="23"/>
    </row>
    <row r="102" spans="1:15" ht="15" thickBot="1" x14ac:dyDescent="0.35"/>
    <row r="103" spans="1:15" x14ac:dyDescent="0.3">
      <c r="A103" s="4">
        <v>11</v>
      </c>
      <c r="B103" s="5">
        <v>44634</v>
      </c>
      <c r="C103" s="6" t="s">
        <v>9</v>
      </c>
      <c r="D103" s="6"/>
      <c r="E103" s="4">
        <v>6</v>
      </c>
      <c r="F103" s="7" t="s">
        <v>90</v>
      </c>
      <c r="G103" s="6"/>
      <c r="H103" s="4">
        <v>7</v>
      </c>
      <c r="I103" s="7" t="s">
        <v>88</v>
      </c>
      <c r="J103" s="6"/>
      <c r="K103" s="4">
        <v>4.5</v>
      </c>
      <c r="L103" s="7" t="s">
        <v>91</v>
      </c>
    </row>
    <row r="104" spans="1:15" x14ac:dyDescent="0.3">
      <c r="A104" s="8"/>
      <c r="B104" s="9">
        <v>44635</v>
      </c>
      <c r="C104" t="s">
        <v>11</v>
      </c>
      <c r="D104" s="1" t="s">
        <v>37</v>
      </c>
      <c r="E104" s="8">
        <v>0</v>
      </c>
      <c r="F104" s="10" t="s">
        <v>92</v>
      </c>
      <c r="H104" s="8"/>
      <c r="I104" s="10"/>
      <c r="K104" s="8">
        <v>2</v>
      </c>
      <c r="L104" s="10" t="s">
        <v>93</v>
      </c>
    </row>
    <row r="105" spans="1:15" x14ac:dyDescent="0.3">
      <c r="A105" s="8"/>
      <c r="B105" s="9">
        <v>44636</v>
      </c>
      <c r="C105" t="s">
        <v>13</v>
      </c>
      <c r="E105" s="8">
        <v>7</v>
      </c>
      <c r="F105" s="10" t="s">
        <v>94</v>
      </c>
      <c r="H105" s="8">
        <v>7</v>
      </c>
      <c r="I105" s="10" t="s">
        <v>88</v>
      </c>
      <c r="K105" s="8">
        <v>4</v>
      </c>
      <c r="L105" s="10" t="s">
        <v>95</v>
      </c>
    </row>
    <row r="106" spans="1:15" x14ac:dyDescent="0.3">
      <c r="A106" s="8"/>
      <c r="B106" s="9">
        <v>44637</v>
      </c>
      <c r="C106" t="s">
        <v>14</v>
      </c>
      <c r="E106" s="8">
        <v>6.5</v>
      </c>
      <c r="F106" s="10" t="s">
        <v>96</v>
      </c>
      <c r="H106" s="8">
        <v>6.5</v>
      </c>
      <c r="I106" s="10" t="s">
        <v>88</v>
      </c>
      <c r="K106" s="8">
        <v>6</v>
      </c>
      <c r="L106" s="10" t="s">
        <v>97</v>
      </c>
    </row>
    <row r="107" spans="1:15" x14ac:dyDescent="0.3">
      <c r="A107" s="8"/>
      <c r="B107" s="9">
        <v>44638</v>
      </c>
      <c r="C107" t="s">
        <v>15</v>
      </c>
      <c r="D107" s="1" t="s">
        <v>16</v>
      </c>
      <c r="E107" s="8">
        <v>3.5</v>
      </c>
      <c r="F107" s="10" t="s">
        <v>94</v>
      </c>
      <c r="H107" s="8">
        <v>6.5</v>
      </c>
      <c r="I107" s="10" t="s">
        <v>88</v>
      </c>
      <c r="K107" s="39">
        <v>6.5</v>
      </c>
      <c r="L107" s="10" t="s">
        <v>98</v>
      </c>
    </row>
    <row r="108" spans="1:15" x14ac:dyDescent="0.3">
      <c r="A108" s="8"/>
      <c r="B108" s="9">
        <v>44639</v>
      </c>
      <c r="C108" t="s">
        <v>17</v>
      </c>
      <c r="E108" s="8"/>
      <c r="F108" s="10"/>
      <c r="H108" s="8">
        <v>3</v>
      </c>
      <c r="I108" s="10" t="s">
        <v>88</v>
      </c>
      <c r="K108" s="8"/>
      <c r="L108" s="10"/>
    </row>
    <row r="109" spans="1:15" ht="15" thickBot="1" x14ac:dyDescent="0.35">
      <c r="A109" s="8"/>
      <c r="B109" s="9">
        <v>44640</v>
      </c>
      <c r="C109" t="s">
        <v>18</v>
      </c>
      <c r="E109" s="8"/>
      <c r="F109" s="10"/>
      <c r="H109" s="8"/>
      <c r="I109" s="10"/>
      <c r="K109" s="8"/>
      <c r="L109" s="10"/>
    </row>
    <row r="110" spans="1:15" x14ac:dyDescent="0.3">
      <c r="A110" s="8"/>
      <c r="D110" s="3" t="s">
        <v>19</v>
      </c>
      <c r="E110" s="16">
        <f>SUM(E103:E109)</f>
        <v>23</v>
      </c>
      <c r="F110" s="11"/>
      <c r="G110" s="3"/>
      <c r="H110" s="16">
        <f>SUM(H103:H109)</f>
        <v>30</v>
      </c>
      <c r="I110" s="11"/>
      <c r="J110" s="3"/>
      <c r="K110" s="16">
        <f>SUM(K103:K109)</f>
        <v>23</v>
      </c>
      <c r="L110" s="11"/>
      <c r="N110" s="19" t="s">
        <v>20</v>
      </c>
      <c r="O110" s="20">
        <f>(E110+H110+K110)</f>
        <v>76</v>
      </c>
    </row>
    <row r="111" spans="1:15" ht="15" thickBot="1" x14ac:dyDescent="0.35">
      <c r="A111" s="8"/>
      <c r="D111" s="3" t="s">
        <v>21</v>
      </c>
      <c r="E111" s="16">
        <f>(E99+E110)</f>
        <v>289</v>
      </c>
      <c r="F111" s="11"/>
      <c r="G111" s="14"/>
      <c r="H111" s="17">
        <f>(H99+H110)</f>
        <v>267</v>
      </c>
      <c r="I111" s="15"/>
      <c r="J111" s="14"/>
      <c r="K111" s="16">
        <f>(K99+K110)</f>
        <v>272</v>
      </c>
      <c r="L111" s="11"/>
      <c r="N111" s="17" t="s">
        <v>22</v>
      </c>
      <c r="O111" s="15">
        <f>(E111+H111+K111)</f>
        <v>828</v>
      </c>
    </row>
    <row r="112" spans="1:15" ht="15" thickBot="1" x14ac:dyDescent="0.35">
      <c r="A112" s="30"/>
      <c r="B112" s="31"/>
      <c r="C112" s="31"/>
      <c r="D112" s="23" t="s">
        <v>23</v>
      </c>
      <c r="E112" s="33">
        <f>(E111/(A103-1))</f>
        <v>28.9</v>
      </c>
      <c r="F112" s="23"/>
      <c r="G112" s="3"/>
      <c r="H112" s="22">
        <f>(H111/(A103-1))</f>
        <v>26.7</v>
      </c>
      <c r="I112" s="23"/>
      <c r="J112" s="3"/>
      <c r="K112" s="22">
        <f>(K111/(A103-1))</f>
        <v>27.2</v>
      </c>
      <c r="L112" s="23"/>
    </row>
    <row r="114" spans="1:15" ht="15" thickBot="1" x14ac:dyDescent="0.35"/>
    <row r="115" spans="1:15" x14ac:dyDescent="0.3">
      <c r="A115" s="4">
        <v>12</v>
      </c>
      <c r="B115" s="5">
        <v>44641</v>
      </c>
      <c r="C115" s="6" t="s">
        <v>9</v>
      </c>
      <c r="D115" s="6"/>
      <c r="E115" s="4">
        <v>6.5</v>
      </c>
      <c r="F115" s="7" t="s">
        <v>99</v>
      </c>
      <c r="G115" s="6"/>
      <c r="H115" s="4">
        <v>7</v>
      </c>
      <c r="I115" s="7" t="s">
        <v>88</v>
      </c>
      <c r="J115" s="6"/>
      <c r="K115" s="4">
        <v>6.5</v>
      </c>
      <c r="L115" s="7" t="s">
        <v>100</v>
      </c>
    </row>
    <row r="116" spans="1:15" x14ac:dyDescent="0.3">
      <c r="A116" s="8"/>
      <c r="B116" s="9">
        <v>44642</v>
      </c>
      <c r="C116" t="s">
        <v>11</v>
      </c>
      <c r="D116" s="1" t="s">
        <v>37</v>
      </c>
      <c r="E116" s="8">
        <v>0</v>
      </c>
      <c r="F116" s="10" t="s">
        <v>92</v>
      </c>
      <c r="H116" s="8">
        <v>0</v>
      </c>
      <c r="I116" s="10"/>
      <c r="K116" s="8">
        <v>0</v>
      </c>
      <c r="L116" s="10" t="s">
        <v>38</v>
      </c>
    </row>
    <row r="117" spans="1:15" x14ac:dyDescent="0.3">
      <c r="A117" s="8"/>
      <c r="B117" s="9">
        <v>44643</v>
      </c>
      <c r="C117" t="s">
        <v>13</v>
      </c>
      <c r="E117" s="8">
        <v>7.5</v>
      </c>
      <c r="F117" s="10" t="s">
        <v>101</v>
      </c>
      <c r="H117" s="8">
        <v>7</v>
      </c>
      <c r="I117" s="10" t="s">
        <v>88</v>
      </c>
      <c r="K117" s="8">
        <v>7</v>
      </c>
      <c r="L117" s="10" t="s">
        <v>102</v>
      </c>
    </row>
    <row r="118" spans="1:15" x14ac:dyDescent="0.3">
      <c r="A118" s="8"/>
      <c r="B118" s="9">
        <v>44644</v>
      </c>
      <c r="C118" t="s">
        <v>14</v>
      </c>
      <c r="E118" s="8">
        <v>7.5</v>
      </c>
      <c r="F118" s="10" t="s">
        <v>103</v>
      </c>
      <c r="H118" s="8">
        <v>6.5</v>
      </c>
      <c r="I118" s="10" t="s">
        <v>104</v>
      </c>
      <c r="K118" s="8">
        <v>6.5</v>
      </c>
      <c r="L118" s="10" t="s">
        <v>102</v>
      </c>
    </row>
    <row r="119" spans="1:15" x14ac:dyDescent="0.3">
      <c r="A119" s="8"/>
      <c r="B119" s="9">
        <v>44645</v>
      </c>
      <c r="C119" t="s">
        <v>15</v>
      </c>
      <c r="D119" s="1" t="s">
        <v>37</v>
      </c>
      <c r="E119" s="8">
        <v>0</v>
      </c>
      <c r="F119" s="10" t="s">
        <v>92</v>
      </c>
      <c r="H119" s="8">
        <v>2</v>
      </c>
      <c r="I119" s="10" t="s">
        <v>105</v>
      </c>
      <c r="K119" s="8">
        <v>0</v>
      </c>
      <c r="L119" s="10" t="s">
        <v>38</v>
      </c>
    </row>
    <row r="120" spans="1:15" x14ac:dyDescent="0.3">
      <c r="A120" s="8"/>
      <c r="B120" s="9">
        <v>44646</v>
      </c>
      <c r="C120" t="s">
        <v>17</v>
      </c>
      <c r="E120" s="8">
        <v>3.5</v>
      </c>
      <c r="F120" s="10" t="s">
        <v>106</v>
      </c>
      <c r="H120" s="8"/>
      <c r="I120" s="10"/>
      <c r="K120" s="8"/>
      <c r="L120" s="10"/>
    </row>
    <row r="121" spans="1:15" ht="15" thickBot="1" x14ac:dyDescent="0.35">
      <c r="A121" s="8"/>
      <c r="B121" s="9">
        <v>44647</v>
      </c>
      <c r="C121" t="s">
        <v>18</v>
      </c>
      <c r="E121" s="8"/>
      <c r="F121" s="10"/>
      <c r="H121" s="8"/>
      <c r="I121" s="10"/>
      <c r="K121" s="8">
        <v>3</v>
      </c>
      <c r="L121" s="10" t="s">
        <v>159</v>
      </c>
    </row>
    <row r="122" spans="1:15" x14ac:dyDescent="0.3">
      <c r="A122" s="8"/>
      <c r="D122" s="3" t="s">
        <v>19</v>
      </c>
      <c r="E122" s="16">
        <f>SUM(E115:E121)</f>
        <v>25</v>
      </c>
      <c r="F122" s="11"/>
      <c r="G122" s="3"/>
      <c r="H122" s="16">
        <f>SUM(H115:H121)</f>
        <v>22.5</v>
      </c>
      <c r="I122" s="11"/>
      <c r="J122" s="3"/>
      <c r="K122" s="16">
        <f>SUM(K115:K121)</f>
        <v>23</v>
      </c>
      <c r="L122" s="11"/>
      <c r="N122" s="19" t="s">
        <v>20</v>
      </c>
      <c r="O122" s="20">
        <f>(E122+H122+K122)</f>
        <v>70.5</v>
      </c>
    </row>
    <row r="123" spans="1:15" ht="15" thickBot="1" x14ac:dyDescent="0.35">
      <c r="A123" s="12"/>
      <c r="B123" s="13"/>
      <c r="C123" s="13"/>
      <c r="D123" s="14" t="s">
        <v>21</v>
      </c>
      <c r="E123" s="16">
        <f>(E111+E122)</f>
        <v>314</v>
      </c>
      <c r="F123" s="11"/>
      <c r="G123" s="14"/>
      <c r="H123" s="17">
        <f>(H111+H122)</f>
        <v>289.5</v>
      </c>
      <c r="I123" s="15"/>
      <c r="J123" s="14"/>
      <c r="K123" s="16">
        <f>(K111+K122)</f>
        <v>295</v>
      </c>
      <c r="L123" s="11"/>
      <c r="N123" s="17" t="s">
        <v>22</v>
      </c>
      <c r="O123" s="15">
        <f>(E123+H123+K123)</f>
        <v>898.5</v>
      </c>
    </row>
    <row r="124" spans="1:15" ht="15" thickBot="1" x14ac:dyDescent="0.35">
      <c r="D124" s="3" t="s">
        <v>23</v>
      </c>
      <c r="E124" s="22">
        <f>(E123/(A115-1))</f>
        <v>28.545454545454547</v>
      </c>
      <c r="F124" s="23"/>
      <c r="G124" s="3"/>
      <c r="H124" s="34">
        <f>(H123/(A115-1))</f>
        <v>26.318181818181817</v>
      </c>
      <c r="I124" s="11"/>
      <c r="J124" s="3"/>
      <c r="K124" s="22">
        <f>(K123/(A115-1))</f>
        <v>26.818181818181817</v>
      </c>
      <c r="L124" s="23"/>
    </row>
    <row r="125" spans="1:15" x14ac:dyDescent="0.3">
      <c r="A125" s="4">
        <v>13</v>
      </c>
      <c r="B125" s="5">
        <v>44648</v>
      </c>
      <c r="C125" s="6" t="s">
        <v>9</v>
      </c>
      <c r="D125" s="6"/>
      <c r="E125" s="8">
        <v>5</v>
      </c>
      <c r="F125" s="10" t="s">
        <v>107</v>
      </c>
      <c r="G125" s="6"/>
      <c r="H125" s="4">
        <v>6.5</v>
      </c>
      <c r="I125" s="7" t="s">
        <v>108</v>
      </c>
      <c r="J125" s="6"/>
      <c r="K125" s="8">
        <v>4.5</v>
      </c>
      <c r="L125" s="10" t="s">
        <v>109</v>
      </c>
    </row>
    <row r="126" spans="1:15" x14ac:dyDescent="0.3">
      <c r="B126" s="9">
        <v>44649</v>
      </c>
      <c r="C126" t="s">
        <v>11</v>
      </c>
      <c r="D126" s="1" t="s">
        <v>37</v>
      </c>
      <c r="E126" s="8">
        <v>0</v>
      </c>
      <c r="F126" s="10" t="s">
        <v>92</v>
      </c>
      <c r="H126" s="8">
        <v>0</v>
      </c>
      <c r="I126" s="10" t="s">
        <v>92</v>
      </c>
      <c r="K126" s="8">
        <v>0</v>
      </c>
      <c r="L126" s="10" t="s">
        <v>110</v>
      </c>
    </row>
    <row r="127" spans="1:15" x14ac:dyDescent="0.3">
      <c r="B127" s="9">
        <v>44650</v>
      </c>
      <c r="C127" t="s">
        <v>13</v>
      </c>
      <c r="E127" s="8">
        <v>6.5</v>
      </c>
      <c r="F127" s="10" t="s">
        <v>111</v>
      </c>
      <c r="H127" s="8">
        <v>6</v>
      </c>
      <c r="I127" s="10" t="s">
        <v>109</v>
      </c>
      <c r="K127" s="8">
        <v>6</v>
      </c>
      <c r="L127" s="10" t="s">
        <v>109</v>
      </c>
    </row>
    <row r="128" spans="1:15" x14ac:dyDescent="0.3">
      <c r="B128" s="9">
        <v>44651</v>
      </c>
      <c r="C128" t="s">
        <v>14</v>
      </c>
      <c r="E128" s="8">
        <v>7</v>
      </c>
      <c r="F128" s="10" t="s">
        <v>112</v>
      </c>
      <c r="H128" s="8">
        <v>7</v>
      </c>
      <c r="I128" s="10" t="s">
        <v>109</v>
      </c>
      <c r="K128" s="8">
        <v>7</v>
      </c>
      <c r="L128" s="10" t="s">
        <v>109</v>
      </c>
    </row>
    <row r="129" spans="1:15" x14ac:dyDescent="0.3">
      <c r="B129" s="9">
        <v>44652</v>
      </c>
      <c r="C129" t="s">
        <v>15</v>
      </c>
      <c r="D129" s="1"/>
      <c r="E129" s="8">
        <v>5.5</v>
      </c>
      <c r="F129" s="38" t="s">
        <v>113</v>
      </c>
      <c r="H129" s="8">
        <v>5.5</v>
      </c>
      <c r="I129" s="10" t="s">
        <v>109</v>
      </c>
      <c r="K129" s="8">
        <v>5</v>
      </c>
      <c r="L129" s="10" t="s">
        <v>109</v>
      </c>
    </row>
    <row r="130" spans="1:15" x14ac:dyDescent="0.3">
      <c r="B130" s="9">
        <v>44653</v>
      </c>
      <c r="C130" t="s">
        <v>17</v>
      </c>
      <c r="E130" s="8"/>
      <c r="F130" s="10"/>
      <c r="H130" s="8"/>
      <c r="I130" s="10"/>
      <c r="K130" s="8"/>
      <c r="L130" s="10"/>
    </row>
    <row r="131" spans="1:15" ht="15" thickBot="1" x14ac:dyDescent="0.35">
      <c r="B131" s="9">
        <v>44654</v>
      </c>
      <c r="C131" t="s">
        <v>18</v>
      </c>
      <c r="E131" s="8"/>
      <c r="F131" s="10"/>
      <c r="H131" s="8"/>
      <c r="I131" s="10"/>
      <c r="K131" s="8"/>
      <c r="L131" s="10"/>
    </row>
    <row r="132" spans="1:15" x14ac:dyDescent="0.3">
      <c r="D132" s="3" t="s">
        <v>19</v>
      </c>
      <c r="E132" s="16">
        <f>SUM(E125:E131)</f>
        <v>24</v>
      </c>
      <c r="F132" s="11"/>
      <c r="G132" s="3"/>
      <c r="H132" s="16">
        <f>SUM(H125:H131)</f>
        <v>25</v>
      </c>
      <c r="I132" s="11"/>
      <c r="J132" s="3"/>
      <c r="K132" s="16">
        <f>SUM(K125:K131)</f>
        <v>22.5</v>
      </c>
      <c r="L132" s="11"/>
      <c r="N132" s="19" t="s">
        <v>20</v>
      </c>
      <c r="O132" s="20">
        <f>(E132+H132+K132)</f>
        <v>71.5</v>
      </c>
    </row>
    <row r="133" spans="1:15" ht="15" thickBot="1" x14ac:dyDescent="0.35">
      <c r="A133" s="12"/>
      <c r="B133" s="13"/>
      <c r="C133" s="13"/>
      <c r="D133" s="14" t="s">
        <v>21</v>
      </c>
      <c r="E133" s="16">
        <f>(E123+E132)</f>
        <v>338</v>
      </c>
      <c r="F133" s="11"/>
      <c r="G133" s="14"/>
      <c r="H133" s="17">
        <f>(H123+H132)</f>
        <v>314.5</v>
      </c>
      <c r="I133" s="15"/>
      <c r="J133" s="14"/>
      <c r="K133" s="16">
        <f>(K123+K132)</f>
        <v>317.5</v>
      </c>
      <c r="L133" s="11"/>
      <c r="N133" s="17" t="s">
        <v>22</v>
      </c>
      <c r="O133" s="15">
        <f>(E133+H133+K133)</f>
        <v>970</v>
      </c>
    </row>
    <row r="134" spans="1:15" ht="15" thickBot="1" x14ac:dyDescent="0.35">
      <c r="D134" s="3" t="s">
        <v>23</v>
      </c>
      <c r="E134" s="22">
        <f>(E133/(A125-1))</f>
        <v>28.166666666666668</v>
      </c>
      <c r="F134" s="23"/>
      <c r="G134" s="3"/>
      <c r="H134" s="34">
        <f>(H133/(A125-1))</f>
        <v>26.208333333333332</v>
      </c>
      <c r="I134" s="11"/>
      <c r="J134" s="3"/>
      <c r="K134" s="22">
        <f>(K133/(A125-1))</f>
        <v>26.458333333333332</v>
      </c>
      <c r="L134" s="23"/>
    </row>
    <row r="135" spans="1:15" x14ac:dyDescent="0.3">
      <c r="A135" s="4">
        <v>14</v>
      </c>
      <c r="B135" s="5">
        <v>44655</v>
      </c>
      <c r="C135" s="6" t="s">
        <v>9</v>
      </c>
      <c r="D135" s="6"/>
      <c r="E135" s="8">
        <v>5.5</v>
      </c>
      <c r="F135" s="10" t="s">
        <v>114</v>
      </c>
      <c r="G135" s="6"/>
      <c r="H135" s="4">
        <v>5.5</v>
      </c>
      <c r="I135" s="7" t="s">
        <v>115</v>
      </c>
      <c r="J135" s="6"/>
      <c r="K135" s="8">
        <v>4</v>
      </c>
      <c r="L135" s="10" t="s">
        <v>168</v>
      </c>
    </row>
    <row r="136" spans="1:15" x14ac:dyDescent="0.3">
      <c r="B136" s="9">
        <v>44656</v>
      </c>
      <c r="C136" t="s">
        <v>11</v>
      </c>
      <c r="D136" s="1" t="s">
        <v>37</v>
      </c>
      <c r="E136" s="8">
        <v>0</v>
      </c>
      <c r="F136" s="10" t="s">
        <v>92</v>
      </c>
      <c r="H136" s="8">
        <v>1.5</v>
      </c>
      <c r="I136" s="10" t="s">
        <v>115</v>
      </c>
      <c r="K136" s="8">
        <v>1.5</v>
      </c>
      <c r="L136" s="10" t="s">
        <v>169</v>
      </c>
    </row>
    <row r="137" spans="1:15" x14ac:dyDescent="0.3">
      <c r="B137" s="9">
        <v>44657</v>
      </c>
      <c r="C137" t="s">
        <v>13</v>
      </c>
      <c r="E137" s="8">
        <v>6</v>
      </c>
      <c r="F137" s="10"/>
      <c r="H137" s="8">
        <v>6</v>
      </c>
      <c r="I137" s="10" t="s">
        <v>115</v>
      </c>
      <c r="K137" s="8">
        <v>6</v>
      </c>
      <c r="L137" s="10" t="s">
        <v>116</v>
      </c>
    </row>
    <row r="138" spans="1:15" x14ac:dyDescent="0.3">
      <c r="B138" s="9">
        <v>44658</v>
      </c>
      <c r="C138" t="s">
        <v>14</v>
      </c>
      <c r="E138" s="8">
        <v>7</v>
      </c>
      <c r="F138" s="10" t="s">
        <v>117</v>
      </c>
      <c r="H138" s="8">
        <v>6.5</v>
      </c>
      <c r="I138" s="10" t="s">
        <v>115</v>
      </c>
      <c r="K138" s="8">
        <v>6</v>
      </c>
      <c r="L138" s="10" t="s">
        <v>67</v>
      </c>
    </row>
    <row r="139" spans="1:15" x14ac:dyDescent="0.3">
      <c r="B139" s="9">
        <v>44659</v>
      </c>
      <c r="C139" t="s">
        <v>15</v>
      </c>
      <c r="D139" s="1"/>
      <c r="E139" s="8">
        <v>7.5</v>
      </c>
      <c r="F139" s="10" t="s">
        <v>118</v>
      </c>
      <c r="H139" s="8">
        <v>7</v>
      </c>
      <c r="I139" s="10" t="s">
        <v>115</v>
      </c>
      <c r="K139" s="8">
        <v>6</v>
      </c>
      <c r="L139" s="10" t="s">
        <v>67</v>
      </c>
    </row>
    <row r="140" spans="1:15" x14ac:dyDescent="0.3">
      <c r="B140" s="9">
        <v>44660</v>
      </c>
      <c r="C140" t="s">
        <v>17</v>
      </c>
      <c r="E140" s="8"/>
      <c r="F140" s="10"/>
      <c r="H140" s="8">
        <v>2</v>
      </c>
      <c r="I140" s="10" t="s">
        <v>115</v>
      </c>
      <c r="K140" s="8"/>
      <c r="L140" s="10"/>
    </row>
    <row r="141" spans="1:15" ht="15" thickBot="1" x14ac:dyDescent="0.35">
      <c r="B141" s="9">
        <v>44661</v>
      </c>
      <c r="C141" t="s">
        <v>18</v>
      </c>
      <c r="E141" s="8"/>
      <c r="F141" s="10"/>
      <c r="H141" s="8"/>
      <c r="I141" s="10"/>
      <c r="K141" s="40">
        <v>3</v>
      </c>
      <c r="L141" s="10" t="s">
        <v>67</v>
      </c>
    </row>
    <row r="142" spans="1:15" x14ac:dyDescent="0.3">
      <c r="D142" s="3" t="s">
        <v>19</v>
      </c>
      <c r="E142" s="16">
        <f>SUM(E135:E141)</f>
        <v>26</v>
      </c>
      <c r="F142" s="11"/>
      <c r="G142" s="3"/>
      <c r="H142" s="16">
        <f>SUM(H135:H141)</f>
        <v>28.5</v>
      </c>
      <c r="I142" s="11"/>
      <c r="J142" s="3"/>
      <c r="K142" s="16">
        <f>SUM(K135:K141)</f>
        <v>26.5</v>
      </c>
      <c r="L142" s="11"/>
      <c r="N142" s="19" t="s">
        <v>20</v>
      </c>
      <c r="O142" s="20">
        <f>(E142+H142+K142)</f>
        <v>81</v>
      </c>
    </row>
    <row r="143" spans="1:15" ht="15" thickBot="1" x14ac:dyDescent="0.35">
      <c r="A143" s="12"/>
      <c r="B143" s="13"/>
      <c r="C143" s="13"/>
      <c r="D143" s="14" t="s">
        <v>21</v>
      </c>
      <c r="E143" s="16">
        <f>(E133+E142)</f>
        <v>364</v>
      </c>
      <c r="F143" s="11"/>
      <c r="G143" s="14"/>
      <c r="H143" s="17">
        <f>(H133+H142)</f>
        <v>343</v>
      </c>
      <c r="I143" s="15"/>
      <c r="J143" s="14"/>
      <c r="K143" s="16">
        <f>(K133+K142)</f>
        <v>344</v>
      </c>
      <c r="L143" s="11"/>
      <c r="N143" s="17" t="s">
        <v>22</v>
      </c>
      <c r="O143" s="15">
        <f>(E143+H143+K143)</f>
        <v>1051</v>
      </c>
    </row>
    <row r="144" spans="1:15" ht="15" thickBot="1" x14ac:dyDescent="0.35">
      <c r="D144" s="3" t="s">
        <v>23</v>
      </c>
      <c r="E144" s="22">
        <f>(E143/(A135-1))</f>
        <v>28</v>
      </c>
      <c r="F144" s="23"/>
      <c r="G144" s="3"/>
      <c r="H144" s="34">
        <f>(H143/(A135-1))</f>
        <v>26.384615384615383</v>
      </c>
      <c r="I144" s="11"/>
      <c r="J144" s="3"/>
      <c r="K144" s="22">
        <f>(K143/(A135-1))</f>
        <v>26.46153846153846</v>
      </c>
      <c r="L144" s="23"/>
    </row>
    <row r="145" spans="1:15" x14ac:dyDescent="0.3">
      <c r="A145" s="4">
        <v>15</v>
      </c>
      <c r="B145" s="5">
        <v>44662</v>
      </c>
      <c r="C145" s="6" t="s">
        <v>9</v>
      </c>
      <c r="D145" s="6"/>
      <c r="E145" s="8">
        <v>7</v>
      </c>
      <c r="F145" s="10" t="s">
        <v>119</v>
      </c>
      <c r="G145" s="6"/>
      <c r="H145" s="4">
        <v>7</v>
      </c>
      <c r="I145" s="7" t="s">
        <v>115</v>
      </c>
      <c r="J145" s="6"/>
      <c r="K145" s="8">
        <v>7</v>
      </c>
      <c r="L145" s="10" t="s">
        <v>120</v>
      </c>
    </row>
    <row r="146" spans="1:15" x14ac:dyDescent="0.3">
      <c r="B146" s="9">
        <v>44663</v>
      </c>
      <c r="C146" t="s">
        <v>11</v>
      </c>
      <c r="D146" s="1"/>
      <c r="E146" s="8">
        <v>7</v>
      </c>
      <c r="F146" s="10" t="s">
        <v>121</v>
      </c>
      <c r="H146" s="8">
        <v>6.5</v>
      </c>
      <c r="I146" s="10" t="s">
        <v>115</v>
      </c>
      <c r="K146" s="8">
        <v>6.5</v>
      </c>
      <c r="L146" s="10" t="s">
        <v>122</v>
      </c>
    </row>
    <row r="147" spans="1:15" x14ac:dyDescent="0.3">
      <c r="B147" s="9">
        <v>44664</v>
      </c>
      <c r="C147" t="s">
        <v>13</v>
      </c>
      <c r="E147" s="8">
        <v>6</v>
      </c>
      <c r="F147" s="10" t="s">
        <v>123</v>
      </c>
      <c r="H147" s="8">
        <v>6</v>
      </c>
      <c r="I147" s="10" t="s">
        <v>124</v>
      </c>
      <c r="K147" s="8">
        <v>6</v>
      </c>
      <c r="L147" s="10" t="s">
        <v>122</v>
      </c>
    </row>
    <row r="148" spans="1:15" x14ac:dyDescent="0.3">
      <c r="B148" s="9">
        <v>44665</v>
      </c>
      <c r="C148" t="s">
        <v>14</v>
      </c>
      <c r="E148" s="8">
        <v>0</v>
      </c>
      <c r="F148" s="10" t="s">
        <v>125</v>
      </c>
      <c r="H148" s="8">
        <v>0</v>
      </c>
      <c r="I148" s="10" t="s">
        <v>126</v>
      </c>
      <c r="K148" s="8">
        <v>0</v>
      </c>
      <c r="L148" s="10"/>
    </row>
    <row r="149" spans="1:15" x14ac:dyDescent="0.3">
      <c r="B149" s="9">
        <v>44666</v>
      </c>
      <c r="C149" t="s">
        <v>15</v>
      </c>
      <c r="D149" s="1"/>
      <c r="E149" s="8">
        <v>0</v>
      </c>
      <c r="F149" s="10" t="s">
        <v>125</v>
      </c>
      <c r="H149" s="8">
        <v>0</v>
      </c>
      <c r="I149" s="10" t="s">
        <v>126</v>
      </c>
      <c r="K149" s="8">
        <v>0</v>
      </c>
      <c r="L149" s="10"/>
    </row>
    <row r="150" spans="1:15" x14ac:dyDescent="0.3">
      <c r="B150" s="9">
        <v>44667</v>
      </c>
      <c r="C150" t="s">
        <v>17</v>
      </c>
      <c r="E150" s="8"/>
      <c r="F150" s="10"/>
      <c r="H150" s="8"/>
      <c r="I150" s="10"/>
      <c r="K150" s="8"/>
      <c r="L150" s="10"/>
    </row>
    <row r="151" spans="1:15" ht="15" thickBot="1" x14ac:dyDescent="0.35">
      <c r="B151" s="9">
        <v>44668</v>
      </c>
      <c r="C151" t="s">
        <v>18</v>
      </c>
      <c r="E151" s="8"/>
      <c r="F151" s="10"/>
      <c r="H151" s="8"/>
      <c r="I151" s="10"/>
      <c r="K151" s="8">
        <v>3</v>
      </c>
      <c r="L151" s="10" t="s">
        <v>162</v>
      </c>
    </row>
    <row r="152" spans="1:15" x14ac:dyDescent="0.3">
      <c r="D152" s="3" t="s">
        <v>19</v>
      </c>
      <c r="E152" s="16">
        <f>SUM(E145:E151)</f>
        <v>20</v>
      </c>
      <c r="F152" s="11"/>
      <c r="G152" s="3"/>
      <c r="H152" s="16">
        <f>SUM(H145:H151)</f>
        <v>19.5</v>
      </c>
      <c r="I152" s="11"/>
      <c r="J152" s="3"/>
      <c r="K152" s="16">
        <f>SUM(K145:K151)</f>
        <v>22.5</v>
      </c>
      <c r="L152" s="11"/>
      <c r="N152" s="19" t="s">
        <v>20</v>
      </c>
      <c r="O152" s="20">
        <f>(E152+H152+K152)</f>
        <v>62</v>
      </c>
    </row>
    <row r="153" spans="1:15" ht="15" thickBot="1" x14ac:dyDescent="0.35">
      <c r="A153" s="12"/>
      <c r="B153" s="13"/>
      <c r="C153" s="13"/>
      <c r="D153" s="14" t="s">
        <v>21</v>
      </c>
      <c r="E153" s="16">
        <f>(E143+E152)</f>
        <v>384</v>
      </c>
      <c r="F153" s="11"/>
      <c r="G153" s="14"/>
      <c r="H153" s="17">
        <f>(H143+H152)</f>
        <v>362.5</v>
      </c>
      <c r="I153" s="15"/>
      <c r="J153" s="14"/>
      <c r="K153" s="16">
        <f>(K143+K152)</f>
        <v>366.5</v>
      </c>
      <c r="L153" s="11"/>
      <c r="N153" s="17" t="s">
        <v>22</v>
      </c>
      <c r="O153" s="15">
        <f>(E153+H153+K153)</f>
        <v>1113</v>
      </c>
    </row>
    <row r="154" spans="1:15" ht="15" thickBot="1" x14ac:dyDescent="0.35">
      <c r="D154" s="3" t="s">
        <v>23</v>
      </c>
      <c r="E154" s="22">
        <f>(E153/(A145-1))</f>
        <v>27.428571428571427</v>
      </c>
      <c r="F154" s="23"/>
      <c r="G154" s="3"/>
      <c r="H154" s="34">
        <f>(H153/(A145-1))</f>
        <v>25.892857142857142</v>
      </c>
      <c r="I154" s="11"/>
      <c r="J154" s="3"/>
      <c r="K154" s="22">
        <f>(K153/(A145-1))</f>
        <v>26.178571428571427</v>
      </c>
      <c r="L154" s="23"/>
    </row>
    <row r="155" spans="1:15" x14ac:dyDescent="0.3">
      <c r="A155" s="4">
        <v>16</v>
      </c>
      <c r="B155" s="5">
        <v>44669</v>
      </c>
      <c r="C155" s="6" t="s">
        <v>9</v>
      </c>
      <c r="D155" s="6"/>
      <c r="E155" s="8">
        <v>0</v>
      </c>
      <c r="F155" s="10" t="s">
        <v>127</v>
      </c>
      <c r="G155" s="6"/>
      <c r="H155" s="4">
        <v>0</v>
      </c>
      <c r="I155" s="7" t="s">
        <v>126</v>
      </c>
      <c r="J155" s="6"/>
      <c r="K155" s="8">
        <v>0</v>
      </c>
      <c r="L155" s="10"/>
    </row>
    <row r="156" spans="1:15" x14ac:dyDescent="0.3">
      <c r="B156" s="9">
        <v>44670</v>
      </c>
      <c r="C156" t="s">
        <v>11</v>
      </c>
      <c r="D156" s="1"/>
      <c r="E156" s="8">
        <v>7</v>
      </c>
      <c r="F156" s="10" t="s">
        <v>128</v>
      </c>
      <c r="H156" s="8">
        <v>7</v>
      </c>
      <c r="I156" s="10" t="s">
        <v>129</v>
      </c>
      <c r="K156" s="8">
        <v>7.5</v>
      </c>
      <c r="L156" s="10" t="s">
        <v>130</v>
      </c>
    </row>
    <row r="157" spans="1:15" x14ac:dyDescent="0.3">
      <c r="B157" s="9">
        <v>44671</v>
      </c>
      <c r="C157" t="s">
        <v>13</v>
      </c>
      <c r="E157" s="8">
        <v>6.5</v>
      </c>
      <c r="F157" s="10" t="s">
        <v>131</v>
      </c>
      <c r="H157" s="8">
        <v>6.5</v>
      </c>
      <c r="I157" s="10" t="s">
        <v>132</v>
      </c>
      <c r="K157" s="8">
        <v>6</v>
      </c>
      <c r="L157" s="10" t="s">
        <v>133</v>
      </c>
    </row>
    <row r="158" spans="1:15" x14ac:dyDescent="0.3">
      <c r="B158" s="9">
        <v>44672</v>
      </c>
      <c r="C158" t="s">
        <v>14</v>
      </c>
      <c r="E158" s="8">
        <v>6.5</v>
      </c>
      <c r="F158" s="10" t="s">
        <v>134</v>
      </c>
      <c r="H158" s="8">
        <v>6.5</v>
      </c>
      <c r="I158" s="10" t="s">
        <v>135</v>
      </c>
      <c r="K158" s="8">
        <v>6.5</v>
      </c>
      <c r="L158" s="10" t="s">
        <v>136</v>
      </c>
    </row>
    <row r="159" spans="1:15" x14ac:dyDescent="0.3">
      <c r="B159" s="9">
        <v>44673</v>
      </c>
      <c r="C159" t="s">
        <v>15</v>
      </c>
      <c r="D159" s="1"/>
      <c r="E159" s="8">
        <v>6</v>
      </c>
      <c r="F159" s="10" t="s">
        <v>137</v>
      </c>
      <c r="H159" s="8">
        <v>6.5</v>
      </c>
      <c r="I159" s="10" t="s">
        <v>138</v>
      </c>
      <c r="K159" s="8">
        <v>6</v>
      </c>
      <c r="L159" s="10" t="s">
        <v>163</v>
      </c>
    </row>
    <row r="160" spans="1:15" x14ac:dyDescent="0.3">
      <c r="B160" s="9">
        <v>44674</v>
      </c>
      <c r="C160" t="s">
        <v>17</v>
      </c>
      <c r="E160" s="8"/>
      <c r="F160" s="10"/>
      <c r="H160" s="8"/>
      <c r="I160" s="10"/>
      <c r="K160" s="8"/>
      <c r="L160" s="10"/>
    </row>
    <row r="161" spans="1:15" ht="15" thickBot="1" x14ac:dyDescent="0.35">
      <c r="B161" s="9">
        <v>44675</v>
      </c>
      <c r="C161" t="s">
        <v>18</v>
      </c>
      <c r="E161" s="8"/>
      <c r="F161" s="10"/>
      <c r="H161" s="8"/>
      <c r="I161" s="10"/>
      <c r="K161" s="8">
        <v>2</v>
      </c>
      <c r="L161" s="10" t="s">
        <v>139</v>
      </c>
    </row>
    <row r="162" spans="1:15" x14ac:dyDescent="0.3">
      <c r="D162" s="3" t="s">
        <v>19</v>
      </c>
      <c r="E162" s="16">
        <f>SUM(E155:E161)</f>
        <v>26</v>
      </c>
      <c r="F162" s="11"/>
      <c r="G162" s="3"/>
      <c r="H162" s="16">
        <f>SUM(H155:H161)</f>
        <v>26.5</v>
      </c>
      <c r="I162" s="11"/>
      <c r="J162" s="3"/>
      <c r="K162" s="16">
        <f>SUM(K155:K161)</f>
        <v>28</v>
      </c>
      <c r="L162" s="11"/>
      <c r="N162" s="19" t="s">
        <v>20</v>
      </c>
      <c r="O162" s="20">
        <f>(E162+H162+K162)</f>
        <v>80.5</v>
      </c>
    </row>
    <row r="163" spans="1:15" ht="15" thickBot="1" x14ac:dyDescent="0.35">
      <c r="A163" s="12"/>
      <c r="B163" s="13"/>
      <c r="C163" s="13"/>
      <c r="D163" s="14" t="s">
        <v>21</v>
      </c>
      <c r="E163" s="16">
        <f>(E153+E162)</f>
        <v>410</v>
      </c>
      <c r="F163" s="11"/>
      <c r="G163" s="14"/>
      <c r="H163" s="17">
        <f>(H153+H162)</f>
        <v>389</v>
      </c>
      <c r="I163" s="15"/>
      <c r="J163" s="14"/>
      <c r="K163" s="16">
        <f>(K153+K162)</f>
        <v>394.5</v>
      </c>
      <c r="L163" s="11"/>
      <c r="N163" s="17" t="s">
        <v>22</v>
      </c>
      <c r="O163" s="15">
        <f>(E163+H163+K163)</f>
        <v>1193.5</v>
      </c>
    </row>
    <row r="164" spans="1:15" ht="15" thickBot="1" x14ac:dyDescent="0.35">
      <c r="D164" s="3" t="s">
        <v>23</v>
      </c>
      <c r="E164" s="22">
        <f>(E163/(A155-1))</f>
        <v>27.333333333333332</v>
      </c>
      <c r="F164" s="23"/>
      <c r="G164" s="3"/>
      <c r="H164" s="34">
        <f>(H163/(A155-1))</f>
        <v>25.933333333333334</v>
      </c>
      <c r="I164" s="11"/>
      <c r="J164" s="3"/>
      <c r="K164" s="22">
        <f>(K163/(A155-1))</f>
        <v>26.3</v>
      </c>
      <c r="L164" s="23"/>
    </row>
    <row r="165" spans="1:15" x14ac:dyDescent="0.3">
      <c r="A165" s="4">
        <v>17</v>
      </c>
      <c r="B165" s="5">
        <v>44676</v>
      </c>
      <c r="C165" s="6" t="s">
        <v>9</v>
      </c>
      <c r="D165" s="6"/>
      <c r="E165" s="8">
        <v>6</v>
      </c>
      <c r="F165" s="10" t="s">
        <v>140</v>
      </c>
      <c r="G165" s="6"/>
      <c r="H165" s="4">
        <v>6</v>
      </c>
      <c r="I165" s="10" t="s">
        <v>141</v>
      </c>
      <c r="J165" s="6"/>
      <c r="K165" s="8">
        <v>6</v>
      </c>
      <c r="L165" s="10" t="s">
        <v>142</v>
      </c>
    </row>
    <row r="166" spans="1:15" x14ac:dyDescent="0.3">
      <c r="B166" s="9">
        <v>44677</v>
      </c>
      <c r="C166" t="s">
        <v>11</v>
      </c>
      <c r="D166" s="1"/>
      <c r="E166" s="8">
        <v>0</v>
      </c>
      <c r="F166" s="10" t="s">
        <v>38</v>
      </c>
      <c r="H166" s="8">
        <v>0</v>
      </c>
      <c r="I166" s="10" t="s">
        <v>38</v>
      </c>
      <c r="K166" s="8">
        <v>0</v>
      </c>
      <c r="L166" s="10" t="s">
        <v>143</v>
      </c>
    </row>
    <row r="167" spans="1:15" x14ac:dyDescent="0.3">
      <c r="B167" s="9">
        <v>44678</v>
      </c>
      <c r="C167" t="s">
        <v>13</v>
      </c>
      <c r="E167" s="8">
        <v>0</v>
      </c>
      <c r="F167" s="10" t="s">
        <v>38</v>
      </c>
      <c r="H167" s="8">
        <v>0</v>
      </c>
      <c r="I167" s="10" t="s">
        <v>38</v>
      </c>
      <c r="K167" s="8">
        <v>0</v>
      </c>
      <c r="L167" s="10" t="s">
        <v>144</v>
      </c>
    </row>
    <row r="168" spans="1:15" x14ac:dyDescent="0.3">
      <c r="B168" s="9">
        <v>44679</v>
      </c>
      <c r="C168" t="s">
        <v>14</v>
      </c>
      <c r="E168" s="8">
        <v>0</v>
      </c>
      <c r="F168" s="10" t="s">
        <v>38</v>
      </c>
      <c r="H168" s="8">
        <v>2</v>
      </c>
      <c r="I168" s="10" t="s">
        <v>145</v>
      </c>
      <c r="K168" s="8">
        <v>0</v>
      </c>
      <c r="L168" s="10" t="s">
        <v>146</v>
      </c>
    </row>
    <row r="169" spans="1:15" x14ac:dyDescent="0.3">
      <c r="B169" s="9">
        <v>44680</v>
      </c>
      <c r="C169" t="s">
        <v>15</v>
      </c>
      <c r="D169" s="1"/>
      <c r="E169" s="8">
        <v>6</v>
      </c>
      <c r="F169" s="10" t="s">
        <v>142</v>
      </c>
      <c r="H169" s="8">
        <v>6.5</v>
      </c>
      <c r="I169" s="10" t="s">
        <v>142</v>
      </c>
      <c r="K169" s="8">
        <v>5.5</v>
      </c>
      <c r="L169" s="10" t="s">
        <v>147</v>
      </c>
    </row>
    <row r="170" spans="1:15" x14ac:dyDescent="0.3">
      <c r="B170" s="9">
        <v>44681</v>
      </c>
      <c r="C170" t="s">
        <v>17</v>
      </c>
      <c r="E170" s="8"/>
      <c r="F170" s="10"/>
      <c r="H170" s="8"/>
      <c r="I170" s="10"/>
      <c r="K170" s="8"/>
      <c r="L170" s="10"/>
    </row>
    <row r="171" spans="1:15" ht="15" thickBot="1" x14ac:dyDescent="0.35">
      <c r="B171" s="9">
        <v>44682</v>
      </c>
      <c r="C171" t="s">
        <v>18</v>
      </c>
      <c r="E171" s="8"/>
      <c r="F171" s="10"/>
      <c r="H171" s="8"/>
      <c r="I171" s="10"/>
      <c r="K171" s="8"/>
      <c r="L171" s="10"/>
    </row>
    <row r="172" spans="1:15" x14ac:dyDescent="0.3">
      <c r="D172" s="3" t="s">
        <v>19</v>
      </c>
      <c r="E172" s="16">
        <f>SUM(E165:E171)</f>
        <v>12</v>
      </c>
      <c r="F172" s="11"/>
      <c r="G172" s="3"/>
      <c r="H172" s="16">
        <f>SUM(H165:H171)</f>
        <v>14.5</v>
      </c>
      <c r="I172" s="11"/>
      <c r="J172" s="3"/>
      <c r="K172" s="16">
        <f>SUM(K165:K171)</f>
        <v>11.5</v>
      </c>
      <c r="L172" s="11"/>
      <c r="N172" s="19" t="s">
        <v>20</v>
      </c>
      <c r="O172" s="20">
        <f>(E172+H172+K172)</f>
        <v>38</v>
      </c>
    </row>
    <row r="173" spans="1:15" ht="15" thickBot="1" x14ac:dyDescent="0.35">
      <c r="A173" s="8"/>
      <c r="D173" s="3" t="s">
        <v>21</v>
      </c>
      <c r="E173" s="16">
        <f>(E163+E172)</f>
        <v>422</v>
      </c>
      <c r="F173" s="11"/>
      <c r="G173" s="14"/>
      <c r="H173" s="17">
        <f>(H163+H172)</f>
        <v>403.5</v>
      </c>
      <c r="I173" s="15"/>
      <c r="J173" s="14"/>
      <c r="K173" s="16">
        <f>(K163+K172)</f>
        <v>406</v>
      </c>
      <c r="L173" s="11"/>
      <c r="N173" s="17" t="s">
        <v>22</v>
      </c>
      <c r="O173" s="15">
        <f>(E173+H173+K173)</f>
        <v>1231.5</v>
      </c>
    </row>
    <row r="174" spans="1:15" ht="15" thickBot="1" x14ac:dyDescent="0.35">
      <c r="A174" s="30"/>
      <c r="B174" s="31"/>
      <c r="C174" s="31"/>
      <c r="D174" s="23" t="s">
        <v>23</v>
      </c>
      <c r="E174" s="33">
        <f>(E173/(A165-1))</f>
        <v>26.375</v>
      </c>
      <c r="F174" s="23"/>
      <c r="G174" s="3"/>
      <c r="H174" s="22">
        <f>(H173/(A165-1))</f>
        <v>25.21875</v>
      </c>
      <c r="I174" s="23"/>
      <c r="J174" s="3"/>
      <c r="K174" s="22">
        <f>(K173/(A165-1))</f>
        <v>25.375</v>
      </c>
      <c r="L174" s="23"/>
    </row>
    <row r="175" spans="1:15" x14ac:dyDescent="0.3">
      <c r="A175" s="4">
        <v>18</v>
      </c>
      <c r="B175" s="5">
        <v>44683</v>
      </c>
      <c r="C175" s="6" t="s">
        <v>9</v>
      </c>
      <c r="D175" s="6"/>
      <c r="E175" s="8">
        <v>6</v>
      </c>
      <c r="F175" s="10" t="s">
        <v>142</v>
      </c>
      <c r="G175" s="6"/>
      <c r="H175" s="8">
        <v>6.5</v>
      </c>
      <c r="I175" s="10" t="s">
        <v>142</v>
      </c>
      <c r="J175" s="6"/>
      <c r="K175" s="8">
        <v>5.5</v>
      </c>
      <c r="L175" s="10" t="s">
        <v>148</v>
      </c>
    </row>
    <row r="176" spans="1:15" x14ac:dyDescent="0.3">
      <c r="B176" s="9">
        <v>44684</v>
      </c>
      <c r="C176" t="s">
        <v>11</v>
      </c>
      <c r="D176" s="1"/>
      <c r="E176" s="8">
        <v>6</v>
      </c>
      <c r="F176" s="10" t="s">
        <v>142</v>
      </c>
      <c r="H176" s="8">
        <v>6.5</v>
      </c>
      <c r="I176" s="10" t="s">
        <v>142</v>
      </c>
      <c r="K176" s="8">
        <v>5</v>
      </c>
      <c r="L176" s="10" t="s">
        <v>148</v>
      </c>
    </row>
    <row r="177" spans="1:15" x14ac:dyDescent="0.3">
      <c r="B177" s="9">
        <v>44685</v>
      </c>
      <c r="C177" t="s">
        <v>13</v>
      </c>
      <c r="E177" s="8">
        <v>6</v>
      </c>
      <c r="F177" s="10" t="s">
        <v>149</v>
      </c>
      <c r="H177" s="8">
        <v>6.5</v>
      </c>
      <c r="I177" s="10" t="s">
        <v>149</v>
      </c>
      <c r="K177" s="8">
        <v>6</v>
      </c>
      <c r="L177" s="10" t="s">
        <v>164</v>
      </c>
    </row>
    <row r="178" spans="1:15" x14ac:dyDescent="0.3">
      <c r="B178" s="9">
        <v>44686</v>
      </c>
      <c r="C178" t="s">
        <v>14</v>
      </c>
      <c r="E178" s="8">
        <v>8</v>
      </c>
      <c r="F178" s="10" t="s">
        <v>150</v>
      </c>
      <c r="H178" s="8">
        <v>7.5</v>
      </c>
      <c r="I178" s="10" t="s">
        <v>151</v>
      </c>
      <c r="K178" s="8">
        <v>6</v>
      </c>
      <c r="L178" s="10" t="s">
        <v>147</v>
      </c>
    </row>
    <row r="179" spans="1:15" x14ac:dyDescent="0.3">
      <c r="B179" s="9">
        <v>44687</v>
      </c>
      <c r="C179" t="s">
        <v>15</v>
      </c>
      <c r="D179" s="1"/>
      <c r="E179" s="8">
        <v>6</v>
      </c>
      <c r="F179" s="10" t="s">
        <v>152</v>
      </c>
      <c r="H179" s="8">
        <v>6.5</v>
      </c>
      <c r="I179" s="10" t="s">
        <v>151</v>
      </c>
      <c r="K179" s="8">
        <v>5</v>
      </c>
      <c r="L179" s="10" t="s">
        <v>147</v>
      </c>
    </row>
    <row r="180" spans="1:15" x14ac:dyDescent="0.3">
      <c r="B180" s="9">
        <v>44688</v>
      </c>
      <c r="C180" t="s">
        <v>17</v>
      </c>
      <c r="E180" s="8"/>
      <c r="F180" s="10"/>
      <c r="H180" s="8"/>
      <c r="I180" s="10"/>
      <c r="K180" s="8"/>
      <c r="L180" s="10"/>
    </row>
    <row r="181" spans="1:15" ht="15" thickBot="1" x14ac:dyDescent="0.35">
      <c r="B181" s="9">
        <v>44689</v>
      </c>
      <c r="C181" t="s">
        <v>18</v>
      </c>
      <c r="E181" s="8"/>
      <c r="F181" s="10"/>
      <c r="H181" s="8"/>
      <c r="I181" s="10"/>
      <c r="K181" s="8"/>
      <c r="L181" s="10"/>
    </row>
    <row r="182" spans="1:15" x14ac:dyDescent="0.3">
      <c r="D182" s="3" t="s">
        <v>19</v>
      </c>
      <c r="E182" s="16">
        <f>SUM(E175:E181)</f>
        <v>32</v>
      </c>
      <c r="F182" s="11"/>
      <c r="G182" s="3"/>
      <c r="H182" s="16">
        <f>SUM(H175:H181)</f>
        <v>33.5</v>
      </c>
      <c r="I182" s="11"/>
      <c r="J182" s="3"/>
      <c r="K182" s="16">
        <f>SUM(K175:K181)</f>
        <v>27.5</v>
      </c>
      <c r="L182" s="11"/>
      <c r="N182" s="19" t="s">
        <v>20</v>
      </c>
      <c r="O182" s="20">
        <f>(E182+H182+K182)</f>
        <v>93</v>
      </c>
    </row>
    <row r="183" spans="1:15" ht="15" thickBot="1" x14ac:dyDescent="0.35">
      <c r="A183" s="8"/>
      <c r="D183" s="3" t="s">
        <v>21</v>
      </c>
      <c r="E183" s="16">
        <f>(E173+E182)</f>
        <v>454</v>
      </c>
      <c r="F183" s="11"/>
      <c r="G183" s="14"/>
      <c r="H183" s="16">
        <f>(H173+H182)</f>
        <v>437</v>
      </c>
      <c r="I183" s="11"/>
      <c r="J183" s="14"/>
      <c r="K183" s="16">
        <f>(K173+K182)</f>
        <v>433.5</v>
      </c>
      <c r="L183" s="11"/>
      <c r="N183" s="17" t="s">
        <v>22</v>
      </c>
      <c r="O183" s="15">
        <f>(E183+H183+K183)</f>
        <v>1324.5</v>
      </c>
    </row>
    <row r="184" spans="1:15" ht="15" thickBot="1" x14ac:dyDescent="0.35">
      <c r="A184" s="30"/>
      <c r="B184" s="31"/>
      <c r="C184" s="31"/>
      <c r="D184" s="23" t="s">
        <v>23</v>
      </c>
      <c r="E184" s="33">
        <f>(E183/(A175-1))</f>
        <v>26.705882352941178</v>
      </c>
      <c r="F184" s="23"/>
      <c r="G184" s="3"/>
      <c r="H184" s="22">
        <f>(H183/(A175-1))</f>
        <v>25.705882352941178</v>
      </c>
      <c r="I184" s="23"/>
      <c r="J184" s="3"/>
      <c r="K184" s="22">
        <f>(K183/(A175-1))</f>
        <v>25.5</v>
      </c>
      <c r="L184" s="23"/>
    </row>
    <row r="185" spans="1:15" x14ac:dyDescent="0.3">
      <c r="A185" s="4">
        <v>19</v>
      </c>
      <c r="B185" s="5">
        <v>44690</v>
      </c>
      <c r="C185" s="6" t="s">
        <v>9</v>
      </c>
      <c r="D185" s="6"/>
      <c r="E185" s="8">
        <v>6</v>
      </c>
      <c r="F185" s="10" t="s">
        <v>142</v>
      </c>
      <c r="G185" s="6"/>
      <c r="H185" s="8">
        <v>6.5</v>
      </c>
      <c r="I185" s="10" t="s">
        <v>142</v>
      </c>
      <c r="J185" s="6"/>
      <c r="K185" s="41">
        <v>5.5</v>
      </c>
      <c r="L185" s="10" t="s">
        <v>153</v>
      </c>
    </row>
    <row r="186" spans="1:15" x14ac:dyDescent="0.3">
      <c r="B186" s="9">
        <v>44691</v>
      </c>
      <c r="C186" t="s">
        <v>11</v>
      </c>
      <c r="D186" s="1"/>
      <c r="E186" s="8">
        <v>6</v>
      </c>
      <c r="F186" s="10" t="s">
        <v>154</v>
      </c>
      <c r="H186" s="8">
        <v>6.5</v>
      </c>
      <c r="I186" s="10" t="s">
        <v>142</v>
      </c>
      <c r="K186" s="8">
        <v>2.5</v>
      </c>
      <c r="L186" s="10" t="s">
        <v>155</v>
      </c>
    </row>
    <row r="187" spans="1:15" x14ac:dyDescent="0.3">
      <c r="B187" s="9">
        <v>44692</v>
      </c>
      <c r="C187" t="s">
        <v>13</v>
      </c>
      <c r="E187" s="8">
        <v>7</v>
      </c>
      <c r="F187" s="10" t="s">
        <v>154</v>
      </c>
      <c r="H187" s="8">
        <v>7.5</v>
      </c>
      <c r="I187" s="10" t="s">
        <v>142</v>
      </c>
      <c r="K187" s="8">
        <v>6.5</v>
      </c>
      <c r="L187" s="10" t="s">
        <v>156</v>
      </c>
    </row>
    <row r="188" spans="1:15" x14ac:dyDescent="0.3">
      <c r="B188" s="9">
        <v>44693</v>
      </c>
      <c r="C188" t="s">
        <v>14</v>
      </c>
      <c r="E188" s="8">
        <v>7</v>
      </c>
      <c r="F188" s="10" t="s">
        <v>157</v>
      </c>
      <c r="H188" s="8">
        <v>7.5</v>
      </c>
      <c r="I188" s="10" t="s">
        <v>142</v>
      </c>
      <c r="K188" s="8">
        <v>5.5</v>
      </c>
      <c r="L188" s="10" t="s">
        <v>156</v>
      </c>
    </row>
    <row r="189" spans="1:15" x14ac:dyDescent="0.3">
      <c r="B189" s="9">
        <v>44694</v>
      </c>
      <c r="C189" t="s">
        <v>15</v>
      </c>
      <c r="D189" s="1"/>
      <c r="E189" s="8">
        <v>6</v>
      </c>
      <c r="F189" s="10" t="s">
        <v>157</v>
      </c>
      <c r="H189" s="8">
        <v>6.5</v>
      </c>
      <c r="I189" s="10" t="s">
        <v>142</v>
      </c>
      <c r="K189" s="8">
        <v>5.5</v>
      </c>
      <c r="L189" s="10" t="s">
        <v>160</v>
      </c>
    </row>
    <row r="190" spans="1:15" x14ac:dyDescent="0.3">
      <c r="B190" s="9">
        <v>44695</v>
      </c>
      <c r="C190" t="s">
        <v>17</v>
      </c>
      <c r="E190" s="8"/>
      <c r="F190" s="10"/>
      <c r="H190" s="8"/>
      <c r="I190" s="10"/>
      <c r="K190" s="8"/>
      <c r="L190" s="10"/>
    </row>
    <row r="191" spans="1:15" ht="15" thickBot="1" x14ac:dyDescent="0.35">
      <c r="B191" s="9">
        <v>44696</v>
      </c>
      <c r="C191" t="s">
        <v>18</v>
      </c>
      <c r="E191" s="8"/>
      <c r="F191" s="10"/>
      <c r="H191" s="8"/>
      <c r="I191" s="10"/>
      <c r="K191" s="8"/>
      <c r="L191" s="10"/>
    </row>
    <row r="192" spans="1:15" x14ac:dyDescent="0.3">
      <c r="D192" s="3" t="s">
        <v>19</v>
      </c>
      <c r="E192" s="16">
        <f>SUM(E185:E191)</f>
        <v>32</v>
      </c>
      <c r="F192" s="11"/>
      <c r="G192" s="3"/>
      <c r="H192" s="16">
        <f>SUM(H185:H191)</f>
        <v>34.5</v>
      </c>
      <c r="I192" s="11"/>
      <c r="J192" s="3"/>
      <c r="K192" s="16">
        <f>SUM(K185:K191)</f>
        <v>25.5</v>
      </c>
      <c r="L192" s="11"/>
      <c r="N192" s="19" t="s">
        <v>20</v>
      </c>
      <c r="O192" s="20">
        <f>(E192+H192+K192)</f>
        <v>92</v>
      </c>
    </row>
    <row r="193" spans="1:15" ht="15" thickBot="1" x14ac:dyDescent="0.35">
      <c r="A193" s="8"/>
      <c r="D193" s="3" t="s">
        <v>21</v>
      </c>
      <c r="E193" s="16">
        <f>(E183+E192)</f>
        <v>486</v>
      </c>
      <c r="F193" s="11"/>
      <c r="G193" s="14"/>
      <c r="H193" s="16">
        <f>(H183+H192)</f>
        <v>471.5</v>
      </c>
      <c r="I193" s="11"/>
      <c r="J193" s="14"/>
      <c r="K193" s="16">
        <f>(K183+K192)</f>
        <v>459</v>
      </c>
      <c r="L193" s="11"/>
      <c r="N193" s="17" t="s">
        <v>22</v>
      </c>
      <c r="O193" s="15">
        <f>(E193+H193+K193)</f>
        <v>1416.5</v>
      </c>
    </row>
    <row r="194" spans="1:15" ht="15" thickBot="1" x14ac:dyDescent="0.35">
      <c r="A194" s="30"/>
      <c r="B194" s="31"/>
      <c r="C194" s="31"/>
      <c r="D194" s="23" t="s">
        <v>23</v>
      </c>
      <c r="E194" s="33">
        <f>(E193/(A185-1))</f>
        <v>27</v>
      </c>
      <c r="F194" s="23"/>
      <c r="G194" s="3"/>
      <c r="H194" s="22">
        <f>(H193/(A185-1))</f>
        <v>26.194444444444443</v>
      </c>
      <c r="I194" s="23"/>
      <c r="J194" s="3"/>
      <c r="K194" s="22">
        <f>(K193/(A185-1))</f>
        <v>25.5</v>
      </c>
      <c r="L194" s="23"/>
    </row>
    <row r="195" spans="1:15" x14ac:dyDescent="0.3">
      <c r="A195" s="4">
        <v>20</v>
      </c>
      <c r="B195" s="5">
        <v>44697</v>
      </c>
      <c r="C195" s="6" t="s">
        <v>9</v>
      </c>
      <c r="D195" s="6"/>
      <c r="E195" s="8">
        <v>6</v>
      </c>
      <c r="F195" s="10" t="s">
        <v>158</v>
      </c>
      <c r="G195" s="6"/>
      <c r="H195" s="8">
        <v>0</v>
      </c>
      <c r="I195" s="10" t="s">
        <v>191</v>
      </c>
      <c r="J195" s="6"/>
      <c r="K195" s="8">
        <v>5.5</v>
      </c>
      <c r="L195" s="10" t="s">
        <v>161</v>
      </c>
    </row>
    <row r="196" spans="1:15" x14ac:dyDescent="0.3">
      <c r="B196" s="9">
        <v>44698</v>
      </c>
      <c r="C196" t="s">
        <v>11</v>
      </c>
      <c r="D196" s="1"/>
      <c r="E196" s="8">
        <v>0</v>
      </c>
      <c r="F196" s="42" t="s">
        <v>170</v>
      </c>
      <c r="H196" s="8">
        <v>0</v>
      </c>
      <c r="I196" s="10" t="s">
        <v>191</v>
      </c>
      <c r="K196" s="8">
        <v>0</v>
      </c>
      <c r="L196" s="42">
        <v>44698</v>
      </c>
    </row>
    <row r="197" spans="1:15" x14ac:dyDescent="0.3">
      <c r="B197" s="9">
        <v>44699</v>
      </c>
      <c r="C197" t="s">
        <v>13</v>
      </c>
      <c r="E197" s="8">
        <v>6</v>
      </c>
      <c r="F197" s="10" t="s">
        <v>176</v>
      </c>
      <c r="H197" s="8">
        <v>0</v>
      </c>
      <c r="I197" s="10" t="s">
        <v>191</v>
      </c>
      <c r="K197" s="8">
        <v>0</v>
      </c>
      <c r="L197" s="10" t="s">
        <v>167</v>
      </c>
    </row>
    <row r="198" spans="1:15" x14ac:dyDescent="0.3">
      <c r="B198" s="9">
        <v>44700</v>
      </c>
      <c r="C198" t="s">
        <v>14</v>
      </c>
      <c r="E198" s="8">
        <v>7.5</v>
      </c>
      <c r="F198" s="10" t="s">
        <v>175</v>
      </c>
      <c r="H198" s="8">
        <v>0</v>
      </c>
      <c r="I198" s="10" t="s">
        <v>192</v>
      </c>
      <c r="K198" s="8">
        <v>2</v>
      </c>
      <c r="L198" s="10" t="s">
        <v>179</v>
      </c>
    </row>
    <row r="199" spans="1:15" x14ac:dyDescent="0.3">
      <c r="B199" s="9">
        <v>44701</v>
      </c>
      <c r="C199" t="s">
        <v>15</v>
      </c>
      <c r="D199" s="1"/>
      <c r="E199" s="8">
        <v>4</v>
      </c>
      <c r="F199" s="10" t="s">
        <v>172</v>
      </c>
      <c r="H199" s="8">
        <v>2</v>
      </c>
      <c r="I199" s="10" t="s">
        <v>194</v>
      </c>
      <c r="K199" s="8">
        <v>3</v>
      </c>
      <c r="L199" s="10" t="s">
        <v>174</v>
      </c>
    </row>
    <row r="200" spans="1:15" x14ac:dyDescent="0.3">
      <c r="B200" s="9">
        <v>44702</v>
      </c>
      <c r="C200" t="s">
        <v>17</v>
      </c>
      <c r="E200" s="8"/>
      <c r="F200" s="10"/>
      <c r="H200" s="8">
        <v>3</v>
      </c>
      <c r="I200" s="10" t="s">
        <v>193</v>
      </c>
      <c r="K200" s="8">
        <v>2</v>
      </c>
      <c r="L200" s="10" t="s">
        <v>166</v>
      </c>
    </row>
    <row r="201" spans="1:15" ht="15" thickBot="1" x14ac:dyDescent="0.35">
      <c r="B201" s="9">
        <v>44703</v>
      </c>
      <c r="C201" t="s">
        <v>18</v>
      </c>
      <c r="E201" s="8"/>
      <c r="F201" s="10"/>
      <c r="H201" s="8">
        <v>2</v>
      </c>
      <c r="I201" s="10" t="s">
        <v>190</v>
      </c>
      <c r="K201" s="8">
        <v>4</v>
      </c>
      <c r="L201" s="10" t="s">
        <v>173</v>
      </c>
    </row>
    <row r="202" spans="1:15" x14ac:dyDescent="0.3">
      <c r="D202" s="3" t="s">
        <v>19</v>
      </c>
      <c r="E202" s="16">
        <f>SUM(E195:E201)</f>
        <v>23.5</v>
      </c>
      <c r="F202" s="11"/>
      <c r="G202" s="3"/>
      <c r="H202" s="16">
        <f>SUM(H195:H201)</f>
        <v>7</v>
      </c>
      <c r="I202" s="11"/>
      <c r="J202" s="3"/>
      <c r="K202" s="16">
        <f>SUM(K195:K201)</f>
        <v>16.5</v>
      </c>
      <c r="L202" s="11"/>
      <c r="N202" s="19" t="s">
        <v>20</v>
      </c>
      <c r="O202" s="20">
        <f>(E202+H202+K202)</f>
        <v>47</v>
      </c>
    </row>
    <row r="203" spans="1:15" ht="15" thickBot="1" x14ac:dyDescent="0.35">
      <c r="A203" s="8"/>
      <c r="D203" s="3" t="s">
        <v>21</v>
      </c>
      <c r="E203" s="16">
        <f>(E193+E202)</f>
        <v>509.5</v>
      </c>
      <c r="F203" s="11"/>
      <c r="G203" s="14"/>
      <c r="H203" s="16">
        <f>(H193+H202)</f>
        <v>478.5</v>
      </c>
      <c r="I203" s="11"/>
      <c r="J203" s="14"/>
      <c r="K203" s="16">
        <f>(K193+K202)</f>
        <v>475.5</v>
      </c>
      <c r="L203" s="11"/>
      <c r="N203" s="17" t="s">
        <v>22</v>
      </c>
      <c r="O203" s="15">
        <f>(E203+H203+K203)</f>
        <v>1463.5</v>
      </c>
    </row>
    <row r="204" spans="1:15" ht="15" thickBot="1" x14ac:dyDescent="0.35">
      <c r="A204" s="30"/>
      <c r="B204" s="31"/>
      <c r="C204" s="31"/>
      <c r="D204" s="23" t="s">
        <v>23</v>
      </c>
      <c r="E204" s="33">
        <f>(E203/(A195-1))</f>
        <v>26.815789473684209</v>
      </c>
      <c r="F204" s="23"/>
      <c r="G204" s="3"/>
      <c r="H204" s="22">
        <f>(H203/(A195-1))</f>
        <v>25.184210526315791</v>
      </c>
      <c r="I204" s="23"/>
      <c r="J204" s="3"/>
      <c r="K204" s="22">
        <f>(K203/(A195-1))</f>
        <v>25.026315789473685</v>
      </c>
      <c r="L204" s="23"/>
    </row>
    <row r="205" spans="1:15" x14ac:dyDescent="0.3">
      <c r="A205" s="4">
        <v>21</v>
      </c>
      <c r="B205" s="5">
        <v>44704</v>
      </c>
      <c r="C205" s="6" t="s">
        <v>9</v>
      </c>
      <c r="D205" s="6"/>
      <c r="E205" s="8">
        <v>7.5</v>
      </c>
      <c r="F205" s="10" t="s">
        <v>177</v>
      </c>
      <c r="G205" s="6"/>
      <c r="H205" s="8">
        <v>7</v>
      </c>
      <c r="I205" s="10" t="s">
        <v>190</v>
      </c>
      <c r="J205" s="6"/>
      <c r="K205" s="8">
        <v>8</v>
      </c>
      <c r="L205" s="10" t="s">
        <v>177</v>
      </c>
    </row>
    <row r="206" spans="1:15" x14ac:dyDescent="0.3">
      <c r="B206" s="9">
        <v>44705</v>
      </c>
      <c r="C206" t="s">
        <v>11</v>
      </c>
      <c r="D206" s="1"/>
      <c r="E206" s="8">
        <v>8</v>
      </c>
      <c r="F206" s="10" t="s">
        <v>178</v>
      </c>
      <c r="H206" s="8">
        <v>10</v>
      </c>
      <c r="I206" s="10" t="s">
        <v>195</v>
      </c>
      <c r="K206" s="8">
        <v>8.5</v>
      </c>
      <c r="L206" s="10" t="s">
        <v>180</v>
      </c>
    </row>
    <row r="207" spans="1:15" x14ac:dyDescent="0.3">
      <c r="B207" s="9">
        <v>44706</v>
      </c>
      <c r="C207" t="s">
        <v>13</v>
      </c>
      <c r="E207" s="8">
        <v>10</v>
      </c>
      <c r="F207" s="10" t="s">
        <v>181</v>
      </c>
      <c r="H207" s="8">
        <v>10</v>
      </c>
      <c r="I207" s="10" t="s">
        <v>189</v>
      </c>
      <c r="K207" s="8">
        <v>8</v>
      </c>
      <c r="L207" s="10" t="s">
        <v>182</v>
      </c>
    </row>
    <row r="208" spans="1:15" x14ac:dyDescent="0.3">
      <c r="B208" s="9">
        <v>44707</v>
      </c>
      <c r="C208" t="s">
        <v>14</v>
      </c>
      <c r="E208" s="8">
        <v>10</v>
      </c>
      <c r="F208" s="10" t="s">
        <v>186</v>
      </c>
      <c r="H208" s="8">
        <v>11</v>
      </c>
      <c r="I208" s="10" t="s">
        <v>189</v>
      </c>
      <c r="K208" s="8">
        <v>11</v>
      </c>
      <c r="L208" s="10" t="s">
        <v>183</v>
      </c>
    </row>
    <row r="209" spans="1:15" x14ac:dyDescent="0.3">
      <c r="B209" s="9">
        <v>44708</v>
      </c>
      <c r="C209" t="s">
        <v>15</v>
      </c>
      <c r="D209" s="1"/>
      <c r="E209" s="8">
        <v>12</v>
      </c>
      <c r="F209" s="10" t="s">
        <v>185</v>
      </c>
      <c r="H209" s="8">
        <v>11</v>
      </c>
      <c r="I209" s="10" t="s">
        <v>189</v>
      </c>
      <c r="K209" s="8">
        <v>11</v>
      </c>
      <c r="L209" s="10" t="s">
        <v>184</v>
      </c>
    </row>
    <row r="210" spans="1:15" x14ac:dyDescent="0.3">
      <c r="B210" s="9">
        <v>44709</v>
      </c>
      <c r="C210" t="s">
        <v>17</v>
      </c>
      <c r="E210" s="8">
        <v>6</v>
      </c>
      <c r="F210" s="10" t="s">
        <v>187</v>
      </c>
      <c r="H210" s="8">
        <v>7</v>
      </c>
      <c r="I210" s="10" t="s">
        <v>189</v>
      </c>
      <c r="K210" s="8">
        <v>6</v>
      </c>
      <c r="L210" s="10" t="s">
        <v>188</v>
      </c>
    </row>
    <row r="211" spans="1:15" ht="15" thickBot="1" x14ac:dyDescent="0.35">
      <c r="B211" s="9">
        <v>44710</v>
      </c>
      <c r="C211" t="s">
        <v>18</v>
      </c>
      <c r="E211" s="8">
        <v>12</v>
      </c>
      <c r="F211" s="10" t="s">
        <v>142</v>
      </c>
      <c r="H211" s="8">
        <v>12</v>
      </c>
      <c r="I211" s="10" t="s">
        <v>142</v>
      </c>
      <c r="K211" s="8">
        <v>14</v>
      </c>
      <c r="L211" s="10" t="s">
        <v>142</v>
      </c>
    </row>
    <row r="212" spans="1:15" x14ac:dyDescent="0.3">
      <c r="D212" s="3" t="s">
        <v>19</v>
      </c>
      <c r="E212" s="16">
        <f>SUM(E205:E211)</f>
        <v>65.5</v>
      </c>
      <c r="F212" s="11"/>
      <c r="G212" s="3"/>
      <c r="H212" s="16">
        <f>SUM(H205:H211)</f>
        <v>68</v>
      </c>
      <c r="I212" s="11"/>
      <c r="J212" s="3"/>
      <c r="K212" s="16">
        <f>SUM(K205:K211)</f>
        <v>66.5</v>
      </c>
      <c r="L212" s="11"/>
      <c r="N212" s="19" t="s">
        <v>20</v>
      </c>
      <c r="O212" s="20">
        <f>(E212+H212+K212)</f>
        <v>200</v>
      </c>
    </row>
    <row r="213" spans="1:15" ht="15" thickBot="1" x14ac:dyDescent="0.35">
      <c r="A213" s="8"/>
      <c r="D213" s="3" t="s">
        <v>21</v>
      </c>
      <c r="E213" s="16">
        <f>(E203+E212)</f>
        <v>575</v>
      </c>
      <c r="F213" s="11"/>
      <c r="G213" s="14"/>
      <c r="H213" s="16">
        <f>(H203+H212)</f>
        <v>546.5</v>
      </c>
      <c r="I213" s="11"/>
      <c r="J213" s="14"/>
      <c r="K213" s="16">
        <f>(K203+K212)</f>
        <v>542</v>
      </c>
      <c r="L213" s="11"/>
      <c r="N213" s="17" t="s">
        <v>22</v>
      </c>
      <c r="O213" s="15">
        <f>(E213+H213+K213)</f>
        <v>1663.5</v>
      </c>
    </row>
    <row r="214" spans="1:15" ht="15" thickBot="1" x14ac:dyDescent="0.35">
      <c r="A214" s="30"/>
      <c r="B214" s="31"/>
      <c r="C214" s="31"/>
      <c r="D214" s="23" t="s">
        <v>23</v>
      </c>
      <c r="E214" s="33">
        <f>(E213/(A205-1))</f>
        <v>28.75</v>
      </c>
      <c r="F214" s="23"/>
      <c r="G214" s="3"/>
      <c r="H214" s="22">
        <f>(H213/(A205-1))</f>
        <v>27.324999999999999</v>
      </c>
      <c r="I214" s="23"/>
      <c r="J214" s="3"/>
      <c r="K214" s="22">
        <f>(K213/(A205-1))</f>
        <v>27.1</v>
      </c>
      <c r="L214" s="23"/>
    </row>
  </sheetData>
  <phoneticPr fontId="3" alignment="center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 Holme Grutle</dc:creator>
  <cp:keywords/>
  <dc:description/>
  <cp:lastModifiedBy>Bjørnar Årvik</cp:lastModifiedBy>
  <cp:revision/>
  <dcterms:created xsi:type="dcterms:W3CDTF">2022-02-17T09:47:10Z</dcterms:created>
  <dcterms:modified xsi:type="dcterms:W3CDTF">2022-05-30T10:45:59Z</dcterms:modified>
  <cp:category/>
  <cp:contentStatus/>
</cp:coreProperties>
</file>