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2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er\OneDrive\Dokumenter\Bachelor\Appendiks\"/>
    </mc:Choice>
  </mc:AlternateContent>
  <xr:revisionPtr revIDLastSave="131" documentId="8_{1680F3F3-3EA2-4A6B-8D85-65DBF1A5960A}" xr6:coauthVersionLast="32" xr6:coauthVersionMax="32" xr10:uidLastSave="{FEC89EF5-FBD5-4D21-B259-B4682F96F9DC}"/>
  <bookViews>
    <workbookView xWindow="0" yWindow="0" windowWidth="20490" windowHeight="7545" firstSheet="2" activeTab="2" xr2:uid="{4EB59B75-FAC1-4F7D-B417-D4B604A4A173}"/>
  </bookViews>
  <sheets>
    <sheet name="Diatoméer HB17-211-01MC-A" sheetId="1" r:id="rId1"/>
    <sheet name="Grafer HB17-211-01MC-A" sheetId="2" r:id="rId2"/>
    <sheet name="Diatoméer HB-17-211-02MC-A" sheetId="3" r:id="rId3"/>
    <sheet name="Grafer HB17-211-02MC-A" sheetId="4" r:id="rId4"/>
  </sheets>
  <externalReferences>
    <externalReference r:id="rId5"/>
  </externalReferenc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R95" i="3" l="1"/>
  <c r="AP95" i="3"/>
  <c r="AN95" i="3"/>
  <c r="AS94" i="3"/>
  <c r="AR94" i="3"/>
  <c r="AP94" i="3"/>
  <c r="AO94" i="3"/>
  <c r="AN94" i="3"/>
  <c r="AM94" i="3"/>
  <c r="AH94" i="3" s="1"/>
  <c r="AJ94" i="3"/>
  <c r="AF94" i="3"/>
  <c r="AB94" i="3"/>
  <c r="X94" i="3"/>
  <c r="R94" i="3"/>
  <c r="N94" i="3"/>
  <c r="H94" i="3"/>
  <c r="D94" i="3"/>
  <c r="AR93" i="3"/>
  <c r="AP93" i="3"/>
  <c r="AN93" i="3"/>
  <c r="AR92" i="3"/>
  <c r="AP92" i="3"/>
  <c r="AN92" i="3"/>
  <c r="AM92" i="3"/>
  <c r="AQ92" i="3" s="1"/>
  <c r="AF92" i="3"/>
  <c r="N92" i="3"/>
  <c r="D92" i="3"/>
  <c r="AR91" i="3"/>
  <c r="AP91" i="3"/>
  <c r="AN91" i="3"/>
  <c r="AS90" i="3"/>
  <c r="AR90" i="3"/>
  <c r="AP90" i="3"/>
  <c r="AO90" i="3"/>
  <c r="AN90" i="3"/>
  <c r="AM90" i="3"/>
  <c r="AH90" i="3" s="1"/>
  <c r="AJ90" i="3"/>
  <c r="AF90" i="3"/>
  <c r="AB90" i="3"/>
  <c r="X90" i="3"/>
  <c r="R90" i="3"/>
  <c r="N90" i="3"/>
  <c r="H90" i="3"/>
  <c r="F90" i="3"/>
  <c r="D90" i="3"/>
  <c r="AR89" i="3"/>
  <c r="AP89" i="3"/>
  <c r="AN89" i="3"/>
  <c r="AR88" i="3"/>
  <c r="AQ88" i="3"/>
  <c r="AP88" i="3"/>
  <c r="AN88" i="3"/>
  <c r="AM88" i="3"/>
  <c r="AF88" i="3"/>
  <c r="X88" i="3"/>
  <c r="N88" i="3"/>
  <c r="D88" i="3"/>
  <c r="AR87" i="3"/>
  <c r="AP87" i="3"/>
  <c r="AN87" i="3"/>
  <c r="AR86" i="3"/>
  <c r="AP86" i="3"/>
  <c r="AO86" i="3"/>
  <c r="AN86" i="3"/>
  <c r="AM86" i="3" s="1"/>
  <c r="AJ86" i="3"/>
  <c r="AB86" i="3"/>
  <c r="R86" i="3"/>
  <c r="H86" i="3"/>
  <c r="AR85" i="3"/>
  <c r="AP85" i="3"/>
  <c r="AN85" i="3"/>
  <c r="AR84" i="3"/>
  <c r="AQ84" i="3"/>
  <c r="AP84" i="3"/>
  <c r="AN84" i="3"/>
  <c r="AO84" i="3" s="1"/>
  <c r="AM84" i="3"/>
  <c r="AF84" i="3"/>
  <c r="X84" i="3"/>
  <c r="N84" i="3"/>
  <c r="D84" i="3"/>
  <c r="AR83" i="3"/>
  <c r="AP83" i="3"/>
  <c r="AN83" i="3"/>
  <c r="AR82" i="3"/>
  <c r="AP82" i="3"/>
  <c r="AN82" i="3"/>
  <c r="AR81" i="3"/>
  <c r="AP81" i="3"/>
  <c r="AN81" i="3"/>
  <c r="AR80" i="3"/>
  <c r="AQ80" i="3"/>
  <c r="AP80" i="3"/>
  <c r="AN80" i="3"/>
  <c r="AO80" i="3" s="1"/>
  <c r="AM80" i="3"/>
  <c r="AF80" i="3"/>
  <c r="X80" i="3"/>
  <c r="N80" i="3"/>
  <c r="D80" i="3"/>
  <c r="AR79" i="3"/>
  <c r="AP79" i="3"/>
  <c r="AN79" i="3"/>
  <c r="AR78" i="3"/>
  <c r="AP78" i="3"/>
  <c r="AN78" i="3"/>
  <c r="AR77" i="3"/>
  <c r="AP77" i="3"/>
  <c r="AO77" i="3"/>
  <c r="AN77" i="3"/>
  <c r="AM77" i="3" s="1"/>
  <c r="AJ77" i="3" s="1"/>
  <c r="R77" i="3"/>
  <c r="H77" i="3"/>
  <c r="AR76" i="3"/>
  <c r="AP76" i="3"/>
  <c r="AN76" i="3"/>
  <c r="AR75" i="3"/>
  <c r="AP75" i="3"/>
  <c r="AN75" i="3"/>
  <c r="AM75" i="3"/>
  <c r="AQ75" i="3" s="1"/>
  <c r="N75" i="3"/>
  <c r="D75" i="3"/>
  <c r="AR74" i="3"/>
  <c r="AP74" i="3"/>
  <c r="AN74" i="3"/>
  <c r="AR73" i="3"/>
  <c r="AP73" i="3"/>
  <c r="AO73" i="3"/>
  <c r="AN73" i="3"/>
  <c r="AM73" i="3" s="1"/>
  <c r="AJ73" i="3" s="1"/>
  <c r="R73" i="3"/>
  <c r="H73" i="3"/>
  <c r="AR72" i="3"/>
  <c r="AP72" i="3"/>
  <c r="AN72" i="3"/>
  <c r="AR71" i="3"/>
  <c r="AP71" i="3"/>
  <c r="AN71" i="3"/>
  <c r="AM71" i="3"/>
  <c r="AQ71" i="3" s="1"/>
  <c r="N71" i="3"/>
  <c r="D71" i="3"/>
  <c r="AR70" i="3"/>
  <c r="AP70" i="3"/>
  <c r="AN70" i="3"/>
  <c r="AR69" i="3"/>
  <c r="AP69" i="3"/>
  <c r="AO69" i="3"/>
  <c r="AN69" i="3"/>
  <c r="AM69" i="3" s="1"/>
  <c r="AJ69" i="3" s="1"/>
  <c r="R69" i="3"/>
  <c r="H69" i="3"/>
  <c r="AR68" i="3"/>
  <c r="AP68" i="3"/>
  <c r="AN68" i="3"/>
  <c r="AR67" i="3"/>
  <c r="AP67" i="3"/>
  <c r="AN67" i="3"/>
  <c r="AM67" i="3"/>
  <c r="AQ67" i="3" s="1"/>
  <c r="N67" i="3"/>
  <c r="D67" i="3"/>
  <c r="AR66" i="3"/>
  <c r="AP66" i="3"/>
  <c r="AN66" i="3"/>
  <c r="AR65" i="3"/>
  <c r="AP65" i="3"/>
  <c r="AN65" i="3"/>
  <c r="AR64" i="3"/>
  <c r="AP64" i="3"/>
  <c r="AN64" i="3"/>
  <c r="AM64" i="3"/>
  <c r="AR63" i="3"/>
  <c r="AP63" i="3"/>
  <c r="AN63" i="3"/>
  <c r="AR62" i="3"/>
  <c r="AP62" i="3"/>
  <c r="AN62" i="3"/>
  <c r="AR61" i="3"/>
  <c r="AP61" i="3"/>
  <c r="AN61" i="3"/>
  <c r="AR60" i="3"/>
  <c r="AP60" i="3"/>
  <c r="AN60" i="3"/>
  <c r="AM60" i="3"/>
  <c r="D60" i="3" s="1"/>
  <c r="AR59" i="3"/>
  <c r="AP59" i="3"/>
  <c r="AN59" i="3"/>
  <c r="AR58" i="3"/>
  <c r="AP58" i="3"/>
  <c r="AN58" i="3"/>
  <c r="AR57" i="3"/>
  <c r="AP57" i="3"/>
  <c r="AN57" i="3"/>
  <c r="AR56" i="3"/>
  <c r="AP56" i="3"/>
  <c r="AN56" i="3"/>
  <c r="AM56" i="3"/>
  <c r="AR55" i="3"/>
  <c r="AP55" i="3"/>
  <c r="AN55" i="3"/>
  <c r="AR54" i="3"/>
  <c r="AP54" i="3"/>
  <c r="AN54" i="3"/>
  <c r="AR53" i="3"/>
  <c r="AP53" i="3"/>
  <c r="AN53" i="3"/>
  <c r="AR52" i="3"/>
  <c r="AP52" i="3"/>
  <c r="AN52" i="3"/>
  <c r="AM52" i="3"/>
  <c r="X52" i="3" s="1"/>
  <c r="D52" i="3"/>
  <c r="AR51" i="3"/>
  <c r="AP51" i="3"/>
  <c r="AN51" i="3"/>
  <c r="AR50" i="3"/>
  <c r="AP50" i="3"/>
  <c r="AN50" i="3"/>
  <c r="AR49" i="3"/>
  <c r="AP49" i="3"/>
  <c r="AN49" i="3"/>
  <c r="AM49" i="3"/>
  <c r="X49" i="3" s="1"/>
  <c r="AR48" i="3"/>
  <c r="AP48" i="3"/>
  <c r="AN48" i="3"/>
  <c r="AR47" i="3"/>
  <c r="AP47" i="3"/>
  <c r="AN47" i="3"/>
  <c r="AR46" i="3"/>
  <c r="AP46" i="3"/>
  <c r="AN46" i="3"/>
  <c r="AR45" i="3"/>
  <c r="AP45" i="3"/>
  <c r="AN45" i="3"/>
  <c r="AM45" i="3"/>
  <c r="AR44" i="3"/>
  <c r="AP44" i="3"/>
  <c r="AN44" i="3"/>
  <c r="AR43" i="3"/>
  <c r="AP43" i="3"/>
  <c r="AN43" i="3"/>
  <c r="AR42" i="3"/>
  <c r="AP42" i="3"/>
  <c r="AN42" i="3"/>
  <c r="AR41" i="3"/>
  <c r="AP41" i="3"/>
  <c r="AN41" i="3"/>
  <c r="AM41" i="3"/>
  <c r="X41" i="3" s="1"/>
  <c r="AR40" i="3"/>
  <c r="AP40" i="3"/>
  <c r="AN40" i="3"/>
  <c r="AR39" i="3"/>
  <c r="AP39" i="3"/>
  <c r="AN39" i="3"/>
  <c r="AR38" i="3"/>
  <c r="AP38" i="3"/>
  <c r="AN38" i="3"/>
  <c r="AR37" i="3"/>
  <c r="AP37" i="3"/>
  <c r="AN37" i="3"/>
  <c r="AM37" i="3"/>
  <c r="N37" i="3" s="1"/>
  <c r="AR36" i="3"/>
  <c r="AP36" i="3"/>
  <c r="AN36" i="3"/>
  <c r="AR35" i="3"/>
  <c r="AP35" i="3"/>
  <c r="AN35" i="3"/>
  <c r="AR34" i="3"/>
  <c r="AP34" i="3"/>
  <c r="AN34" i="3"/>
  <c r="AR33" i="3"/>
  <c r="AP33" i="3"/>
  <c r="AN33" i="3"/>
  <c r="AM33" i="3"/>
  <c r="D33" i="3"/>
  <c r="AR32" i="3"/>
  <c r="AP32" i="3"/>
  <c r="AN32" i="3"/>
  <c r="AR31" i="3"/>
  <c r="AP31" i="3"/>
  <c r="AN31" i="3"/>
  <c r="AR30" i="3"/>
  <c r="AP30" i="3"/>
  <c r="AN30" i="3"/>
  <c r="AR29" i="3"/>
  <c r="AP29" i="3"/>
  <c r="AN29" i="3"/>
  <c r="AM29" i="3"/>
  <c r="N29" i="3" s="1"/>
  <c r="AR28" i="3"/>
  <c r="AP28" i="3"/>
  <c r="AN28" i="3"/>
  <c r="AR27" i="3"/>
  <c r="AP27" i="3"/>
  <c r="AN27" i="3"/>
  <c r="AR26" i="3"/>
  <c r="AP26" i="3"/>
  <c r="AN26" i="3"/>
  <c r="AR25" i="3"/>
  <c r="AP25" i="3"/>
  <c r="AN25" i="3"/>
  <c r="AM25" i="3"/>
  <c r="X25" i="3" s="1"/>
  <c r="AR24" i="3"/>
  <c r="AP24" i="3"/>
  <c r="AN24" i="3"/>
  <c r="AR23" i="3"/>
  <c r="AP23" i="3"/>
  <c r="AN23" i="3"/>
  <c r="AR22" i="3"/>
  <c r="AP22" i="3"/>
  <c r="AN22" i="3"/>
  <c r="AM22" i="3" s="1"/>
  <c r="AR21" i="3"/>
  <c r="AP21" i="3"/>
  <c r="AN21" i="3"/>
  <c r="AO21" i="3" s="1"/>
  <c r="AM21" i="3"/>
  <c r="AL21" i="3" s="1"/>
  <c r="N21" i="3"/>
  <c r="D21" i="3"/>
  <c r="AR20" i="3"/>
  <c r="AP20" i="3"/>
  <c r="AN20" i="3"/>
  <c r="AR19" i="3"/>
  <c r="AP19" i="3"/>
  <c r="AN19" i="3"/>
  <c r="AR18" i="3"/>
  <c r="AS18" i="3" s="1"/>
  <c r="AP18" i="3"/>
  <c r="AN18" i="3"/>
  <c r="AM18" i="3" s="1"/>
  <c r="AR17" i="3"/>
  <c r="AS17" i="3" s="1"/>
  <c r="AP17" i="3"/>
  <c r="AN17" i="3"/>
  <c r="AO17" i="3" s="1"/>
  <c r="AM17" i="3"/>
  <c r="AL17" i="3" s="1"/>
  <c r="AF17" i="3"/>
  <c r="N17" i="3"/>
  <c r="D17" i="3"/>
  <c r="AR16" i="3"/>
  <c r="AP16" i="3"/>
  <c r="AN16" i="3"/>
  <c r="AR15" i="3"/>
  <c r="AP15" i="3"/>
  <c r="AN15" i="3"/>
  <c r="AR14" i="3"/>
  <c r="AS14" i="3" s="1"/>
  <c r="AP14" i="3"/>
  <c r="AN14" i="3"/>
  <c r="AM14" i="3" s="1"/>
  <c r="AR13" i="3"/>
  <c r="AS13" i="3" s="1"/>
  <c r="AP13" i="3"/>
  <c r="AN13" i="3"/>
  <c r="AO13" i="3" s="1"/>
  <c r="AM13" i="3"/>
  <c r="AL13" i="3" s="1"/>
  <c r="X13" i="3"/>
  <c r="N13" i="3"/>
  <c r="D13" i="3"/>
  <c r="AR12" i="3"/>
  <c r="AP12" i="3"/>
  <c r="AN12" i="3"/>
  <c r="AR11" i="3"/>
  <c r="AP11" i="3"/>
  <c r="AN11" i="3"/>
  <c r="AR10" i="3"/>
  <c r="AS10" i="3" s="1"/>
  <c r="AP10" i="3"/>
  <c r="AN10" i="3"/>
  <c r="AM10" i="3" s="1"/>
  <c r="AR9" i="3"/>
  <c r="AQ9" i="3"/>
  <c r="AP9" i="3"/>
  <c r="AN9" i="3"/>
  <c r="AO9" i="3" s="1"/>
  <c r="AM9" i="3"/>
  <c r="AF9" i="3"/>
  <c r="X9" i="3"/>
  <c r="N9" i="3"/>
  <c r="D9" i="3"/>
  <c r="AR8" i="3"/>
  <c r="AP8" i="3"/>
  <c r="AN8" i="3"/>
  <c r="AR7" i="3"/>
  <c r="AP7" i="3"/>
  <c r="AN7" i="3"/>
  <c r="AR6" i="3"/>
  <c r="AP6" i="3"/>
  <c r="AN6" i="3"/>
  <c r="AR5" i="3"/>
  <c r="AQ5" i="3"/>
  <c r="AP5" i="3"/>
  <c r="AN5" i="3"/>
  <c r="AO5" i="3" s="1"/>
  <c r="AM5" i="3"/>
  <c r="AF5" i="3"/>
  <c r="X5" i="3"/>
  <c r="N5" i="3"/>
  <c r="D5" i="3"/>
  <c r="AR4" i="3"/>
  <c r="AP4" i="3"/>
  <c r="AN4" i="3"/>
  <c r="AL5" i="3" l="1"/>
  <c r="AD5" i="3"/>
  <c r="T5" i="3"/>
  <c r="L5" i="3"/>
  <c r="AS5" i="3"/>
  <c r="AJ5" i="3"/>
  <c r="AB5" i="3"/>
  <c r="R5" i="3"/>
  <c r="H5" i="3"/>
  <c r="AH5" i="3"/>
  <c r="Z5" i="3"/>
  <c r="P5" i="3"/>
  <c r="F5" i="3"/>
  <c r="AL9" i="3"/>
  <c r="AD9" i="3"/>
  <c r="T9" i="3"/>
  <c r="L9" i="3"/>
  <c r="AJ9" i="3"/>
  <c r="AB9" i="3"/>
  <c r="R9" i="3"/>
  <c r="H9" i="3"/>
  <c r="AH9" i="3"/>
  <c r="Z9" i="3"/>
  <c r="P9" i="3"/>
  <c r="F9" i="3"/>
  <c r="AS9" i="3"/>
  <c r="AL22" i="3"/>
  <c r="AD22" i="3"/>
  <c r="T22" i="3"/>
  <c r="L22" i="3"/>
  <c r="AJ22" i="3"/>
  <c r="AB22" i="3"/>
  <c r="R22" i="3"/>
  <c r="H22" i="3"/>
  <c r="Z22" i="3"/>
  <c r="F22" i="3"/>
  <c r="X22" i="3"/>
  <c r="D22" i="3"/>
  <c r="AF22" i="3"/>
  <c r="AQ22" i="3"/>
  <c r="AH22" i="3"/>
  <c r="P22" i="3"/>
  <c r="N22" i="3"/>
  <c r="AM6" i="3"/>
  <c r="AQ10" i="3"/>
  <c r="AF10" i="3"/>
  <c r="X10" i="3"/>
  <c r="N10" i="3"/>
  <c r="D10" i="3"/>
  <c r="AL10" i="3"/>
  <c r="AD10" i="3"/>
  <c r="T10" i="3"/>
  <c r="L10" i="3"/>
  <c r="AH10" i="3"/>
  <c r="P10" i="3"/>
  <c r="AJ10" i="3"/>
  <c r="AB10" i="3"/>
  <c r="R10" i="3"/>
  <c r="H10" i="3"/>
  <c r="Z10" i="3"/>
  <c r="F10" i="3"/>
  <c r="AQ14" i="3"/>
  <c r="AF14" i="3"/>
  <c r="X14" i="3"/>
  <c r="N14" i="3"/>
  <c r="D14" i="3"/>
  <c r="F14" i="3"/>
  <c r="AL14" i="3"/>
  <c r="AD14" i="3"/>
  <c r="T14" i="3"/>
  <c r="L14" i="3"/>
  <c r="AJ14" i="3"/>
  <c r="AB14" i="3"/>
  <c r="R14" i="3"/>
  <c r="H14" i="3"/>
  <c r="AH14" i="3"/>
  <c r="Z14" i="3"/>
  <c r="P14" i="3"/>
  <c r="AQ18" i="3"/>
  <c r="AF18" i="3"/>
  <c r="X18" i="3"/>
  <c r="N18" i="3"/>
  <c r="D18" i="3"/>
  <c r="AL18" i="3"/>
  <c r="AD18" i="3"/>
  <c r="T18" i="3"/>
  <c r="L18" i="3"/>
  <c r="Z18" i="3"/>
  <c r="F18" i="3"/>
  <c r="AJ18" i="3"/>
  <c r="AB18" i="3"/>
  <c r="R18" i="3"/>
  <c r="H18" i="3"/>
  <c r="AH18" i="3"/>
  <c r="P18" i="3"/>
  <c r="AQ4" i="3"/>
  <c r="AM4" i="3"/>
  <c r="AM8" i="3"/>
  <c r="AQ13" i="3"/>
  <c r="X17" i="3"/>
  <c r="AQ17" i="3"/>
  <c r="X21" i="3"/>
  <c r="AF21" i="3"/>
  <c r="D25" i="3"/>
  <c r="D29" i="3"/>
  <c r="AL33" i="3"/>
  <c r="AD33" i="3"/>
  <c r="T33" i="3"/>
  <c r="L33" i="3"/>
  <c r="AJ33" i="3"/>
  <c r="AB33" i="3"/>
  <c r="R33" i="3"/>
  <c r="H33" i="3"/>
  <c r="AH33" i="3"/>
  <c r="Z33" i="3"/>
  <c r="P33" i="3"/>
  <c r="F33" i="3"/>
  <c r="D37" i="3"/>
  <c r="AS37" i="3"/>
  <c r="D41" i="3"/>
  <c r="AL45" i="3"/>
  <c r="AD45" i="3"/>
  <c r="T45" i="3"/>
  <c r="L45" i="3"/>
  <c r="AJ45" i="3"/>
  <c r="AB45" i="3"/>
  <c r="R45" i="3"/>
  <c r="H45" i="3"/>
  <c r="AH45" i="3"/>
  <c r="Z45" i="3"/>
  <c r="P45" i="3"/>
  <c r="F45" i="3"/>
  <c r="AS45" i="3"/>
  <c r="AQ50" i="3"/>
  <c r="AO10" i="3"/>
  <c r="AM12" i="3"/>
  <c r="AQ12" i="3" s="1"/>
  <c r="F13" i="3"/>
  <c r="P13" i="3"/>
  <c r="Z13" i="3"/>
  <c r="AH13" i="3"/>
  <c r="AO14" i="3"/>
  <c r="AM16" i="3"/>
  <c r="AQ16" i="3" s="1"/>
  <c r="F17" i="3"/>
  <c r="P17" i="3"/>
  <c r="Z17" i="3"/>
  <c r="AH17" i="3"/>
  <c r="AO18" i="3"/>
  <c r="AM20" i="3"/>
  <c r="F21" i="3"/>
  <c r="P21" i="3"/>
  <c r="Z21" i="3"/>
  <c r="AH21" i="3"/>
  <c r="AS21" i="3"/>
  <c r="N25" i="3"/>
  <c r="AO25" i="3"/>
  <c r="AM26" i="3"/>
  <c r="AO26" i="3" s="1"/>
  <c r="AO29" i="3"/>
  <c r="AM30" i="3"/>
  <c r="AO30" i="3" s="1"/>
  <c r="N33" i="3"/>
  <c r="AO33" i="3"/>
  <c r="AM34" i="3"/>
  <c r="AO34" i="3" s="1"/>
  <c r="AO37" i="3"/>
  <c r="AM38" i="3"/>
  <c r="N41" i="3"/>
  <c r="AO41" i="3"/>
  <c r="AM42" i="3"/>
  <c r="N45" i="3"/>
  <c r="AO45" i="3"/>
  <c r="AM46" i="3"/>
  <c r="AS46" i="3" s="1"/>
  <c r="N49" i="3"/>
  <c r="AO49" i="3"/>
  <c r="AS50" i="3"/>
  <c r="AS52" i="3"/>
  <c r="AS60" i="3"/>
  <c r="AF13" i="3"/>
  <c r="AS25" i="3"/>
  <c r="AL29" i="3"/>
  <c r="AD29" i="3"/>
  <c r="T29" i="3"/>
  <c r="L29" i="3"/>
  <c r="AS29" i="3"/>
  <c r="AJ29" i="3"/>
  <c r="AB29" i="3"/>
  <c r="R29" i="3"/>
  <c r="H29" i="3"/>
  <c r="AH29" i="3"/>
  <c r="Z29" i="3"/>
  <c r="P29" i="3"/>
  <c r="F29" i="3"/>
  <c r="AS33" i="3"/>
  <c r="AL37" i="3"/>
  <c r="AD37" i="3"/>
  <c r="T37" i="3"/>
  <c r="L37" i="3"/>
  <c r="AJ37" i="3"/>
  <c r="AB37" i="3"/>
  <c r="R37" i="3"/>
  <c r="H37" i="3"/>
  <c r="AH37" i="3"/>
  <c r="Z37" i="3"/>
  <c r="P37" i="3"/>
  <c r="F37" i="3"/>
  <c r="AS41" i="3"/>
  <c r="D45" i="3"/>
  <c r="D49" i="3"/>
  <c r="AM7" i="3"/>
  <c r="AM11" i="3"/>
  <c r="H13" i="3"/>
  <c r="R13" i="3"/>
  <c r="AB13" i="3"/>
  <c r="AJ13" i="3"/>
  <c r="AM15" i="3"/>
  <c r="H17" i="3"/>
  <c r="R17" i="3"/>
  <c r="AB17" i="3"/>
  <c r="AJ17" i="3"/>
  <c r="AM19" i="3"/>
  <c r="AQ19" i="3" s="1"/>
  <c r="H21" i="3"/>
  <c r="R21" i="3"/>
  <c r="AB21" i="3"/>
  <c r="AJ21" i="3"/>
  <c r="AS22" i="3"/>
  <c r="AQ24" i="3"/>
  <c r="AM24" i="3"/>
  <c r="AM28" i="3"/>
  <c r="X29" i="3"/>
  <c r="AM32" i="3"/>
  <c r="AQ32" i="3" s="1"/>
  <c r="X33" i="3"/>
  <c r="AM36" i="3"/>
  <c r="AQ36" i="3" s="1"/>
  <c r="X37" i="3"/>
  <c r="AM40" i="3"/>
  <c r="AM44" i="3"/>
  <c r="X45" i="3"/>
  <c r="AM48" i="3"/>
  <c r="AJ52" i="3"/>
  <c r="AB52" i="3"/>
  <c r="R52" i="3"/>
  <c r="H52" i="3"/>
  <c r="AH52" i="3"/>
  <c r="Z52" i="3"/>
  <c r="P52" i="3"/>
  <c r="F52" i="3"/>
  <c r="AQ52" i="3"/>
  <c r="AL52" i="3"/>
  <c r="T52" i="3"/>
  <c r="AF52" i="3"/>
  <c r="N52" i="3"/>
  <c r="AD52" i="3"/>
  <c r="L52" i="3"/>
  <c r="AL60" i="3"/>
  <c r="AD60" i="3"/>
  <c r="T60" i="3"/>
  <c r="L60" i="3"/>
  <c r="AJ60" i="3"/>
  <c r="AB60" i="3"/>
  <c r="R60" i="3"/>
  <c r="H60" i="3"/>
  <c r="AH60" i="3"/>
  <c r="Z60" i="3"/>
  <c r="P60" i="3"/>
  <c r="F60" i="3"/>
  <c r="AQ60" i="3"/>
  <c r="AF60" i="3"/>
  <c r="X60" i="3"/>
  <c r="N60" i="3"/>
  <c r="AQ21" i="3"/>
  <c r="AL25" i="3"/>
  <c r="AD25" i="3"/>
  <c r="T25" i="3"/>
  <c r="L25" i="3"/>
  <c r="AJ25" i="3"/>
  <c r="AB25" i="3"/>
  <c r="R25" i="3"/>
  <c r="H25" i="3"/>
  <c r="AH25" i="3"/>
  <c r="Z25" i="3"/>
  <c r="P25" i="3"/>
  <c r="F25" i="3"/>
  <c r="AL41" i="3"/>
  <c r="AD41" i="3"/>
  <c r="T41" i="3"/>
  <c r="L41" i="3"/>
  <c r="AJ41" i="3"/>
  <c r="AB41" i="3"/>
  <c r="R41" i="3"/>
  <c r="H41" i="3"/>
  <c r="AH41" i="3"/>
  <c r="Z41" i="3"/>
  <c r="P41" i="3"/>
  <c r="F41" i="3"/>
  <c r="AL49" i="3"/>
  <c r="AD49" i="3"/>
  <c r="T49" i="3"/>
  <c r="L49" i="3"/>
  <c r="AJ49" i="3"/>
  <c r="AB49" i="3"/>
  <c r="R49" i="3"/>
  <c r="H49" i="3"/>
  <c r="AH49" i="3"/>
  <c r="Z49" i="3"/>
  <c r="P49" i="3"/>
  <c r="F49" i="3"/>
  <c r="AL56" i="3"/>
  <c r="AD56" i="3"/>
  <c r="T56" i="3"/>
  <c r="L56" i="3"/>
  <c r="AJ56" i="3"/>
  <c r="AB56" i="3"/>
  <c r="R56" i="3"/>
  <c r="H56" i="3"/>
  <c r="AH56" i="3"/>
  <c r="Z56" i="3"/>
  <c r="P56" i="3"/>
  <c r="F56" i="3"/>
  <c r="AQ56" i="3"/>
  <c r="AF56" i="3"/>
  <c r="X56" i="3"/>
  <c r="N56" i="3"/>
  <c r="AL64" i="3"/>
  <c r="AD64" i="3"/>
  <c r="T64" i="3"/>
  <c r="L64" i="3"/>
  <c r="AJ64" i="3"/>
  <c r="AB64" i="3"/>
  <c r="R64" i="3"/>
  <c r="H64" i="3"/>
  <c r="AH64" i="3"/>
  <c r="Z64" i="3"/>
  <c r="P64" i="3"/>
  <c r="F64" i="3"/>
  <c r="AQ64" i="3"/>
  <c r="AF64" i="3"/>
  <c r="X64" i="3"/>
  <c r="N64" i="3"/>
  <c r="L13" i="3"/>
  <c r="T13" i="3"/>
  <c r="AD13" i="3"/>
  <c r="L17" i="3"/>
  <c r="T17" i="3"/>
  <c r="AD17" i="3"/>
  <c r="L21" i="3"/>
  <c r="T21" i="3"/>
  <c r="AD21" i="3"/>
  <c r="AO22" i="3"/>
  <c r="AF25" i="3"/>
  <c r="AQ25" i="3"/>
  <c r="AS26" i="3"/>
  <c r="AF29" i="3"/>
  <c r="AQ29" i="3"/>
  <c r="AS30" i="3"/>
  <c r="AF33" i="3"/>
  <c r="AQ33" i="3"/>
  <c r="AS34" i="3"/>
  <c r="AF37" i="3"/>
  <c r="AQ37" i="3"/>
  <c r="AF41" i="3"/>
  <c r="AQ41" i="3"/>
  <c r="AS42" i="3"/>
  <c r="AF45" i="3"/>
  <c r="AQ45" i="3"/>
  <c r="AF49" i="3"/>
  <c r="AQ49" i="3"/>
  <c r="D56" i="3"/>
  <c r="AS56" i="3"/>
  <c r="D64" i="3"/>
  <c r="AS64" i="3"/>
  <c r="AS49" i="3"/>
  <c r="AM51" i="3"/>
  <c r="AO52" i="3"/>
  <c r="AM53" i="3"/>
  <c r="AO53" i="3" s="1"/>
  <c r="AO56" i="3"/>
  <c r="AM57" i="3"/>
  <c r="AO57" i="3" s="1"/>
  <c r="AO60" i="3"/>
  <c r="AM61" i="3"/>
  <c r="AO64" i="3"/>
  <c r="AM65" i="3"/>
  <c r="AO65" i="3"/>
  <c r="AO78" i="3"/>
  <c r="AM23" i="3"/>
  <c r="AM27" i="3"/>
  <c r="AQ27" i="3" s="1"/>
  <c r="AM31" i="3"/>
  <c r="AQ31" i="3" s="1"/>
  <c r="AM35" i="3"/>
  <c r="AM39" i="3"/>
  <c r="AM43" i="3"/>
  <c r="AM47" i="3"/>
  <c r="AM55" i="3"/>
  <c r="AQ58" i="3"/>
  <c r="AM59" i="3"/>
  <c r="AQ63" i="3"/>
  <c r="AM63" i="3"/>
  <c r="AS53" i="3"/>
  <c r="AS57" i="3"/>
  <c r="AS65" i="3"/>
  <c r="AM68" i="3"/>
  <c r="AO68" i="3"/>
  <c r="AM72" i="3"/>
  <c r="AO72" i="3" s="1"/>
  <c r="AM76" i="3"/>
  <c r="AO76" i="3"/>
  <c r="AQ66" i="3"/>
  <c r="AM66" i="3"/>
  <c r="X67" i="3"/>
  <c r="AB69" i="3"/>
  <c r="AQ70" i="3"/>
  <c r="AM70" i="3"/>
  <c r="X71" i="3"/>
  <c r="AB73" i="3"/>
  <c r="AQ74" i="3"/>
  <c r="AM74" i="3"/>
  <c r="X75" i="3"/>
  <c r="AQ76" i="3"/>
  <c r="AB77" i="3"/>
  <c r="AM78" i="3"/>
  <c r="AM50" i="3"/>
  <c r="AM54" i="3"/>
  <c r="AM58" i="3"/>
  <c r="AM62" i="3"/>
  <c r="AF67" i="3"/>
  <c r="AS68" i="3"/>
  <c r="AF71" i="3"/>
  <c r="AS72" i="3"/>
  <c r="AF75" i="3"/>
  <c r="AS76" i="3"/>
  <c r="AS78" i="3"/>
  <c r="AS85" i="3"/>
  <c r="AL67" i="3"/>
  <c r="AD67" i="3"/>
  <c r="T67" i="3"/>
  <c r="L67" i="3"/>
  <c r="AS67" i="3"/>
  <c r="AO67" i="3"/>
  <c r="AJ67" i="3"/>
  <c r="AB67" i="3"/>
  <c r="R67" i="3"/>
  <c r="H67" i="3"/>
  <c r="AH67" i="3"/>
  <c r="Z67" i="3"/>
  <c r="P67" i="3"/>
  <c r="F67" i="3"/>
  <c r="AH69" i="3"/>
  <c r="Z69" i="3"/>
  <c r="P69" i="3"/>
  <c r="F69" i="3"/>
  <c r="AQ69" i="3"/>
  <c r="AF69" i="3"/>
  <c r="X69" i="3"/>
  <c r="N69" i="3"/>
  <c r="D69" i="3"/>
  <c r="AL69" i="3"/>
  <c r="AD69" i="3"/>
  <c r="T69" i="3"/>
  <c r="L69" i="3"/>
  <c r="AS69" i="3"/>
  <c r="AL71" i="3"/>
  <c r="AD71" i="3"/>
  <c r="T71" i="3"/>
  <c r="L71" i="3"/>
  <c r="AS71" i="3"/>
  <c r="AO71" i="3"/>
  <c r="AJ71" i="3"/>
  <c r="AB71" i="3"/>
  <c r="R71" i="3"/>
  <c r="H71" i="3"/>
  <c r="AH71" i="3"/>
  <c r="Z71" i="3"/>
  <c r="P71" i="3"/>
  <c r="F71" i="3"/>
  <c r="AH73" i="3"/>
  <c r="Z73" i="3"/>
  <c r="P73" i="3"/>
  <c r="F73" i="3"/>
  <c r="AQ73" i="3"/>
  <c r="AF73" i="3"/>
  <c r="X73" i="3"/>
  <c r="N73" i="3"/>
  <c r="D73" i="3"/>
  <c r="AL73" i="3"/>
  <c r="AD73" i="3"/>
  <c r="T73" i="3"/>
  <c r="L73" i="3"/>
  <c r="AS73" i="3"/>
  <c r="AL75" i="3"/>
  <c r="AD75" i="3"/>
  <c r="T75" i="3"/>
  <c r="L75" i="3"/>
  <c r="AS75" i="3"/>
  <c r="AO75" i="3"/>
  <c r="AJ75" i="3"/>
  <c r="AB75" i="3"/>
  <c r="R75" i="3"/>
  <c r="H75" i="3"/>
  <c r="AH75" i="3"/>
  <c r="Z75" i="3"/>
  <c r="P75" i="3"/>
  <c r="F75" i="3"/>
  <c r="AH77" i="3"/>
  <c r="Z77" i="3"/>
  <c r="P77" i="3"/>
  <c r="F77" i="3"/>
  <c r="AQ77" i="3"/>
  <c r="AF77" i="3"/>
  <c r="X77" i="3"/>
  <c r="N77" i="3"/>
  <c r="D77" i="3"/>
  <c r="AL77" i="3"/>
  <c r="AD77" i="3"/>
  <c r="T77" i="3"/>
  <c r="L77" i="3"/>
  <c r="AS77" i="3"/>
  <c r="AL80" i="3"/>
  <c r="AD80" i="3"/>
  <c r="T80" i="3"/>
  <c r="L80" i="3"/>
  <c r="AS80" i="3"/>
  <c r="AJ80" i="3"/>
  <c r="AB80" i="3"/>
  <c r="R80" i="3"/>
  <c r="H80" i="3"/>
  <c r="AH80" i="3"/>
  <c r="Z80" i="3"/>
  <c r="P80" i="3"/>
  <c r="F80" i="3"/>
  <c r="AL84" i="3"/>
  <c r="AD84" i="3"/>
  <c r="T84" i="3"/>
  <c r="L84" i="3"/>
  <c r="AS84" i="3"/>
  <c r="AJ84" i="3"/>
  <c r="AB84" i="3"/>
  <c r="R84" i="3"/>
  <c r="H84" i="3"/>
  <c r="AH84" i="3"/>
  <c r="Z84" i="3"/>
  <c r="P84" i="3"/>
  <c r="F84" i="3"/>
  <c r="AH86" i="3"/>
  <c r="Z86" i="3"/>
  <c r="P86" i="3"/>
  <c r="F86" i="3"/>
  <c r="AQ86" i="3"/>
  <c r="AF86" i="3"/>
  <c r="X86" i="3"/>
  <c r="N86" i="3"/>
  <c r="D86" i="3"/>
  <c r="AL86" i="3"/>
  <c r="AD86" i="3"/>
  <c r="T86" i="3"/>
  <c r="L86" i="3"/>
  <c r="AS86" i="3"/>
  <c r="AL88" i="3"/>
  <c r="AD88" i="3"/>
  <c r="T88" i="3"/>
  <c r="L88" i="3"/>
  <c r="AS88" i="3"/>
  <c r="AO88" i="3"/>
  <c r="AJ88" i="3"/>
  <c r="AB88" i="3"/>
  <c r="R88" i="3"/>
  <c r="H88" i="3"/>
  <c r="AH88" i="3"/>
  <c r="Z88" i="3"/>
  <c r="P88" i="3"/>
  <c r="F88" i="3"/>
  <c r="AM91" i="3"/>
  <c r="X92" i="3"/>
  <c r="AM81" i="3"/>
  <c r="AO87" i="3"/>
  <c r="AO89" i="3"/>
  <c r="AS91" i="3"/>
  <c r="AQ95" i="3"/>
  <c r="AM95" i="3"/>
  <c r="AO95" i="3" s="1"/>
  <c r="AM79" i="3"/>
  <c r="AQ82" i="3"/>
  <c r="AQ83" i="3"/>
  <c r="AM83" i="3"/>
  <c r="AQ87" i="3"/>
  <c r="AM87" i="3"/>
  <c r="AL92" i="3"/>
  <c r="AD92" i="3"/>
  <c r="T92" i="3"/>
  <c r="L92" i="3"/>
  <c r="AS92" i="3"/>
  <c r="AO92" i="3"/>
  <c r="AJ92" i="3"/>
  <c r="AB92" i="3"/>
  <c r="R92" i="3"/>
  <c r="H92" i="3"/>
  <c r="AH92" i="3"/>
  <c r="Z92" i="3"/>
  <c r="P92" i="3"/>
  <c r="F92" i="3"/>
  <c r="AS95" i="3"/>
  <c r="L90" i="3"/>
  <c r="T90" i="3"/>
  <c r="AD90" i="3"/>
  <c r="AL90" i="3"/>
  <c r="L94" i="3"/>
  <c r="T94" i="3"/>
  <c r="AD94" i="3"/>
  <c r="AL94" i="3"/>
  <c r="AM82" i="3"/>
  <c r="AQ90" i="3"/>
  <c r="AQ94" i="3"/>
  <c r="AM85" i="3"/>
  <c r="AO85" i="3" s="1"/>
  <c r="AM89" i="3"/>
  <c r="P90" i="3"/>
  <c r="Z90" i="3"/>
  <c r="AM93" i="3"/>
  <c r="AO93" i="3" s="1"/>
  <c r="F94" i="3"/>
  <c r="P94" i="3"/>
  <c r="Z94" i="3"/>
  <c r="AS55" i="3" l="1"/>
  <c r="AO55" i="3"/>
  <c r="AJ55" i="3"/>
  <c r="AB55" i="3"/>
  <c r="R55" i="3"/>
  <c r="H55" i="3"/>
  <c r="AH55" i="3"/>
  <c r="Z55" i="3"/>
  <c r="P55" i="3"/>
  <c r="F55" i="3"/>
  <c r="AF55" i="3"/>
  <c r="X55" i="3"/>
  <c r="N55" i="3"/>
  <c r="D55" i="3"/>
  <c r="AD55" i="3"/>
  <c r="T55" i="3"/>
  <c r="L55" i="3"/>
  <c r="AL55" i="3"/>
  <c r="AH51" i="3"/>
  <c r="Z51" i="3"/>
  <c r="P51" i="3"/>
  <c r="F51" i="3"/>
  <c r="AF51" i="3"/>
  <c r="X51" i="3"/>
  <c r="N51" i="3"/>
  <c r="D51" i="3"/>
  <c r="AS51" i="3"/>
  <c r="AB51" i="3"/>
  <c r="H51" i="3"/>
  <c r="AL51" i="3"/>
  <c r="T51" i="3"/>
  <c r="AJ51" i="3"/>
  <c r="R51" i="3"/>
  <c r="AD51" i="3"/>
  <c r="L51" i="3"/>
  <c r="AO51" i="3"/>
  <c r="AS40" i="3"/>
  <c r="AO40" i="3"/>
  <c r="AJ40" i="3"/>
  <c r="AB40" i="3"/>
  <c r="R40" i="3"/>
  <c r="H40" i="3"/>
  <c r="AH40" i="3"/>
  <c r="Z40" i="3"/>
  <c r="P40" i="3"/>
  <c r="F40" i="3"/>
  <c r="AF40" i="3"/>
  <c r="X40" i="3"/>
  <c r="N40" i="3"/>
  <c r="D40" i="3"/>
  <c r="AD40" i="3"/>
  <c r="T40" i="3"/>
  <c r="AL40" i="3"/>
  <c r="L40" i="3"/>
  <c r="AS28" i="3"/>
  <c r="AO28" i="3"/>
  <c r="AJ28" i="3"/>
  <c r="AB28" i="3"/>
  <c r="R28" i="3"/>
  <c r="H28" i="3"/>
  <c r="AH28" i="3"/>
  <c r="Z28" i="3"/>
  <c r="P28" i="3"/>
  <c r="F28" i="3"/>
  <c r="AF28" i="3"/>
  <c r="X28" i="3"/>
  <c r="N28" i="3"/>
  <c r="D28" i="3"/>
  <c r="AD28" i="3"/>
  <c r="AL28" i="3"/>
  <c r="T28" i="3"/>
  <c r="L28" i="3"/>
  <c r="AQ42" i="3"/>
  <c r="AF42" i="3"/>
  <c r="X42" i="3"/>
  <c r="N42" i="3"/>
  <c r="D42" i="3"/>
  <c r="AL42" i="3"/>
  <c r="AD42" i="3"/>
  <c r="T42" i="3"/>
  <c r="L42" i="3"/>
  <c r="AJ42" i="3"/>
  <c r="AB42" i="3"/>
  <c r="R42" i="3"/>
  <c r="H42" i="3"/>
  <c r="Z42" i="3"/>
  <c r="P42" i="3"/>
  <c r="F42" i="3"/>
  <c r="AH42" i="3"/>
  <c r="AS8" i="3"/>
  <c r="AO8" i="3"/>
  <c r="AJ8" i="3"/>
  <c r="AB8" i="3"/>
  <c r="R8" i="3"/>
  <c r="H8" i="3"/>
  <c r="AH8" i="3"/>
  <c r="Z8" i="3"/>
  <c r="P8" i="3"/>
  <c r="F8" i="3"/>
  <c r="AF8" i="3"/>
  <c r="X8" i="3"/>
  <c r="N8" i="3"/>
  <c r="D8" i="3"/>
  <c r="T8" i="3"/>
  <c r="L8" i="3"/>
  <c r="AL8" i="3"/>
  <c r="AD8" i="3"/>
  <c r="AQ6" i="3"/>
  <c r="AF6" i="3"/>
  <c r="X6" i="3"/>
  <c r="N6" i="3"/>
  <c r="D6" i="3"/>
  <c r="AL6" i="3"/>
  <c r="AD6" i="3"/>
  <c r="T6" i="3"/>
  <c r="L6" i="3"/>
  <c r="AJ6" i="3"/>
  <c r="AB6" i="3"/>
  <c r="R6" i="3"/>
  <c r="H6" i="3"/>
  <c r="P6" i="3"/>
  <c r="Z6" i="3"/>
  <c r="F6" i="3"/>
  <c r="AH6" i="3"/>
  <c r="AQ85" i="3"/>
  <c r="AS79" i="3"/>
  <c r="AJ79" i="3"/>
  <c r="AB79" i="3"/>
  <c r="AH79" i="3"/>
  <c r="AF79" i="3"/>
  <c r="X79" i="3"/>
  <c r="N79" i="3"/>
  <c r="Z79" i="3"/>
  <c r="L79" i="3"/>
  <c r="T79" i="3"/>
  <c r="H79" i="3"/>
  <c r="AL79" i="3"/>
  <c r="R79" i="3"/>
  <c r="F79" i="3"/>
  <c r="D79" i="3"/>
  <c r="AD79" i="3"/>
  <c r="P79" i="3"/>
  <c r="AS93" i="3"/>
  <c r="AO79" i="3"/>
  <c r="AJ91" i="3"/>
  <c r="AB91" i="3"/>
  <c r="R91" i="3"/>
  <c r="H91" i="3"/>
  <c r="AH91" i="3"/>
  <c r="Z91" i="3"/>
  <c r="P91" i="3"/>
  <c r="F91" i="3"/>
  <c r="AF91" i="3"/>
  <c r="X91" i="3"/>
  <c r="N91" i="3"/>
  <c r="D91" i="3"/>
  <c r="AL91" i="3"/>
  <c r="AD91" i="3"/>
  <c r="T91" i="3"/>
  <c r="L91" i="3"/>
  <c r="AH58" i="3"/>
  <c r="Z58" i="3"/>
  <c r="P58" i="3"/>
  <c r="F58" i="3"/>
  <c r="AF58" i="3"/>
  <c r="X58" i="3"/>
  <c r="N58" i="3"/>
  <c r="D58" i="3"/>
  <c r="AL58" i="3"/>
  <c r="AD58" i="3"/>
  <c r="T58" i="3"/>
  <c r="L58" i="3"/>
  <c r="AJ58" i="3"/>
  <c r="AB58" i="3"/>
  <c r="AO58" i="3"/>
  <c r="R58" i="3"/>
  <c r="AS58" i="3"/>
  <c r="H58" i="3"/>
  <c r="AJ78" i="3"/>
  <c r="AB78" i="3"/>
  <c r="R78" i="3"/>
  <c r="H78" i="3"/>
  <c r="AH78" i="3"/>
  <c r="Z78" i="3"/>
  <c r="P78" i="3"/>
  <c r="F78" i="3"/>
  <c r="AF78" i="3"/>
  <c r="X78" i="3"/>
  <c r="N78" i="3"/>
  <c r="D78" i="3"/>
  <c r="AL78" i="3"/>
  <c r="AD78" i="3"/>
  <c r="T78" i="3"/>
  <c r="L78" i="3"/>
  <c r="AF76" i="3"/>
  <c r="X76" i="3"/>
  <c r="N76" i="3"/>
  <c r="D76" i="3"/>
  <c r="AL76" i="3"/>
  <c r="AD76" i="3"/>
  <c r="T76" i="3"/>
  <c r="L76" i="3"/>
  <c r="AJ76" i="3"/>
  <c r="AB76" i="3"/>
  <c r="R76" i="3"/>
  <c r="H76" i="3"/>
  <c r="AH76" i="3"/>
  <c r="Z76" i="3"/>
  <c r="P76" i="3"/>
  <c r="F76" i="3"/>
  <c r="AQ68" i="3"/>
  <c r="AF68" i="3"/>
  <c r="X68" i="3"/>
  <c r="N68" i="3"/>
  <c r="D68" i="3"/>
  <c r="AL68" i="3"/>
  <c r="AD68" i="3"/>
  <c r="T68" i="3"/>
  <c r="L68" i="3"/>
  <c r="AJ68" i="3"/>
  <c r="AB68" i="3"/>
  <c r="R68" i="3"/>
  <c r="H68" i="3"/>
  <c r="AH68" i="3"/>
  <c r="Z68" i="3"/>
  <c r="P68" i="3"/>
  <c r="F68" i="3"/>
  <c r="AS59" i="3"/>
  <c r="AO59" i="3"/>
  <c r="AJ59" i="3"/>
  <c r="AB59" i="3"/>
  <c r="R59" i="3"/>
  <c r="H59" i="3"/>
  <c r="AH59" i="3"/>
  <c r="Z59" i="3"/>
  <c r="P59" i="3"/>
  <c r="F59" i="3"/>
  <c r="AF59" i="3"/>
  <c r="X59" i="3"/>
  <c r="N59" i="3"/>
  <c r="D59" i="3"/>
  <c r="AD59" i="3"/>
  <c r="T59" i="3"/>
  <c r="L59" i="3"/>
  <c r="AL59" i="3"/>
  <c r="AQ55" i="3"/>
  <c r="AH39" i="3"/>
  <c r="Z39" i="3"/>
  <c r="P39" i="3"/>
  <c r="F39" i="3"/>
  <c r="AF39" i="3"/>
  <c r="X39" i="3"/>
  <c r="N39" i="3"/>
  <c r="D39" i="3"/>
  <c r="AL39" i="3"/>
  <c r="AD39" i="3"/>
  <c r="T39" i="3"/>
  <c r="L39" i="3"/>
  <c r="AJ39" i="3"/>
  <c r="AB39" i="3"/>
  <c r="H39" i="3"/>
  <c r="AO39" i="3"/>
  <c r="R39" i="3"/>
  <c r="AS39" i="3"/>
  <c r="AH23" i="3"/>
  <c r="Z23" i="3"/>
  <c r="P23" i="3"/>
  <c r="AF23" i="3"/>
  <c r="X23" i="3"/>
  <c r="N23" i="3"/>
  <c r="D23" i="3"/>
  <c r="AL23" i="3"/>
  <c r="AD23" i="3"/>
  <c r="T23" i="3"/>
  <c r="L23" i="3"/>
  <c r="AJ23" i="3"/>
  <c r="F23" i="3"/>
  <c r="AB23" i="3"/>
  <c r="H23" i="3"/>
  <c r="AO23" i="3"/>
  <c r="R23" i="3"/>
  <c r="AS23" i="3"/>
  <c r="AQ65" i="3"/>
  <c r="AF65" i="3"/>
  <c r="X65" i="3"/>
  <c r="N65" i="3"/>
  <c r="D65" i="3"/>
  <c r="AL65" i="3"/>
  <c r="AD65" i="3"/>
  <c r="T65" i="3"/>
  <c r="L65" i="3"/>
  <c r="AJ65" i="3"/>
  <c r="AB65" i="3"/>
  <c r="R65" i="3"/>
  <c r="H65" i="3"/>
  <c r="Z65" i="3"/>
  <c r="P65" i="3"/>
  <c r="F65" i="3"/>
  <c r="AH65" i="3"/>
  <c r="AQ51" i="3"/>
  <c r="AS48" i="3"/>
  <c r="AO48" i="3"/>
  <c r="AJ48" i="3"/>
  <c r="AB48" i="3"/>
  <c r="R48" i="3"/>
  <c r="H48" i="3"/>
  <c r="AH48" i="3"/>
  <c r="Z48" i="3"/>
  <c r="P48" i="3"/>
  <c r="F48" i="3"/>
  <c r="AF48" i="3"/>
  <c r="X48" i="3"/>
  <c r="N48" i="3"/>
  <c r="D48" i="3"/>
  <c r="AD48" i="3"/>
  <c r="T48" i="3"/>
  <c r="L48" i="3"/>
  <c r="AL48" i="3"/>
  <c r="AS44" i="3"/>
  <c r="AO44" i="3"/>
  <c r="AJ44" i="3"/>
  <c r="AB44" i="3"/>
  <c r="R44" i="3"/>
  <c r="H44" i="3"/>
  <c r="AH44" i="3"/>
  <c r="Z44" i="3"/>
  <c r="P44" i="3"/>
  <c r="F44" i="3"/>
  <c r="AF44" i="3"/>
  <c r="X44" i="3"/>
  <c r="N44" i="3"/>
  <c r="D44" i="3"/>
  <c r="AD44" i="3"/>
  <c r="AL44" i="3"/>
  <c r="T44" i="3"/>
  <c r="L44" i="3"/>
  <c r="AQ40" i="3"/>
  <c r="AQ28" i="3"/>
  <c r="AQ23" i="3"/>
  <c r="AH11" i="3"/>
  <c r="Z11" i="3"/>
  <c r="P11" i="3"/>
  <c r="F11" i="3"/>
  <c r="AO11" i="3"/>
  <c r="R11" i="3"/>
  <c r="AF11" i="3"/>
  <c r="X11" i="3"/>
  <c r="N11" i="3"/>
  <c r="D11" i="3"/>
  <c r="AJ11" i="3"/>
  <c r="H11" i="3"/>
  <c r="AL11" i="3"/>
  <c r="AD11" i="3"/>
  <c r="T11" i="3"/>
  <c r="L11" i="3"/>
  <c r="AS11" i="3"/>
  <c r="AB11" i="3"/>
  <c r="AQ8" i="3"/>
  <c r="AQ11" i="3"/>
  <c r="AS6" i="3"/>
  <c r="AQ81" i="3"/>
  <c r="AF81" i="3"/>
  <c r="X81" i="3"/>
  <c r="N81" i="3"/>
  <c r="D81" i="3"/>
  <c r="AL81" i="3"/>
  <c r="AD81" i="3"/>
  <c r="T81" i="3"/>
  <c r="L81" i="3"/>
  <c r="AJ81" i="3"/>
  <c r="AB81" i="3"/>
  <c r="R81" i="3"/>
  <c r="H81" i="3"/>
  <c r="P81" i="3"/>
  <c r="F81" i="3"/>
  <c r="AH81" i="3"/>
  <c r="Z81" i="3"/>
  <c r="AH62" i="3"/>
  <c r="Z62" i="3"/>
  <c r="P62" i="3"/>
  <c r="F62" i="3"/>
  <c r="AF62" i="3"/>
  <c r="X62" i="3"/>
  <c r="N62" i="3"/>
  <c r="D62" i="3"/>
  <c r="AL62" i="3"/>
  <c r="AD62" i="3"/>
  <c r="T62" i="3"/>
  <c r="L62" i="3"/>
  <c r="AJ62" i="3"/>
  <c r="AB62" i="3"/>
  <c r="AO62" i="3"/>
  <c r="R62" i="3"/>
  <c r="AS62" i="3"/>
  <c r="H62" i="3"/>
  <c r="AQ62" i="3"/>
  <c r="AH43" i="3"/>
  <c r="Z43" i="3"/>
  <c r="P43" i="3"/>
  <c r="F43" i="3"/>
  <c r="AF43" i="3"/>
  <c r="X43" i="3"/>
  <c r="N43" i="3"/>
  <c r="D43" i="3"/>
  <c r="AL43" i="3"/>
  <c r="AD43" i="3"/>
  <c r="T43" i="3"/>
  <c r="L43" i="3"/>
  <c r="AJ43" i="3"/>
  <c r="H43" i="3"/>
  <c r="AB43" i="3"/>
  <c r="AS43" i="3"/>
  <c r="AO43" i="3"/>
  <c r="R43" i="3"/>
  <c r="AQ61" i="3"/>
  <c r="AF61" i="3"/>
  <c r="X61" i="3"/>
  <c r="N61" i="3"/>
  <c r="D61" i="3"/>
  <c r="AL61" i="3"/>
  <c r="AD61" i="3"/>
  <c r="T61" i="3"/>
  <c r="L61" i="3"/>
  <c r="AJ61" i="3"/>
  <c r="AB61" i="3"/>
  <c r="R61" i="3"/>
  <c r="H61" i="3"/>
  <c r="Z61" i="3"/>
  <c r="P61" i="3"/>
  <c r="F61" i="3"/>
  <c r="AH61" i="3"/>
  <c r="AS32" i="3"/>
  <c r="AO32" i="3"/>
  <c r="AJ32" i="3"/>
  <c r="AB32" i="3"/>
  <c r="R32" i="3"/>
  <c r="H32" i="3"/>
  <c r="AH32" i="3"/>
  <c r="Z32" i="3"/>
  <c r="P32" i="3"/>
  <c r="F32" i="3"/>
  <c r="AF32" i="3"/>
  <c r="X32" i="3"/>
  <c r="N32" i="3"/>
  <c r="D32" i="3"/>
  <c r="AD32" i="3"/>
  <c r="T32" i="3"/>
  <c r="AL32" i="3"/>
  <c r="L32" i="3"/>
  <c r="AH15" i="3"/>
  <c r="Z15" i="3"/>
  <c r="P15" i="3"/>
  <c r="F15" i="3"/>
  <c r="AS15" i="3"/>
  <c r="AB15" i="3"/>
  <c r="AF15" i="3"/>
  <c r="X15" i="3"/>
  <c r="N15" i="3"/>
  <c r="D15" i="3"/>
  <c r="AJ15" i="3"/>
  <c r="H15" i="3"/>
  <c r="AL15" i="3"/>
  <c r="AD15" i="3"/>
  <c r="T15" i="3"/>
  <c r="L15" i="3"/>
  <c r="AO15" i="3"/>
  <c r="R15" i="3"/>
  <c r="AQ46" i="3"/>
  <c r="AF46" i="3"/>
  <c r="X46" i="3"/>
  <c r="N46" i="3"/>
  <c r="D46" i="3"/>
  <c r="AL46" i="3"/>
  <c r="AD46" i="3"/>
  <c r="T46" i="3"/>
  <c r="L46" i="3"/>
  <c r="AJ46" i="3"/>
  <c r="AB46" i="3"/>
  <c r="R46" i="3"/>
  <c r="H46" i="3"/>
  <c r="Z46" i="3"/>
  <c r="AH46" i="3"/>
  <c r="P46" i="3"/>
  <c r="F46" i="3"/>
  <c r="AQ38" i="3"/>
  <c r="AF38" i="3"/>
  <c r="X38" i="3"/>
  <c r="N38" i="3"/>
  <c r="D38" i="3"/>
  <c r="AL38" i="3"/>
  <c r="AD38" i="3"/>
  <c r="T38" i="3"/>
  <c r="L38" i="3"/>
  <c r="AJ38" i="3"/>
  <c r="AB38" i="3"/>
  <c r="R38" i="3"/>
  <c r="H38" i="3"/>
  <c r="Z38" i="3"/>
  <c r="AH38" i="3"/>
  <c r="P38" i="3"/>
  <c r="F38" i="3"/>
  <c r="AF89" i="3"/>
  <c r="X89" i="3"/>
  <c r="N89" i="3"/>
  <c r="D89" i="3"/>
  <c r="AL89" i="3"/>
  <c r="AD89" i="3"/>
  <c r="T89" i="3"/>
  <c r="L89" i="3"/>
  <c r="AJ89" i="3"/>
  <c r="AB89" i="3"/>
  <c r="R89" i="3"/>
  <c r="H89" i="3"/>
  <c r="P89" i="3"/>
  <c r="F89" i="3"/>
  <c r="AH89" i="3"/>
  <c r="Z89" i="3"/>
  <c r="AH82" i="3"/>
  <c r="Z82" i="3"/>
  <c r="P82" i="3"/>
  <c r="F82" i="3"/>
  <c r="AF82" i="3"/>
  <c r="X82" i="3"/>
  <c r="N82" i="3"/>
  <c r="D82" i="3"/>
  <c r="AL82" i="3"/>
  <c r="AD82" i="3"/>
  <c r="T82" i="3"/>
  <c r="L82" i="3"/>
  <c r="AB82" i="3"/>
  <c r="AO82" i="3"/>
  <c r="R82" i="3"/>
  <c r="AS82" i="3"/>
  <c r="H82" i="3"/>
  <c r="AJ82" i="3"/>
  <c r="AQ89" i="3"/>
  <c r="AS83" i="3"/>
  <c r="AJ83" i="3"/>
  <c r="AB83" i="3"/>
  <c r="R83" i="3"/>
  <c r="H83" i="3"/>
  <c r="AH83" i="3"/>
  <c r="Z83" i="3"/>
  <c r="P83" i="3"/>
  <c r="F83" i="3"/>
  <c r="AF83" i="3"/>
  <c r="X83" i="3"/>
  <c r="N83" i="3"/>
  <c r="D83" i="3"/>
  <c r="T83" i="3"/>
  <c r="L83" i="3"/>
  <c r="AL83" i="3"/>
  <c r="AD83" i="3"/>
  <c r="AQ79" i="3"/>
  <c r="AO83" i="3"/>
  <c r="AQ91" i="3"/>
  <c r="AS89" i="3"/>
  <c r="AH54" i="3"/>
  <c r="Z54" i="3"/>
  <c r="P54" i="3"/>
  <c r="F54" i="3"/>
  <c r="AF54" i="3"/>
  <c r="X54" i="3"/>
  <c r="N54" i="3"/>
  <c r="D54" i="3"/>
  <c r="AL54" i="3"/>
  <c r="AD54" i="3"/>
  <c r="T54" i="3"/>
  <c r="L54" i="3"/>
  <c r="AJ54" i="3"/>
  <c r="AB54" i="3"/>
  <c r="AO54" i="3"/>
  <c r="R54" i="3"/>
  <c r="AS54" i="3"/>
  <c r="H54" i="3"/>
  <c r="AQ78" i="3"/>
  <c r="AS74" i="3"/>
  <c r="AO74" i="3"/>
  <c r="AJ74" i="3"/>
  <c r="AB74" i="3"/>
  <c r="R74" i="3"/>
  <c r="H74" i="3"/>
  <c r="AH74" i="3"/>
  <c r="Z74" i="3"/>
  <c r="P74" i="3"/>
  <c r="F74" i="3"/>
  <c r="AF74" i="3"/>
  <c r="X74" i="3"/>
  <c r="N74" i="3"/>
  <c r="D74" i="3"/>
  <c r="AL74" i="3"/>
  <c r="AD74" i="3"/>
  <c r="T74" i="3"/>
  <c r="L74" i="3"/>
  <c r="AS70" i="3"/>
  <c r="AO70" i="3"/>
  <c r="AJ70" i="3"/>
  <c r="AB70" i="3"/>
  <c r="R70" i="3"/>
  <c r="H70" i="3"/>
  <c r="AH70" i="3"/>
  <c r="Z70" i="3"/>
  <c r="P70" i="3"/>
  <c r="F70" i="3"/>
  <c r="AF70" i="3"/>
  <c r="X70" i="3"/>
  <c r="N70" i="3"/>
  <c r="D70" i="3"/>
  <c r="AL70" i="3"/>
  <c r="AD70" i="3"/>
  <c r="T70" i="3"/>
  <c r="L70" i="3"/>
  <c r="AS66" i="3"/>
  <c r="AO66" i="3"/>
  <c r="AJ66" i="3"/>
  <c r="AB66" i="3"/>
  <c r="AH66" i="3"/>
  <c r="Z66" i="3"/>
  <c r="P66" i="3"/>
  <c r="F66" i="3"/>
  <c r="AF66" i="3"/>
  <c r="X66" i="3"/>
  <c r="N66" i="3"/>
  <c r="D66" i="3"/>
  <c r="AL66" i="3"/>
  <c r="L66" i="3"/>
  <c r="AD66" i="3"/>
  <c r="H66" i="3"/>
  <c r="T66" i="3"/>
  <c r="R66" i="3"/>
  <c r="AS63" i="3"/>
  <c r="AO63" i="3"/>
  <c r="AJ63" i="3"/>
  <c r="AB63" i="3"/>
  <c r="R63" i="3"/>
  <c r="H63" i="3"/>
  <c r="AH63" i="3"/>
  <c r="Z63" i="3"/>
  <c r="P63" i="3"/>
  <c r="F63" i="3"/>
  <c r="AF63" i="3"/>
  <c r="X63" i="3"/>
  <c r="N63" i="3"/>
  <c r="D63" i="3"/>
  <c r="AD63" i="3"/>
  <c r="T63" i="3"/>
  <c r="L63" i="3"/>
  <c r="AL63" i="3"/>
  <c r="AQ59" i="3"/>
  <c r="AQ54" i="3"/>
  <c r="AH35" i="3"/>
  <c r="Z35" i="3"/>
  <c r="P35" i="3"/>
  <c r="F35" i="3"/>
  <c r="AF35" i="3"/>
  <c r="X35" i="3"/>
  <c r="N35" i="3"/>
  <c r="D35" i="3"/>
  <c r="AL35" i="3"/>
  <c r="AD35" i="3"/>
  <c r="T35" i="3"/>
  <c r="L35" i="3"/>
  <c r="AJ35" i="3"/>
  <c r="AB35" i="3"/>
  <c r="AS35" i="3"/>
  <c r="AO35" i="3"/>
  <c r="R35" i="3"/>
  <c r="H35" i="3"/>
  <c r="AO91" i="3"/>
  <c r="AQ53" i="3"/>
  <c r="AF53" i="3"/>
  <c r="X53" i="3"/>
  <c r="N53" i="3"/>
  <c r="D53" i="3"/>
  <c r="AL53" i="3"/>
  <c r="AD53" i="3"/>
  <c r="T53" i="3"/>
  <c r="L53" i="3"/>
  <c r="AJ53" i="3"/>
  <c r="AB53" i="3"/>
  <c r="R53" i="3"/>
  <c r="H53" i="3"/>
  <c r="Z53" i="3"/>
  <c r="P53" i="3"/>
  <c r="F53" i="3"/>
  <c r="AH53" i="3"/>
  <c r="AQ48" i="3"/>
  <c r="AQ44" i="3"/>
  <c r="AQ39" i="3"/>
  <c r="AQ35" i="3"/>
  <c r="AH7" i="3"/>
  <c r="Z7" i="3"/>
  <c r="P7" i="3"/>
  <c r="F7" i="3"/>
  <c r="AF7" i="3"/>
  <c r="X7" i="3"/>
  <c r="N7" i="3"/>
  <c r="D7" i="3"/>
  <c r="AL7" i="3"/>
  <c r="AD7" i="3"/>
  <c r="T7" i="3"/>
  <c r="L7" i="3"/>
  <c r="AB7" i="3"/>
  <c r="AO7" i="3"/>
  <c r="R7" i="3"/>
  <c r="AS7" i="3"/>
  <c r="H7" i="3"/>
  <c r="AJ7" i="3"/>
  <c r="AQ26" i="3"/>
  <c r="AF26" i="3"/>
  <c r="X26" i="3"/>
  <c r="N26" i="3"/>
  <c r="D26" i="3"/>
  <c r="AL26" i="3"/>
  <c r="AD26" i="3"/>
  <c r="T26" i="3"/>
  <c r="L26" i="3"/>
  <c r="AJ26" i="3"/>
  <c r="AB26" i="3"/>
  <c r="R26" i="3"/>
  <c r="H26" i="3"/>
  <c r="Z26" i="3"/>
  <c r="P26" i="3"/>
  <c r="F26" i="3"/>
  <c r="AH26" i="3"/>
  <c r="AS20" i="3"/>
  <c r="AO20" i="3"/>
  <c r="AJ20" i="3"/>
  <c r="AB20" i="3"/>
  <c r="R20" i="3"/>
  <c r="H20" i="3"/>
  <c r="AL20" i="3"/>
  <c r="T20" i="3"/>
  <c r="L20" i="3"/>
  <c r="AH20" i="3"/>
  <c r="Z20" i="3"/>
  <c r="P20" i="3"/>
  <c r="F20" i="3"/>
  <c r="AD20" i="3"/>
  <c r="AF20" i="3"/>
  <c r="X20" i="3"/>
  <c r="N20" i="3"/>
  <c r="D20" i="3"/>
  <c r="AS12" i="3"/>
  <c r="AO12" i="3"/>
  <c r="AJ12" i="3"/>
  <c r="AB12" i="3"/>
  <c r="R12" i="3"/>
  <c r="H12" i="3"/>
  <c r="AL12" i="3"/>
  <c r="L12" i="3"/>
  <c r="AH12" i="3"/>
  <c r="Z12" i="3"/>
  <c r="P12" i="3"/>
  <c r="F12" i="3"/>
  <c r="AF12" i="3"/>
  <c r="X12" i="3"/>
  <c r="N12" i="3"/>
  <c r="D12" i="3"/>
  <c r="AD12" i="3"/>
  <c r="T12" i="3"/>
  <c r="AQ7" i="3"/>
  <c r="AS81" i="3"/>
  <c r="AH27" i="3"/>
  <c r="Z27" i="3"/>
  <c r="P27" i="3"/>
  <c r="F27" i="3"/>
  <c r="AF27" i="3"/>
  <c r="X27" i="3"/>
  <c r="N27" i="3"/>
  <c r="D27" i="3"/>
  <c r="AL27" i="3"/>
  <c r="AD27" i="3"/>
  <c r="T27" i="3"/>
  <c r="L27" i="3"/>
  <c r="AJ27" i="3"/>
  <c r="AB27" i="3"/>
  <c r="H27" i="3"/>
  <c r="AO27" i="3"/>
  <c r="R27" i="3"/>
  <c r="AS27" i="3"/>
  <c r="AS36" i="3"/>
  <c r="AO36" i="3"/>
  <c r="AJ36" i="3"/>
  <c r="AB36" i="3"/>
  <c r="R36" i="3"/>
  <c r="H36" i="3"/>
  <c r="AH36" i="3"/>
  <c r="Z36" i="3"/>
  <c r="P36" i="3"/>
  <c r="F36" i="3"/>
  <c r="AF36" i="3"/>
  <c r="X36" i="3"/>
  <c r="N36" i="3"/>
  <c r="D36" i="3"/>
  <c r="AD36" i="3"/>
  <c r="AL36" i="3"/>
  <c r="T36" i="3"/>
  <c r="L36" i="3"/>
  <c r="AS16" i="3"/>
  <c r="AO16" i="3"/>
  <c r="AJ16" i="3"/>
  <c r="AB16" i="3"/>
  <c r="R16" i="3"/>
  <c r="H16" i="3"/>
  <c r="AL16" i="3"/>
  <c r="T16" i="3"/>
  <c r="AH16" i="3"/>
  <c r="Z16" i="3"/>
  <c r="P16" i="3"/>
  <c r="F16" i="3"/>
  <c r="AD16" i="3"/>
  <c r="L16" i="3"/>
  <c r="AF16" i="3"/>
  <c r="X16" i="3"/>
  <c r="N16" i="3"/>
  <c r="D16" i="3"/>
  <c r="AF93" i="3"/>
  <c r="X93" i="3"/>
  <c r="N93" i="3"/>
  <c r="D93" i="3"/>
  <c r="AL93" i="3"/>
  <c r="AD93" i="3"/>
  <c r="T93" i="3"/>
  <c r="L93" i="3"/>
  <c r="AJ93" i="3"/>
  <c r="AB93" i="3"/>
  <c r="R93" i="3"/>
  <c r="H93" i="3"/>
  <c r="AH93" i="3"/>
  <c r="Z93" i="3"/>
  <c r="P93" i="3"/>
  <c r="F93" i="3"/>
  <c r="AF85" i="3"/>
  <c r="X85" i="3"/>
  <c r="N85" i="3"/>
  <c r="D85" i="3"/>
  <c r="AL85" i="3"/>
  <c r="AD85" i="3"/>
  <c r="T85" i="3"/>
  <c r="L85" i="3"/>
  <c r="AJ85" i="3"/>
  <c r="AB85" i="3"/>
  <c r="R85" i="3"/>
  <c r="H85" i="3"/>
  <c r="P85" i="3"/>
  <c r="F85" i="3"/>
  <c r="AH85" i="3"/>
  <c r="Z85" i="3"/>
  <c r="AJ87" i="3"/>
  <c r="AB87" i="3"/>
  <c r="R87" i="3"/>
  <c r="H87" i="3"/>
  <c r="AH87" i="3"/>
  <c r="Z87" i="3"/>
  <c r="P87" i="3"/>
  <c r="F87" i="3"/>
  <c r="AF87" i="3"/>
  <c r="X87" i="3"/>
  <c r="N87" i="3"/>
  <c r="D87" i="3"/>
  <c r="T87" i="3"/>
  <c r="L87" i="3"/>
  <c r="AL87" i="3"/>
  <c r="AD87" i="3"/>
  <c r="AJ95" i="3"/>
  <c r="AB95" i="3"/>
  <c r="R95" i="3"/>
  <c r="H95" i="3"/>
  <c r="AH95" i="3"/>
  <c r="Z95" i="3"/>
  <c r="P95" i="3"/>
  <c r="F95" i="3"/>
  <c r="AF95" i="3"/>
  <c r="X95" i="3"/>
  <c r="N95" i="3"/>
  <c r="D95" i="3"/>
  <c r="AD95" i="3"/>
  <c r="T95" i="3"/>
  <c r="L95" i="3"/>
  <c r="AL95" i="3"/>
  <c r="AO81" i="3"/>
  <c r="AQ93" i="3"/>
  <c r="AS87" i="3"/>
  <c r="AF50" i="3"/>
  <c r="X50" i="3"/>
  <c r="N50" i="3"/>
  <c r="D50" i="3"/>
  <c r="AL50" i="3"/>
  <c r="AD50" i="3"/>
  <c r="T50" i="3"/>
  <c r="L50" i="3"/>
  <c r="AO50" i="3"/>
  <c r="AB50" i="3"/>
  <c r="H50" i="3"/>
  <c r="Z50" i="3"/>
  <c r="F50" i="3"/>
  <c r="AJ50" i="3"/>
  <c r="R50" i="3"/>
  <c r="AH50" i="3"/>
  <c r="P50" i="3"/>
  <c r="AQ72" i="3"/>
  <c r="AF72" i="3"/>
  <c r="X72" i="3"/>
  <c r="N72" i="3"/>
  <c r="D72" i="3"/>
  <c r="AL72" i="3"/>
  <c r="AD72" i="3"/>
  <c r="T72" i="3"/>
  <c r="L72" i="3"/>
  <c r="AJ72" i="3"/>
  <c r="AB72" i="3"/>
  <c r="R72" i="3"/>
  <c r="H72" i="3"/>
  <c r="AH72" i="3"/>
  <c r="Z72" i="3"/>
  <c r="P72" i="3"/>
  <c r="F72" i="3"/>
  <c r="AS61" i="3"/>
  <c r="AH47" i="3"/>
  <c r="Z47" i="3"/>
  <c r="P47" i="3"/>
  <c r="F47" i="3"/>
  <c r="AF47" i="3"/>
  <c r="X47" i="3"/>
  <c r="N47" i="3"/>
  <c r="D47" i="3"/>
  <c r="AL47" i="3"/>
  <c r="AD47" i="3"/>
  <c r="T47" i="3"/>
  <c r="L47" i="3"/>
  <c r="AJ47" i="3"/>
  <c r="AB47" i="3"/>
  <c r="H47" i="3"/>
  <c r="AO47" i="3"/>
  <c r="R47" i="3"/>
  <c r="AS47" i="3"/>
  <c r="AH31" i="3"/>
  <c r="Z31" i="3"/>
  <c r="P31" i="3"/>
  <c r="F31" i="3"/>
  <c r="AF31" i="3"/>
  <c r="X31" i="3"/>
  <c r="N31" i="3"/>
  <c r="D31" i="3"/>
  <c r="AL31" i="3"/>
  <c r="AD31" i="3"/>
  <c r="T31" i="3"/>
  <c r="L31" i="3"/>
  <c r="AJ31" i="3"/>
  <c r="AB31" i="3"/>
  <c r="H31" i="3"/>
  <c r="AO31" i="3"/>
  <c r="R31" i="3"/>
  <c r="AS31" i="3"/>
  <c r="AO61" i="3"/>
  <c r="AQ57" i="3"/>
  <c r="AF57" i="3"/>
  <c r="X57" i="3"/>
  <c r="N57" i="3"/>
  <c r="D57" i="3"/>
  <c r="AL57" i="3"/>
  <c r="AD57" i="3"/>
  <c r="T57" i="3"/>
  <c r="L57" i="3"/>
  <c r="AJ57" i="3"/>
  <c r="AB57" i="3"/>
  <c r="R57" i="3"/>
  <c r="H57" i="3"/>
  <c r="Z57" i="3"/>
  <c r="P57" i="3"/>
  <c r="F57" i="3"/>
  <c r="AH57" i="3"/>
  <c r="AS38" i="3"/>
  <c r="AQ47" i="3"/>
  <c r="AQ43" i="3"/>
  <c r="AS24" i="3"/>
  <c r="AO24" i="3"/>
  <c r="AJ24" i="3"/>
  <c r="AB24" i="3"/>
  <c r="R24" i="3"/>
  <c r="H24" i="3"/>
  <c r="AH24" i="3"/>
  <c r="Z24" i="3"/>
  <c r="P24" i="3"/>
  <c r="F24" i="3"/>
  <c r="AF24" i="3"/>
  <c r="X24" i="3"/>
  <c r="N24" i="3"/>
  <c r="D24" i="3"/>
  <c r="AD24" i="3"/>
  <c r="T24" i="3"/>
  <c r="AL24" i="3"/>
  <c r="L24" i="3"/>
  <c r="AH19" i="3"/>
  <c r="Z19" i="3"/>
  <c r="P19" i="3"/>
  <c r="F19" i="3"/>
  <c r="AJ19" i="3"/>
  <c r="AF19" i="3"/>
  <c r="X19" i="3"/>
  <c r="N19" i="3"/>
  <c r="D19" i="3"/>
  <c r="AS19" i="3"/>
  <c r="AB19" i="3"/>
  <c r="AL19" i="3"/>
  <c r="AD19" i="3"/>
  <c r="T19" i="3"/>
  <c r="L19" i="3"/>
  <c r="AO19" i="3"/>
  <c r="R19" i="3"/>
  <c r="H19" i="3"/>
  <c r="AO46" i="3"/>
  <c r="AO42" i="3"/>
  <c r="AO38" i="3"/>
  <c r="AQ34" i="3"/>
  <c r="AF34" i="3"/>
  <c r="X34" i="3"/>
  <c r="N34" i="3"/>
  <c r="D34" i="3"/>
  <c r="AL34" i="3"/>
  <c r="AD34" i="3"/>
  <c r="T34" i="3"/>
  <c r="L34" i="3"/>
  <c r="AJ34" i="3"/>
  <c r="AB34" i="3"/>
  <c r="R34" i="3"/>
  <c r="H34" i="3"/>
  <c r="Z34" i="3"/>
  <c r="AH34" i="3"/>
  <c r="P34" i="3"/>
  <c r="F34" i="3"/>
  <c r="AQ30" i="3"/>
  <c r="AF30" i="3"/>
  <c r="X30" i="3"/>
  <c r="N30" i="3"/>
  <c r="D30" i="3"/>
  <c r="AL30" i="3"/>
  <c r="AD30" i="3"/>
  <c r="T30" i="3"/>
  <c r="L30" i="3"/>
  <c r="AJ30" i="3"/>
  <c r="AB30" i="3"/>
  <c r="R30" i="3"/>
  <c r="H30" i="3"/>
  <c r="Z30" i="3"/>
  <c r="P30" i="3"/>
  <c r="F30" i="3"/>
  <c r="AH30" i="3"/>
  <c r="AS4" i="3"/>
  <c r="AO4" i="3"/>
  <c r="AJ4" i="3"/>
  <c r="AB4" i="3"/>
  <c r="R4" i="3"/>
  <c r="H4" i="3"/>
  <c r="AH4" i="3"/>
  <c r="Z4" i="3"/>
  <c r="P4" i="3"/>
  <c r="F4" i="3"/>
  <c r="AF4" i="3"/>
  <c r="X4" i="3"/>
  <c r="N4" i="3"/>
  <c r="D4" i="3"/>
  <c r="T4" i="3"/>
  <c r="L4" i="3"/>
  <c r="AD4" i="3"/>
  <c r="AL4" i="3"/>
  <c r="AQ15" i="3"/>
  <c r="AO6" i="3"/>
  <c r="AQ20" i="3"/>
  <c r="AR61" i="1" l="1"/>
  <c r="AS61" i="1" s="1"/>
  <c r="AP61" i="1"/>
  <c r="AQ61" i="1" s="1"/>
  <c r="AN61" i="1"/>
  <c r="AM61" i="1"/>
  <c r="AO61" i="1" s="1"/>
  <c r="AL61" i="1"/>
  <c r="AF61" i="1"/>
  <c r="AD61" i="1"/>
  <c r="X61" i="1"/>
  <c r="V61" i="1"/>
  <c r="P61" i="1"/>
  <c r="N61" i="1"/>
  <c r="H61" i="1"/>
  <c r="F61" i="1"/>
  <c r="AR60" i="1"/>
  <c r="AP60" i="1"/>
  <c r="AN60" i="1"/>
  <c r="AM60" i="1"/>
  <c r="AQ60" i="1" s="1"/>
  <c r="X60" i="1"/>
  <c r="H60" i="1"/>
  <c r="AR59" i="1"/>
  <c r="AS59" i="1" s="1"/>
  <c r="AP59" i="1"/>
  <c r="AN59" i="1"/>
  <c r="AO59" i="1" s="1"/>
  <c r="AM59" i="1"/>
  <c r="AQ59" i="1" s="1"/>
  <c r="AJ59" i="1"/>
  <c r="AH59" i="1"/>
  <c r="AF59" i="1"/>
  <c r="AB59" i="1"/>
  <c r="Z59" i="1"/>
  <c r="X59" i="1"/>
  <c r="T59" i="1"/>
  <c r="R59" i="1"/>
  <c r="P59" i="1"/>
  <c r="L59" i="1"/>
  <c r="J59" i="1"/>
  <c r="H59" i="1"/>
  <c r="D59" i="1"/>
  <c r="AS58" i="1"/>
  <c r="AR58" i="1"/>
  <c r="AP58" i="1"/>
  <c r="AQ58" i="1" s="1"/>
  <c r="AO58" i="1"/>
  <c r="AN58" i="1"/>
  <c r="AM58" i="1"/>
  <c r="AL58" i="1"/>
  <c r="AJ58" i="1"/>
  <c r="AH58" i="1"/>
  <c r="AF58" i="1"/>
  <c r="AD58" i="1"/>
  <c r="AB58" i="1"/>
  <c r="Z58" i="1"/>
  <c r="X58" i="1"/>
  <c r="V58" i="1"/>
  <c r="T58" i="1"/>
  <c r="R58" i="1"/>
  <c r="P58" i="1"/>
  <c r="N58" i="1"/>
  <c r="L58" i="1"/>
  <c r="J58" i="1"/>
  <c r="H58" i="1"/>
  <c r="F58" i="1"/>
  <c r="D58" i="1"/>
  <c r="AR57" i="1"/>
  <c r="AP57" i="1"/>
  <c r="AQ57" i="1" s="1"/>
  <c r="AN57" i="1"/>
  <c r="AO57" i="1" s="1"/>
  <c r="AM57" i="1"/>
  <c r="AS57" i="1" s="1"/>
  <c r="AL57" i="1"/>
  <c r="AF57" i="1"/>
  <c r="AD57" i="1"/>
  <c r="X57" i="1"/>
  <c r="V57" i="1"/>
  <c r="P57" i="1"/>
  <c r="N57" i="1"/>
  <c r="H57" i="1"/>
  <c r="F57" i="1"/>
  <c r="AR56" i="1"/>
  <c r="AQ56" i="1"/>
  <c r="AP56" i="1"/>
  <c r="AN56" i="1"/>
  <c r="AO56" i="1" s="1"/>
  <c r="AM56" i="1"/>
  <c r="X56" i="1" s="1"/>
  <c r="AF56" i="1"/>
  <c r="P56" i="1"/>
  <c r="H56" i="1"/>
  <c r="AR55" i="1"/>
  <c r="AS55" i="1" s="1"/>
  <c r="AP55" i="1"/>
  <c r="AQ55" i="1" s="1"/>
  <c r="AN55" i="1"/>
  <c r="AO55" i="1" s="1"/>
  <c r="AM55" i="1"/>
  <c r="AL55" i="1" s="1"/>
  <c r="AJ55" i="1"/>
  <c r="AH55" i="1"/>
  <c r="AF55" i="1"/>
  <c r="AB55" i="1"/>
  <c r="Z55" i="1"/>
  <c r="X55" i="1"/>
  <c r="V55" i="1"/>
  <c r="T55" i="1"/>
  <c r="R55" i="1"/>
  <c r="P55" i="1"/>
  <c r="N55" i="1"/>
  <c r="L55" i="1"/>
  <c r="J55" i="1"/>
  <c r="H55" i="1"/>
  <c r="F55" i="1"/>
  <c r="D55" i="1"/>
  <c r="AS54" i="1"/>
  <c r="AR54" i="1"/>
  <c r="AP54" i="1"/>
  <c r="AQ54" i="1" s="1"/>
  <c r="AO54" i="1"/>
  <c r="AN54" i="1"/>
  <c r="AM54" i="1"/>
  <c r="AH54" i="1" s="1"/>
  <c r="AJ54" i="1"/>
  <c r="AF54" i="1"/>
  <c r="AD54" i="1"/>
  <c r="AB54" i="1"/>
  <c r="Z54" i="1"/>
  <c r="X54" i="1"/>
  <c r="V54" i="1"/>
  <c r="T54" i="1"/>
  <c r="R54" i="1"/>
  <c r="P54" i="1"/>
  <c r="N54" i="1"/>
  <c r="L54" i="1"/>
  <c r="J54" i="1"/>
  <c r="H54" i="1"/>
  <c r="F54" i="1"/>
  <c r="D54" i="1"/>
  <c r="AR53" i="1"/>
  <c r="AS53" i="1" s="1"/>
  <c r="AP53" i="1"/>
  <c r="AQ53" i="1" s="1"/>
  <c r="AN53" i="1"/>
  <c r="AO53" i="1" s="1"/>
  <c r="AM53" i="1"/>
  <c r="AJ53" i="1" s="1"/>
  <c r="AL53" i="1"/>
  <c r="AH53" i="1"/>
  <c r="AF53" i="1"/>
  <c r="AD53" i="1"/>
  <c r="Z53" i="1"/>
  <c r="X53" i="1"/>
  <c r="V53" i="1"/>
  <c r="R53" i="1"/>
  <c r="P53" i="1"/>
  <c r="N53" i="1"/>
  <c r="J53" i="1"/>
  <c r="H53" i="1"/>
  <c r="F53" i="1"/>
  <c r="D53" i="1"/>
  <c r="AR52" i="1"/>
  <c r="AP52" i="1"/>
  <c r="AN52" i="1"/>
  <c r="AM52" i="1"/>
  <c r="AQ52" i="1" s="1"/>
  <c r="X52" i="1"/>
  <c r="H52" i="1"/>
  <c r="AR51" i="1"/>
  <c r="AS51" i="1" s="1"/>
  <c r="AP51" i="1"/>
  <c r="AQ51" i="1" s="1"/>
  <c r="AN51" i="1"/>
  <c r="AO51" i="1" s="1"/>
  <c r="AM51" i="1"/>
  <c r="AJ51" i="1" s="1"/>
  <c r="AL51" i="1"/>
  <c r="AH51" i="1"/>
  <c r="AF51" i="1"/>
  <c r="AD51" i="1"/>
  <c r="AB51" i="1"/>
  <c r="Z51" i="1"/>
  <c r="X51" i="1"/>
  <c r="V51" i="1"/>
  <c r="T51" i="1"/>
  <c r="R51" i="1"/>
  <c r="P51" i="1"/>
  <c r="N51" i="1"/>
  <c r="L51" i="1"/>
  <c r="J51" i="1"/>
  <c r="H51" i="1"/>
  <c r="F51" i="1"/>
  <c r="D51" i="1"/>
  <c r="AS50" i="1"/>
  <c r="AR50" i="1"/>
  <c r="AP50" i="1"/>
  <c r="AQ50" i="1" s="1"/>
  <c r="AO50" i="1"/>
  <c r="AN50" i="1"/>
  <c r="AM50" i="1"/>
  <c r="AH50" i="1" s="1"/>
  <c r="AJ50" i="1"/>
  <c r="AF50" i="1"/>
  <c r="AB50" i="1"/>
  <c r="X50" i="1"/>
  <c r="T50" i="1"/>
  <c r="P50" i="1"/>
  <c r="L50" i="1"/>
  <c r="H50" i="1"/>
  <c r="D50" i="1"/>
  <c r="AR49" i="1"/>
  <c r="AS49" i="1" s="1"/>
  <c r="AP49" i="1"/>
  <c r="AQ49" i="1" s="1"/>
  <c r="AN49" i="1"/>
  <c r="AO49" i="1" s="1"/>
  <c r="AM49" i="1"/>
  <c r="AJ49" i="1" s="1"/>
  <c r="AL49" i="1"/>
  <c r="AH49" i="1"/>
  <c r="AF49" i="1"/>
  <c r="AD49" i="1"/>
  <c r="Z49" i="1"/>
  <c r="X49" i="1"/>
  <c r="V49" i="1"/>
  <c r="R49" i="1"/>
  <c r="P49" i="1"/>
  <c r="N49" i="1"/>
  <c r="J49" i="1"/>
  <c r="H49" i="1"/>
  <c r="F49" i="1"/>
  <c r="AR48" i="1"/>
  <c r="AP48" i="1"/>
  <c r="AN48" i="1"/>
  <c r="AM48" i="1"/>
  <c r="AR47" i="1"/>
  <c r="AS47" i="1" s="1"/>
  <c r="AP47" i="1"/>
  <c r="AQ47" i="1" s="1"/>
  <c r="AN47" i="1"/>
  <c r="AO47" i="1" s="1"/>
  <c r="AM47" i="1"/>
  <c r="AJ47" i="1" s="1"/>
  <c r="AL47" i="1"/>
  <c r="AH47" i="1"/>
  <c r="AF47" i="1"/>
  <c r="AD47" i="1"/>
  <c r="Z47" i="1"/>
  <c r="X47" i="1"/>
  <c r="V47" i="1"/>
  <c r="T47" i="1"/>
  <c r="R47" i="1"/>
  <c r="P47" i="1"/>
  <c r="N47" i="1"/>
  <c r="L47" i="1"/>
  <c r="J47" i="1"/>
  <c r="H47" i="1"/>
  <c r="F47" i="1"/>
  <c r="D47" i="1"/>
  <c r="AS46" i="1"/>
  <c r="AR46" i="1"/>
  <c r="AP46" i="1"/>
  <c r="AO46" i="1"/>
  <c r="AN46" i="1"/>
  <c r="AM46" i="1"/>
  <c r="AH46" i="1" s="1"/>
  <c r="AJ46" i="1"/>
  <c r="AF46" i="1"/>
  <c r="AB46" i="1"/>
  <c r="X46" i="1"/>
  <c r="T46" i="1"/>
  <c r="P46" i="1"/>
  <c r="L46" i="1"/>
  <c r="H46" i="1"/>
  <c r="D46" i="1"/>
  <c r="AR45" i="1"/>
  <c r="AS45" i="1" s="1"/>
  <c r="AP45" i="1"/>
  <c r="AQ45" i="1" s="1"/>
  <c r="AN45" i="1"/>
  <c r="AO45" i="1" s="1"/>
  <c r="AM45" i="1"/>
  <c r="AJ45" i="1" s="1"/>
  <c r="AL45" i="1"/>
  <c r="AH45" i="1"/>
  <c r="AF45" i="1"/>
  <c r="AD45" i="1"/>
  <c r="Z45" i="1"/>
  <c r="X45" i="1"/>
  <c r="V45" i="1"/>
  <c r="R45" i="1"/>
  <c r="P45" i="1"/>
  <c r="N45" i="1"/>
  <c r="J45" i="1"/>
  <c r="H45" i="1"/>
  <c r="F45" i="1"/>
  <c r="AR44" i="1"/>
  <c r="AP44" i="1"/>
  <c r="AN44" i="1"/>
  <c r="AM44" i="1"/>
  <c r="AQ44" i="1" s="1"/>
  <c r="AF44" i="1"/>
  <c r="P44" i="1"/>
  <c r="H44" i="1"/>
  <c r="AR43" i="1"/>
  <c r="AS43" i="1" s="1"/>
  <c r="AP43" i="1"/>
  <c r="AQ43" i="1" s="1"/>
  <c r="AN43" i="1"/>
  <c r="AO43" i="1" s="1"/>
  <c r="AM43" i="1"/>
  <c r="AL43" i="1"/>
  <c r="AJ43" i="1"/>
  <c r="AH43" i="1"/>
  <c r="AF43" i="1"/>
  <c r="AD43" i="1"/>
  <c r="AB43" i="1"/>
  <c r="Z43" i="1"/>
  <c r="X43" i="1"/>
  <c r="V43" i="1"/>
  <c r="T43" i="1"/>
  <c r="R43" i="1"/>
  <c r="P43" i="1"/>
  <c r="N43" i="1"/>
  <c r="L43" i="1"/>
  <c r="J43" i="1"/>
  <c r="H43" i="1"/>
  <c r="F43" i="1"/>
  <c r="D43" i="1"/>
  <c r="AS42" i="1"/>
  <c r="AR42" i="1"/>
  <c r="AP42" i="1"/>
  <c r="AO42" i="1"/>
  <c r="AN42" i="1"/>
  <c r="AM42" i="1"/>
  <c r="AH42" i="1" s="1"/>
  <c r="AJ42" i="1"/>
  <c r="AF42" i="1"/>
  <c r="AB42" i="1"/>
  <c r="X42" i="1"/>
  <c r="T42" i="1"/>
  <c r="P42" i="1"/>
  <c r="L42" i="1"/>
  <c r="H42" i="1"/>
  <c r="D42" i="1"/>
  <c r="AR41" i="1"/>
  <c r="AS41" i="1" s="1"/>
  <c r="AP41" i="1"/>
  <c r="AQ41" i="1" s="1"/>
  <c r="AN41" i="1"/>
  <c r="AO41" i="1" s="1"/>
  <c r="AM41" i="1"/>
  <c r="AJ41" i="1" s="1"/>
  <c r="AL41" i="1"/>
  <c r="AH41" i="1"/>
  <c r="AF41" i="1"/>
  <c r="AD41" i="1"/>
  <c r="Z41" i="1"/>
  <c r="X41" i="1"/>
  <c r="V41" i="1"/>
  <c r="R41" i="1"/>
  <c r="P41" i="1"/>
  <c r="N41" i="1"/>
  <c r="J41" i="1"/>
  <c r="H41" i="1"/>
  <c r="F41" i="1"/>
  <c r="AS40" i="1"/>
  <c r="AR40" i="1"/>
  <c r="AP40" i="1"/>
  <c r="AO40" i="1"/>
  <c r="AN40" i="1"/>
  <c r="AM40" i="1"/>
  <c r="AL40" i="1" s="1"/>
  <c r="AH40" i="1"/>
  <c r="AD40" i="1"/>
  <c r="Z40" i="1"/>
  <c r="V40" i="1"/>
  <c r="R40" i="1"/>
  <c r="N40" i="1"/>
  <c r="J40" i="1"/>
  <c r="F40" i="1"/>
  <c r="AS39" i="1"/>
  <c r="AR39" i="1"/>
  <c r="AP39" i="1"/>
  <c r="AO39" i="1"/>
  <c r="AN39" i="1"/>
  <c r="AM39" i="1"/>
  <c r="AH39" i="1" s="1"/>
  <c r="AJ39" i="1"/>
  <c r="AF39" i="1"/>
  <c r="AB39" i="1"/>
  <c r="X39" i="1"/>
  <c r="T39" i="1"/>
  <c r="P39" i="1"/>
  <c r="L39" i="1"/>
  <c r="H39" i="1"/>
  <c r="D39" i="1"/>
  <c r="AR38" i="1"/>
  <c r="AS38" i="1" s="1"/>
  <c r="AP38" i="1"/>
  <c r="AQ38" i="1" s="1"/>
  <c r="AN38" i="1"/>
  <c r="AO38" i="1" s="1"/>
  <c r="AM38" i="1"/>
  <c r="AL38" i="1"/>
  <c r="AJ38" i="1"/>
  <c r="AH38" i="1"/>
  <c r="AF38" i="1"/>
  <c r="AD38" i="1"/>
  <c r="AB38" i="1"/>
  <c r="Z38" i="1"/>
  <c r="X38" i="1"/>
  <c r="V38" i="1"/>
  <c r="T38" i="1"/>
  <c r="R38" i="1"/>
  <c r="P38" i="1"/>
  <c r="N38" i="1"/>
  <c r="L38" i="1"/>
  <c r="J38" i="1"/>
  <c r="H38" i="1"/>
  <c r="F38" i="1"/>
  <c r="D38" i="1"/>
  <c r="AR37" i="1"/>
  <c r="AQ37" i="1"/>
  <c r="AP37" i="1"/>
  <c r="AN37" i="1"/>
  <c r="AM37" i="1"/>
  <c r="AF37" i="1"/>
  <c r="X37" i="1"/>
  <c r="P37" i="1"/>
  <c r="H37" i="1"/>
  <c r="AR36" i="1"/>
  <c r="AS36" i="1" s="1"/>
  <c r="AP36" i="1"/>
  <c r="AQ36" i="1" s="1"/>
  <c r="AN36" i="1"/>
  <c r="AO36" i="1" s="1"/>
  <c r="AM36" i="1"/>
  <c r="AJ36" i="1" s="1"/>
  <c r="AL36" i="1"/>
  <c r="AH36" i="1"/>
  <c r="AF36" i="1"/>
  <c r="AD36" i="1"/>
  <c r="Z36" i="1"/>
  <c r="X36" i="1"/>
  <c r="V36" i="1"/>
  <c r="R36" i="1"/>
  <c r="P36" i="1"/>
  <c r="N36" i="1"/>
  <c r="J36" i="1"/>
  <c r="H36" i="1"/>
  <c r="F36" i="1"/>
  <c r="AS35" i="1"/>
  <c r="AR35" i="1"/>
  <c r="AP35" i="1"/>
  <c r="AO35" i="1"/>
  <c r="AN35" i="1"/>
  <c r="AM35" i="1"/>
  <c r="AH35" i="1" s="1"/>
  <c r="AJ35" i="1"/>
  <c r="AF35" i="1"/>
  <c r="AB35" i="1"/>
  <c r="X35" i="1"/>
  <c r="T35" i="1"/>
  <c r="P35" i="1"/>
  <c r="L35" i="1"/>
  <c r="H35" i="1"/>
  <c r="D35" i="1"/>
  <c r="AR34" i="1"/>
  <c r="AS34" i="1" s="1"/>
  <c r="AP34" i="1"/>
  <c r="AQ34" i="1" s="1"/>
  <c r="AN34" i="1"/>
  <c r="AO34" i="1" s="1"/>
  <c r="AM34" i="1"/>
  <c r="AL34" i="1"/>
  <c r="AJ34" i="1"/>
  <c r="AH34" i="1"/>
  <c r="AF34" i="1"/>
  <c r="AD34" i="1"/>
  <c r="AB34" i="1"/>
  <c r="Z34" i="1"/>
  <c r="X34" i="1"/>
  <c r="V34" i="1"/>
  <c r="T34" i="1"/>
  <c r="R34" i="1"/>
  <c r="P34" i="1"/>
  <c r="N34" i="1"/>
  <c r="L34" i="1"/>
  <c r="J34" i="1"/>
  <c r="H34" i="1"/>
  <c r="F34" i="1"/>
  <c r="D34" i="1"/>
  <c r="AR33" i="1"/>
  <c r="AP33" i="1"/>
  <c r="AN33" i="1"/>
  <c r="AM33" i="1"/>
  <c r="AQ33" i="1" s="1"/>
  <c r="P33" i="1"/>
  <c r="H33" i="1"/>
  <c r="AR32" i="1"/>
  <c r="AS32" i="1" s="1"/>
  <c r="AP32" i="1"/>
  <c r="AQ32" i="1" s="1"/>
  <c r="AN32" i="1"/>
  <c r="AO32" i="1" s="1"/>
  <c r="AM32" i="1"/>
  <c r="AJ32" i="1" s="1"/>
  <c r="AL32" i="1"/>
  <c r="AH32" i="1"/>
  <c r="AF32" i="1"/>
  <c r="AD32" i="1"/>
  <c r="Z32" i="1"/>
  <c r="X32" i="1"/>
  <c r="V32" i="1"/>
  <c r="R32" i="1"/>
  <c r="P32" i="1"/>
  <c r="N32" i="1"/>
  <c r="J32" i="1"/>
  <c r="H32" i="1"/>
  <c r="F32" i="1"/>
  <c r="AS31" i="1"/>
  <c r="AR31" i="1"/>
  <c r="AP31" i="1"/>
  <c r="AO31" i="1"/>
  <c r="AN31" i="1"/>
  <c r="AM31" i="1"/>
  <c r="AH31" i="1" s="1"/>
  <c r="AJ31" i="1"/>
  <c r="AF31" i="1"/>
  <c r="AB31" i="1"/>
  <c r="X31" i="1"/>
  <c r="T31" i="1"/>
  <c r="P31" i="1"/>
  <c r="L31" i="1"/>
  <c r="H31" i="1"/>
  <c r="D31" i="1"/>
  <c r="AR30" i="1"/>
  <c r="AS30" i="1" s="1"/>
  <c r="AP30" i="1"/>
  <c r="AQ30" i="1" s="1"/>
  <c r="AN30" i="1"/>
  <c r="AO30" i="1" s="1"/>
  <c r="AM30" i="1"/>
  <c r="AL30" i="1"/>
  <c r="AJ30" i="1"/>
  <c r="AH30" i="1"/>
  <c r="AF30" i="1"/>
  <c r="AD30" i="1"/>
  <c r="AB30" i="1"/>
  <c r="Z30" i="1"/>
  <c r="X30" i="1"/>
  <c r="V30" i="1"/>
  <c r="T30" i="1"/>
  <c r="R30" i="1"/>
  <c r="P30" i="1"/>
  <c r="N30" i="1"/>
  <c r="L30" i="1"/>
  <c r="J30" i="1"/>
  <c r="H30" i="1"/>
  <c r="F30" i="1"/>
  <c r="D30" i="1"/>
  <c r="AR29" i="1"/>
  <c r="AP29" i="1"/>
  <c r="AN29" i="1"/>
  <c r="AM29" i="1"/>
  <c r="H29" i="1"/>
  <c r="AR28" i="1"/>
  <c r="AS28" i="1" s="1"/>
  <c r="AP28" i="1"/>
  <c r="AQ28" i="1" s="1"/>
  <c r="AN28" i="1"/>
  <c r="AO28" i="1" s="1"/>
  <c r="AM28" i="1"/>
  <c r="AJ28" i="1" s="1"/>
  <c r="AL28" i="1"/>
  <c r="AH28" i="1"/>
  <c r="AF28" i="1"/>
  <c r="AD28" i="1"/>
  <c r="Z28" i="1"/>
  <c r="X28" i="1"/>
  <c r="V28" i="1"/>
  <c r="R28" i="1"/>
  <c r="P28" i="1"/>
  <c r="N28" i="1"/>
  <c r="J28" i="1"/>
  <c r="H28" i="1"/>
  <c r="F28" i="1"/>
  <c r="AS27" i="1"/>
  <c r="AR27" i="1"/>
  <c r="AP27" i="1"/>
  <c r="AO27" i="1"/>
  <c r="AN27" i="1"/>
  <c r="AM27" i="1"/>
  <c r="AH27" i="1" s="1"/>
  <c r="AJ27" i="1"/>
  <c r="AF27" i="1"/>
  <c r="AB27" i="1"/>
  <c r="X27" i="1"/>
  <c r="T27" i="1"/>
  <c r="P27" i="1"/>
  <c r="L27" i="1"/>
  <c r="H27" i="1"/>
  <c r="D27" i="1"/>
  <c r="AR26" i="1"/>
  <c r="AS26" i="1" s="1"/>
  <c r="AP26" i="1"/>
  <c r="AQ26" i="1" s="1"/>
  <c r="AN26" i="1"/>
  <c r="AO26" i="1" s="1"/>
  <c r="AM26" i="1"/>
  <c r="AL26" i="1"/>
  <c r="AJ26" i="1"/>
  <c r="AH26" i="1"/>
  <c r="AF26" i="1"/>
  <c r="AD26" i="1"/>
  <c r="AB26" i="1"/>
  <c r="Z26" i="1"/>
  <c r="X26" i="1"/>
  <c r="V26" i="1"/>
  <c r="T26" i="1"/>
  <c r="R26" i="1"/>
  <c r="P26" i="1"/>
  <c r="N26" i="1"/>
  <c r="L26" i="1"/>
  <c r="J26" i="1"/>
  <c r="H26" i="1"/>
  <c r="F26" i="1"/>
  <c r="D26" i="1"/>
  <c r="AR25" i="1"/>
  <c r="AP25" i="1"/>
  <c r="AN25" i="1"/>
  <c r="AM25" i="1"/>
  <c r="AJ25" i="1" s="1"/>
  <c r="AB25" i="1"/>
  <c r="X25" i="1"/>
  <c r="L25" i="1"/>
  <c r="H25" i="1"/>
  <c r="AR24" i="1"/>
  <c r="AS24" i="1" s="1"/>
  <c r="AP24" i="1"/>
  <c r="AQ24" i="1" s="1"/>
  <c r="AN24" i="1"/>
  <c r="AO24" i="1" s="1"/>
  <c r="AM24" i="1"/>
  <c r="AJ24" i="1" s="1"/>
  <c r="AL24" i="1"/>
  <c r="AH24" i="1"/>
  <c r="AF24" i="1"/>
  <c r="AD24" i="1"/>
  <c r="Z24" i="1"/>
  <c r="X24" i="1"/>
  <c r="V24" i="1"/>
  <c r="R24" i="1"/>
  <c r="P24" i="1"/>
  <c r="N24" i="1"/>
  <c r="J24" i="1"/>
  <c r="H24" i="1"/>
  <c r="F24" i="1"/>
  <c r="AS23" i="1"/>
  <c r="AR23" i="1"/>
  <c r="AP23" i="1"/>
  <c r="AO23" i="1"/>
  <c r="AN23" i="1"/>
  <c r="AM23" i="1"/>
  <c r="AJ23" i="1"/>
  <c r="AF23" i="1"/>
  <c r="AB23" i="1"/>
  <c r="X23" i="1"/>
  <c r="T23" i="1"/>
  <c r="P23" i="1"/>
  <c r="L23" i="1"/>
  <c r="J23" i="1"/>
  <c r="H23" i="1"/>
  <c r="D23" i="1"/>
  <c r="AS22" i="1"/>
  <c r="AR22" i="1"/>
  <c r="AP22" i="1"/>
  <c r="AQ22" i="1" s="1"/>
  <c r="AO22" i="1"/>
  <c r="AN22" i="1"/>
  <c r="AM22" i="1"/>
  <c r="AH22" i="1" s="1"/>
  <c r="AL22" i="1"/>
  <c r="AJ22" i="1"/>
  <c r="AF22" i="1"/>
  <c r="AD22" i="1"/>
  <c r="AB22" i="1"/>
  <c r="X22" i="1"/>
  <c r="V22" i="1"/>
  <c r="T22" i="1"/>
  <c r="P22" i="1"/>
  <c r="N22" i="1"/>
  <c r="L22" i="1"/>
  <c r="H22" i="1"/>
  <c r="F22" i="1"/>
  <c r="D22" i="1"/>
  <c r="AR21" i="1"/>
  <c r="AP21" i="1"/>
  <c r="AN21" i="1"/>
  <c r="AM21" i="1"/>
  <c r="AR20" i="1"/>
  <c r="AS20" i="1" s="1"/>
  <c r="AP20" i="1"/>
  <c r="AN20" i="1"/>
  <c r="AO20" i="1" s="1"/>
  <c r="AM20" i="1"/>
  <c r="AQ20" i="1" s="1"/>
  <c r="AH20" i="1"/>
  <c r="AF20" i="1"/>
  <c r="Z20" i="1"/>
  <c r="X20" i="1"/>
  <c r="R20" i="1"/>
  <c r="P20" i="1"/>
  <c r="J20" i="1"/>
  <c r="H20" i="1"/>
  <c r="AS19" i="1"/>
  <c r="AR19" i="1"/>
  <c r="AP19" i="1"/>
  <c r="AQ19" i="1" s="1"/>
  <c r="AO19" i="1"/>
  <c r="AN19" i="1"/>
  <c r="AM19" i="1"/>
  <c r="AL19" i="1"/>
  <c r="AJ19" i="1"/>
  <c r="AH19" i="1"/>
  <c r="AF19" i="1"/>
  <c r="AD19" i="1"/>
  <c r="AB19" i="1"/>
  <c r="Z19" i="1"/>
  <c r="X19" i="1"/>
  <c r="V19" i="1"/>
  <c r="T19" i="1"/>
  <c r="R19" i="1"/>
  <c r="P19" i="1"/>
  <c r="N19" i="1"/>
  <c r="L19" i="1"/>
  <c r="J19" i="1"/>
  <c r="H19" i="1"/>
  <c r="F19" i="1"/>
  <c r="D19" i="1"/>
  <c r="AS18" i="1"/>
  <c r="AR18" i="1"/>
  <c r="AP18" i="1"/>
  <c r="AQ18" i="1" s="1"/>
  <c r="AO18" i="1"/>
  <c r="AN18" i="1"/>
  <c r="AM18" i="1"/>
  <c r="AH18" i="1" s="1"/>
  <c r="AL18" i="1"/>
  <c r="AJ18" i="1"/>
  <c r="AF18" i="1"/>
  <c r="AD18" i="1"/>
  <c r="AB18" i="1"/>
  <c r="X18" i="1"/>
  <c r="V18" i="1"/>
  <c r="T18" i="1"/>
  <c r="P18" i="1"/>
  <c r="N18" i="1"/>
  <c r="L18" i="1"/>
  <c r="H18" i="1"/>
  <c r="F18" i="1"/>
  <c r="D18" i="1"/>
  <c r="AR17" i="1"/>
  <c r="AP17" i="1"/>
  <c r="AN17" i="1"/>
  <c r="AO17" i="1" s="1"/>
  <c r="AM17" i="1"/>
  <c r="AQ17" i="1" s="1"/>
  <c r="X17" i="1"/>
  <c r="P17" i="1"/>
  <c r="H17" i="1"/>
  <c r="AR16" i="1"/>
  <c r="AS16" i="1" s="1"/>
  <c r="AP16" i="1"/>
  <c r="AN16" i="1"/>
  <c r="AO16" i="1" s="1"/>
  <c r="AM16" i="1"/>
  <c r="AQ16" i="1" s="1"/>
  <c r="AH16" i="1"/>
  <c r="AF16" i="1"/>
  <c r="Z16" i="1"/>
  <c r="X16" i="1"/>
  <c r="R16" i="1"/>
  <c r="P16" i="1"/>
  <c r="J16" i="1"/>
  <c r="H16" i="1"/>
  <c r="AS15" i="1"/>
  <c r="AR15" i="1"/>
  <c r="AP15" i="1"/>
  <c r="AQ15" i="1" s="1"/>
  <c r="AO15" i="1"/>
  <c r="AN15" i="1"/>
  <c r="AM15" i="1"/>
  <c r="AL15" i="1"/>
  <c r="AJ15" i="1"/>
  <c r="AH15" i="1"/>
  <c r="AF15" i="1"/>
  <c r="AD15" i="1"/>
  <c r="AB15" i="1"/>
  <c r="Z15" i="1"/>
  <c r="X15" i="1"/>
  <c r="V15" i="1"/>
  <c r="T15" i="1"/>
  <c r="R15" i="1"/>
  <c r="P15" i="1"/>
  <c r="N15" i="1"/>
  <c r="L15" i="1"/>
  <c r="J15" i="1"/>
  <c r="H15" i="1"/>
  <c r="F15" i="1"/>
  <c r="D15" i="1"/>
  <c r="AS14" i="1"/>
  <c r="AR14" i="1"/>
  <c r="AP14" i="1"/>
  <c r="AQ14" i="1" s="1"/>
  <c r="AO14" i="1"/>
  <c r="AN14" i="1"/>
  <c r="AM14" i="1"/>
  <c r="AH14" i="1" s="1"/>
  <c r="AL14" i="1"/>
  <c r="AJ14" i="1"/>
  <c r="AF14" i="1"/>
  <c r="AD14" i="1"/>
  <c r="AB14" i="1"/>
  <c r="X14" i="1"/>
  <c r="V14" i="1"/>
  <c r="T14" i="1"/>
  <c r="P14" i="1"/>
  <c r="N14" i="1"/>
  <c r="L14" i="1"/>
  <c r="H14" i="1"/>
  <c r="F14" i="1"/>
  <c r="D14" i="1"/>
  <c r="AR13" i="1"/>
  <c r="AQ13" i="1"/>
  <c r="AP13" i="1"/>
  <c r="AN13" i="1"/>
  <c r="AO13" i="1" s="1"/>
  <c r="AM13" i="1"/>
  <c r="AF13" i="1"/>
  <c r="X13" i="1"/>
  <c r="P13" i="1"/>
  <c r="H13" i="1"/>
  <c r="AR12" i="1"/>
  <c r="AS12" i="1" s="1"/>
  <c r="AP12" i="1"/>
  <c r="AN12" i="1"/>
  <c r="AO12" i="1" s="1"/>
  <c r="AM12" i="1"/>
  <c r="AQ12" i="1" s="1"/>
  <c r="AH12" i="1"/>
  <c r="AF12" i="1"/>
  <c r="Z12" i="1"/>
  <c r="X12" i="1"/>
  <c r="R12" i="1"/>
  <c r="P12" i="1"/>
  <c r="J12" i="1"/>
  <c r="H12" i="1"/>
  <c r="AS11" i="1"/>
  <c r="AR11" i="1"/>
  <c r="AP11" i="1"/>
  <c r="AQ11" i="1" s="1"/>
  <c r="AO11" i="1"/>
  <c r="AN11" i="1"/>
  <c r="AM11" i="1"/>
  <c r="AL11" i="1"/>
  <c r="AJ11" i="1"/>
  <c r="AH11" i="1"/>
  <c r="AF11" i="1"/>
  <c r="AD11" i="1"/>
  <c r="AB11" i="1"/>
  <c r="Z11" i="1"/>
  <c r="X11" i="1"/>
  <c r="V11" i="1"/>
  <c r="T11" i="1"/>
  <c r="R11" i="1"/>
  <c r="P11" i="1"/>
  <c r="N11" i="1"/>
  <c r="L11" i="1"/>
  <c r="J11" i="1"/>
  <c r="H11" i="1"/>
  <c r="F11" i="1"/>
  <c r="D11" i="1"/>
  <c r="AS10" i="1"/>
  <c r="AR10" i="1"/>
  <c r="AP10" i="1"/>
  <c r="AQ10" i="1" s="1"/>
  <c r="AO10" i="1"/>
  <c r="AN10" i="1"/>
  <c r="AM10" i="1"/>
  <c r="AH10" i="1" s="1"/>
  <c r="AL10" i="1"/>
  <c r="AJ10" i="1"/>
  <c r="AF10" i="1"/>
  <c r="AD10" i="1"/>
  <c r="AB10" i="1"/>
  <c r="X10" i="1"/>
  <c r="V10" i="1"/>
  <c r="T10" i="1"/>
  <c r="P10" i="1"/>
  <c r="N10" i="1"/>
  <c r="L10" i="1"/>
  <c r="H10" i="1"/>
  <c r="F10" i="1"/>
  <c r="D10" i="1"/>
  <c r="AR9" i="1"/>
  <c r="AQ9" i="1"/>
  <c r="AP9" i="1"/>
  <c r="AN9" i="1"/>
  <c r="AM9" i="1"/>
  <c r="AL9" i="1"/>
  <c r="V9" i="1"/>
  <c r="F9" i="1"/>
  <c r="AR8" i="1"/>
  <c r="AP8" i="1"/>
  <c r="AN8" i="1"/>
  <c r="AO8" i="1" s="1"/>
  <c r="AM8" i="1"/>
  <c r="AQ8" i="1" s="1"/>
  <c r="AF8" i="1"/>
  <c r="Z8" i="1"/>
  <c r="X8" i="1"/>
  <c r="P8" i="1"/>
  <c r="J8" i="1"/>
  <c r="H8" i="1"/>
  <c r="AR7" i="1"/>
  <c r="AS7" i="1" s="1"/>
  <c r="AP7" i="1"/>
  <c r="AQ7" i="1" s="1"/>
  <c r="AO7" i="1"/>
  <c r="AN7" i="1"/>
  <c r="AM7" i="1"/>
  <c r="AL7" i="1"/>
  <c r="AJ7" i="1"/>
  <c r="AH7" i="1"/>
  <c r="AF7" i="1"/>
  <c r="AD7" i="1"/>
  <c r="AB7" i="1"/>
  <c r="Z7" i="1"/>
  <c r="X7" i="1"/>
  <c r="V7" i="1"/>
  <c r="T7" i="1"/>
  <c r="R7" i="1"/>
  <c r="P7" i="1"/>
  <c r="N7" i="1"/>
  <c r="L7" i="1"/>
  <c r="J7" i="1"/>
  <c r="H7" i="1"/>
  <c r="F7" i="1"/>
  <c r="D7" i="1"/>
  <c r="AS6" i="1"/>
  <c r="AR6" i="1"/>
  <c r="AP6" i="1"/>
  <c r="AQ6" i="1" s="1"/>
  <c r="AO6" i="1"/>
  <c r="AN6" i="1"/>
  <c r="AM6" i="1"/>
  <c r="AH6" i="1" s="1"/>
  <c r="AL6" i="1"/>
  <c r="AJ6" i="1"/>
  <c r="AF6" i="1"/>
  <c r="AD6" i="1"/>
  <c r="AB6" i="1"/>
  <c r="X6" i="1"/>
  <c r="V6" i="1"/>
  <c r="T6" i="1"/>
  <c r="P6" i="1"/>
  <c r="N6" i="1"/>
  <c r="L6" i="1"/>
  <c r="J6" i="1"/>
  <c r="H6" i="1"/>
  <c r="F6" i="1"/>
  <c r="D6" i="1"/>
  <c r="AR5" i="1"/>
  <c r="AQ5" i="1"/>
  <c r="AP5" i="1"/>
  <c r="AN5" i="1"/>
  <c r="AM5" i="1"/>
  <c r="AD5" i="1" s="1"/>
  <c r="AL5" i="1"/>
  <c r="AH5" i="1"/>
  <c r="Z5" i="1"/>
  <c r="X5" i="1"/>
  <c r="P5" i="1"/>
  <c r="N5" i="1"/>
  <c r="F5" i="1"/>
  <c r="D5" i="1"/>
  <c r="AR4" i="1"/>
  <c r="AS4" i="1" s="1"/>
  <c r="AP4" i="1"/>
  <c r="AN4" i="1"/>
  <c r="AO4" i="1" s="1"/>
  <c r="AM4" i="1"/>
  <c r="AL4" i="1" s="1"/>
  <c r="AL21" i="1" l="1"/>
  <c r="AD21" i="1"/>
  <c r="V21" i="1"/>
  <c r="N21" i="1"/>
  <c r="F21" i="1"/>
  <c r="AJ21" i="1"/>
  <c r="AB21" i="1"/>
  <c r="T21" i="1"/>
  <c r="L21" i="1"/>
  <c r="D21" i="1"/>
  <c r="AH21" i="1"/>
  <c r="Z21" i="1"/>
  <c r="R21" i="1"/>
  <c r="J21" i="1"/>
  <c r="J4" i="1"/>
  <c r="H5" i="1"/>
  <c r="R5" i="1"/>
  <c r="AJ9" i="1"/>
  <c r="AB9" i="1"/>
  <c r="T9" i="1"/>
  <c r="L9" i="1"/>
  <c r="D9" i="1"/>
  <c r="AH9" i="1"/>
  <c r="Z9" i="1"/>
  <c r="R9" i="1"/>
  <c r="J9" i="1"/>
  <c r="AS9" i="1"/>
  <c r="P21" i="1"/>
  <c r="AO21" i="1"/>
  <c r="AL29" i="1"/>
  <c r="AD29" i="1"/>
  <c r="V29" i="1"/>
  <c r="N29" i="1"/>
  <c r="F29" i="1"/>
  <c r="AS29" i="1"/>
  <c r="AO29" i="1"/>
  <c r="AJ29" i="1"/>
  <c r="AB29" i="1"/>
  <c r="T29" i="1"/>
  <c r="L29" i="1"/>
  <c r="D29" i="1"/>
  <c r="AH29" i="1"/>
  <c r="Z29" i="1"/>
  <c r="R29" i="1"/>
  <c r="J29" i="1"/>
  <c r="AQ29" i="1"/>
  <c r="AF29" i="1"/>
  <c r="X29" i="1"/>
  <c r="P29" i="1"/>
  <c r="P4" i="1"/>
  <c r="AF4" i="1"/>
  <c r="AS21" i="1"/>
  <c r="AL48" i="1"/>
  <c r="AD48" i="1"/>
  <c r="V48" i="1"/>
  <c r="N48" i="1"/>
  <c r="F48" i="1"/>
  <c r="AS48" i="1"/>
  <c r="AO48" i="1"/>
  <c r="AJ48" i="1"/>
  <c r="AB48" i="1"/>
  <c r="T48" i="1"/>
  <c r="L48" i="1"/>
  <c r="D48" i="1"/>
  <c r="AH48" i="1"/>
  <c r="Z48" i="1"/>
  <c r="R48" i="1"/>
  <c r="J48" i="1"/>
  <c r="AQ48" i="1"/>
  <c r="AF48" i="1"/>
  <c r="X48" i="1"/>
  <c r="P48" i="1"/>
  <c r="H48" i="1"/>
  <c r="R4" i="1"/>
  <c r="Z4" i="1"/>
  <c r="AH4" i="1"/>
  <c r="AJ5" i="1"/>
  <c r="AB5" i="1"/>
  <c r="T5" i="1"/>
  <c r="L5" i="1"/>
  <c r="AS5" i="1"/>
  <c r="H9" i="1"/>
  <c r="X9" i="1"/>
  <c r="D4" i="1"/>
  <c r="L4" i="1"/>
  <c r="T4" i="1"/>
  <c r="AB4" i="1"/>
  <c r="AJ4" i="1"/>
  <c r="J5" i="1"/>
  <c r="V5" i="1"/>
  <c r="AF5" i="1"/>
  <c r="AO5" i="1"/>
  <c r="R8" i="1"/>
  <c r="AH8" i="1"/>
  <c r="N9" i="1"/>
  <c r="AD9" i="1"/>
  <c r="AO9" i="1"/>
  <c r="AL13" i="1"/>
  <c r="AD13" i="1"/>
  <c r="V13" i="1"/>
  <c r="N13" i="1"/>
  <c r="F13" i="1"/>
  <c r="AJ13" i="1"/>
  <c r="AB13" i="1"/>
  <c r="T13" i="1"/>
  <c r="L13" i="1"/>
  <c r="D13" i="1"/>
  <c r="AH13" i="1"/>
  <c r="Z13" i="1"/>
  <c r="R13" i="1"/>
  <c r="J13" i="1"/>
  <c r="AS13" i="1"/>
  <c r="AF17" i="1"/>
  <c r="X21" i="1"/>
  <c r="H4" i="1"/>
  <c r="X4" i="1"/>
  <c r="AQ4" i="1"/>
  <c r="H21" i="1"/>
  <c r="F4" i="1"/>
  <c r="N4" i="1"/>
  <c r="V4" i="1"/>
  <c r="AD4" i="1"/>
  <c r="AL8" i="1"/>
  <c r="AD8" i="1"/>
  <c r="V8" i="1"/>
  <c r="N8" i="1"/>
  <c r="F8" i="1"/>
  <c r="AJ8" i="1"/>
  <c r="AB8" i="1"/>
  <c r="T8" i="1"/>
  <c r="L8" i="1"/>
  <c r="D8" i="1"/>
  <c r="AS8" i="1"/>
  <c r="P9" i="1"/>
  <c r="AF9" i="1"/>
  <c r="AL17" i="1"/>
  <c r="AD17" i="1"/>
  <c r="V17" i="1"/>
  <c r="N17" i="1"/>
  <c r="F17" i="1"/>
  <c r="AJ17" i="1"/>
  <c r="AB17" i="1"/>
  <c r="T17" i="1"/>
  <c r="L17" i="1"/>
  <c r="D17" i="1"/>
  <c r="AH17" i="1"/>
  <c r="Z17" i="1"/>
  <c r="R17" i="1"/>
  <c r="J17" i="1"/>
  <c r="AS17" i="1"/>
  <c r="AF21" i="1"/>
  <c r="AQ21" i="1"/>
  <c r="D12" i="1"/>
  <c r="L12" i="1"/>
  <c r="T12" i="1"/>
  <c r="AB12" i="1"/>
  <c r="AJ12" i="1"/>
  <c r="D16" i="1"/>
  <c r="L16" i="1"/>
  <c r="T16" i="1"/>
  <c r="AB16" i="1"/>
  <c r="AJ16" i="1"/>
  <c r="D20" i="1"/>
  <c r="L20" i="1"/>
  <c r="T20" i="1"/>
  <c r="AB20" i="1"/>
  <c r="AJ20" i="1"/>
  <c r="P25" i="1"/>
  <c r="AF25" i="1"/>
  <c r="AO25" i="1"/>
  <c r="AS25" i="1"/>
  <c r="X33" i="1"/>
  <c r="R6" i="1"/>
  <c r="Z6" i="1"/>
  <c r="J10" i="1"/>
  <c r="R10" i="1"/>
  <c r="Z10" i="1"/>
  <c r="F12" i="1"/>
  <c r="N12" i="1"/>
  <c r="V12" i="1"/>
  <c r="AD12" i="1"/>
  <c r="AL12" i="1"/>
  <c r="J14" i="1"/>
  <c r="R14" i="1"/>
  <c r="Z14" i="1"/>
  <c r="F16" i="1"/>
  <c r="N16" i="1"/>
  <c r="V16" i="1"/>
  <c r="AD16" i="1"/>
  <c r="AL16" i="1"/>
  <c r="J18" i="1"/>
  <c r="R18" i="1"/>
  <c r="Z18" i="1"/>
  <c r="F20" i="1"/>
  <c r="N20" i="1"/>
  <c r="V20" i="1"/>
  <c r="AD20" i="1"/>
  <c r="AL20" i="1"/>
  <c r="J22" i="1"/>
  <c r="R22" i="1"/>
  <c r="Z22" i="1"/>
  <c r="AH23" i="1"/>
  <c r="Z23" i="1"/>
  <c r="R23" i="1"/>
  <c r="AL23" i="1"/>
  <c r="AD23" i="1"/>
  <c r="V23" i="1"/>
  <c r="N23" i="1"/>
  <c r="F23" i="1"/>
  <c r="AQ23" i="1"/>
  <c r="D25" i="1"/>
  <c r="T25" i="1"/>
  <c r="AF33" i="1"/>
  <c r="AL37" i="1"/>
  <c r="AD37" i="1"/>
  <c r="V37" i="1"/>
  <c r="N37" i="1"/>
  <c r="F37" i="1"/>
  <c r="AS37" i="1"/>
  <c r="AO37" i="1"/>
  <c r="AJ37" i="1"/>
  <c r="AB37" i="1"/>
  <c r="T37" i="1"/>
  <c r="L37" i="1"/>
  <c r="D37" i="1"/>
  <c r="AH37" i="1"/>
  <c r="Z37" i="1"/>
  <c r="R37" i="1"/>
  <c r="J37" i="1"/>
  <c r="AL25" i="1"/>
  <c r="AD25" i="1"/>
  <c r="V25" i="1"/>
  <c r="N25" i="1"/>
  <c r="F25" i="1"/>
  <c r="AH25" i="1"/>
  <c r="Z25" i="1"/>
  <c r="R25" i="1"/>
  <c r="J25" i="1"/>
  <c r="AQ25" i="1"/>
  <c r="AL33" i="1"/>
  <c r="AD33" i="1"/>
  <c r="V33" i="1"/>
  <c r="N33" i="1"/>
  <c r="F33" i="1"/>
  <c r="AS33" i="1"/>
  <c r="AO33" i="1"/>
  <c r="AJ33" i="1"/>
  <c r="AB33" i="1"/>
  <c r="T33" i="1"/>
  <c r="L33" i="1"/>
  <c r="D33" i="1"/>
  <c r="AH33" i="1"/>
  <c r="Z33" i="1"/>
  <c r="R33" i="1"/>
  <c r="J33" i="1"/>
  <c r="D24" i="1"/>
  <c r="L24" i="1"/>
  <c r="T24" i="1"/>
  <c r="AB24" i="1"/>
  <c r="F27" i="1"/>
  <c r="N27" i="1"/>
  <c r="V27" i="1"/>
  <c r="AD27" i="1"/>
  <c r="AL27" i="1"/>
  <c r="D28" i="1"/>
  <c r="L28" i="1"/>
  <c r="T28" i="1"/>
  <c r="AB28" i="1"/>
  <c r="F31" i="1"/>
  <c r="N31" i="1"/>
  <c r="V31" i="1"/>
  <c r="AD31" i="1"/>
  <c r="AL31" i="1"/>
  <c r="D32" i="1"/>
  <c r="L32" i="1"/>
  <c r="T32" i="1"/>
  <c r="AB32" i="1"/>
  <c r="F35" i="1"/>
  <c r="N35" i="1"/>
  <c r="V35" i="1"/>
  <c r="AD35" i="1"/>
  <c r="AL35" i="1"/>
  <c r="D36" i="1"/>
  <c r="L36" i="1"/>
  <c r="T36" i="1"/>
  <c r="AB36" i="1"/>
  <c r="F39" i="1"/>
  <c r="N39" i="1"/>
  <c r="V39" i="1"/>
  <c r="AD39" i="1"/>
  <c r="AL39" i="1"/>
  <c r="D40" i="1"/>
  <c r="L40" i="1"/>
  <c r="T40" i="1"/>
  <c r="AB40" i="1"/>
  <c r="AJ40" i="1"/>
  <c r="X44" i="1"/>
  <c r="AF52" i="1"/>
  <c r="AF60" i="1"/>
  <c r="AQ27" i="1"/>
  <c r="AQ31" i="1"/>
  <c r="AQ35" i="1"/>
  <c r="AQ39" i="1"/>
  <c r="AQ40" i="1"/>
  <c r="AL52" i="1"/>
  <c r="AD52" i="1"/>
  <c r="V52" i="1"/>
  <c r="N52" i="1"/>
  <c r="F52" i="1"/>
  <c r="AS52" i="1"/>
  <c r="AJ52" i="1"/>
  <c r="AB52" i="1"/>
  <c r="T52" i="1"/>
  <c r="L52" i="1"/>
  <c r="D52" i="1"/>
  <c r="AH52" i="1"/>
  <c r="Z52" i="1"/>
  <c r="R52" i="1"/>
  <c r="J52" i="1"/>
  <c r="AL60" i="1"/>
  <c r="AD60" i="1"/>
  <c r="V60" i="1"/>
  <c r="N60" i="1"/>
  <c r="F60" i="1"/>
  <c r="AJ60" i="1"/>
  <c r="AB60" i="1"/>
  <c r="T60" i="1"/>
  <c r="L60" i="1"/>
  <c r="D60" i="1"/>
  <c r="AH60" i="1"/>
  <c r="Z60" i="1"/>
  <c r="R60" i="1"/>
  <c r="J60" i="1"/>
  <c r="AS60" i="1"/>
  <c r="J27" i="1"/>
  <c r="R27" i="1"/>
  <c r="Z27" i="1"/>
  <c r="J31" i="1"/>
  <c r="R31" i="1"/>
  <c r="Z31" i="1"/>
  <c r="J35" i="1"/>
  <c r="R35" i="1"/>
  <c r="Z35" i="1"/>
  <c r="J39" i="1"/>
  <c r="R39" i="1"/>
  <c r="Z39" i="1"/>
  <c r="H40" i="1"/>
  <c r="P40" i="1"/>
  <c r="X40" i="1"/>
  <c r="AF40" i="1"/>
  <c r="AL44" i="1"/>
  <c r="AD44" i="1"/>
  <c r="V44" i="1"/>
  <c r="N44" i="1"/>
  <c r="F44" i="1"/>
  <c r="AS44" i="1"/>
  <c r="AO44" i="1"/>
  <c r="AJ44" i="1"/>
  <c r="AB44" i="1"/>
  <c r="T44" i="1"/>
  <c r="L44" i="1"/>
  <c r="D44" i="1"/>
  <c r="AH44" i="1"/>
  <c r="Z44" i="1"/>
  <c r="R44" i="1"/>
  <c r="J44" i="1"/>
  <c r="P52" i="1"/>
  <c r="AO52" i="1"/>
  <c r="AL56" i="1"/>
  <c r="AD56" i="1"/>
  <c r="V56" i="1"/>
  <c r="N56" i="1"/>
  <c r="F56" i="1"/>
  <c r="AJ56" i="1"/>
  <c r="AB56" i="1"/>
  <c r="T56" i="1"/>
  <c r="L56" i="1"/>
  <c r="D56" i="1"/>
  <c r="AH56" i="1"/>
  <c r="Z56" i="1"/>
  <c r="R56" i="1"/>
  <c r="J56" i="1"/>
  <c r="AS56" i="1"/>
  <c r="P60" i="1"/>
  <c r="AO60" i="1"/>
  <c r="F42" i="1"/>
  <c r="N42" i="1"/>
  <c r="V42" i="1"/>
  <c r="AD42" i="1"/>
  <c r="AL42" i="1"/>
  <c r="F46" i="1"/>
  <c r="N46" i="1"/>
  <c r="V46" i="1"/>
  <c r="AD46" i="1"/>
  <c r="AL46" i="1"/>
  <c r="AB47" i="1"/>
  <c r="F50" i="1"/>
  <c r="N50" i="1"/>
  <c r="V50" i="1"/>
  <c r="AD50" i="1"/>
  <c r="AL50" i="1"/>
  <c r="AL54" i="1"/>
  <c r="AQ42" i="1"/>
  <c r="AQ46" i="1"/>
  <c r="AD55" i="1"/>
  <c r="J57" i="1"/>
  <c r="R57" i="1"/>
  <c r="Z57" i="1"/>
  <c r="AH57" i="1"/>
  <c r="F59" i="1"/>
  <c r="N59" i="1"/>
  <c r="V59" i="1"/>
  <c r="AD59" i="1"/>
  <c r="AL59" i="1"/>
  <c r="J61" i="1"/>
  <c r="R61" i="1"/>
  <c r="Z61" i="1"/>
  <c r="AH61" i="1"/>
  <c r="D41" i="1"/>
  <c r="L41" i="1"/>
  <c r="T41" i="1"/>
  <c r="AB41" i="1"/>
  <c r="J42" i="1"/>
  <c r="R42" i="1"/>
  <c r="Z42" i="1"/>
  <c r="D45" i="1"/>
  <c r="L45" i="1"/>
  <c r="T45" i="1"/>
  <c r="AB45" i="1"/>
  <c r="J46" i="1"/>
  <c r="R46" i="1"/>
  <c r="Z46" i="1"/>
  <c r="D49" i="1"/>
  <c r="L49" i="1"/>
  <c r="T49" i="1"/>
  <c r="AB49" i="1"/>
  <c r="J50" i="1"/>
  <c r="R50" i="1"/>
  <c r="Z50" i="1"/>
  <c r="L53" i="1"/>
  <c r="T53" i="1"/>
  <c r="AB53" i="1"/>
  <c r="D57" i="1"/>
  <c r="L57" i="1"/>
  <c r="T57" i="1"/>
  <c r="AB57" i="1"/>
  <c r="AJ57" i="1"/>
  <c r="D61" i="1"/>
  <c r="L61" i="1"/>
  <c r="T61" i="1"/>
  <c r="AB61" i="1"/>
  <c r="AJ61" i="1"/>
</calcChain>
</file>

<file path=xl/sharedStrings.xml><?xml version="1.0" encoding="utf-8"?>
<sst xmlns="http://schemas.openxmlformats.org/spreadsheetml/2006/main" count="252" uniqueCount="137">
  <si>
    <t>Ferskvann</t>
  </si>
  <si>
    <t>Brakkvann</t>
  </si>
  <si>
    <t>Total</t>
  </si>
  <si>
    <t>Total marine</t>
  </si>
  <si>
    <t>Total ferskvann</t>
  </si>
  <si>
    <t>Total bentisk</t>
  </si>
  <si>
    <t>Synsfelt uten</t>
  </si>
  <si>
    <t>Bentisk</t>
  </si>
  <si>
    <t>Eunotia</t>
  </si>
  <si>
    <t>Fragiliaria constricta</t>
  </si>
  <si>
    <t>Navicula lyratae</t>
  </si>
  <si>
    <t>Cymbella aspera</t>
  </si>
  <si>
    <t>Tabellaria</t>
  </si>
  <si>
    <t>Thalassionema</t>
  </si>
  <si>
    <t>Coscinus discus</t>
  </si>
  <si>
    <t>Cocconice</t>
  </si>
  <si>
    <t>Tetrasyclus</t>
  </si>
  <si>
    <t>Andre</t>
  </si>
  <si>
    <t>Surirella</t>
  </si>
  <si>
    <t>antall</t>
  </si>
  <si>
    <t>%</t>
  </si>
  <si>
    <t>Marine</t>
  </si>
  <si>
    <t>Dybde (cm)</t>
  </si>
  <si>
    <t>Centimeter</t>
  </si>
  <si>
    <t>Skeletonema</t>
  </si>
  <si>
    <t>Thalassiosira</t>
  </si>
  <si>
    <t>Chaetoceros</t>
  </si>
  <si>
    <t>Licmophora</t>
  </si>
  <si>
    <t>Rund</t>
  </si>
  <si>
    <t>Paralia sulcata</t>
  </si>
  <si>
    <t>0,0-0,5</t>
  </si>
  <si>
    <t>0,5-1,0</t>
  </si>
  <si>
    <t>1,0-1,5</t>
  </si>
  <si>
    <t>1,5-2,0</t>
  </si>
  <si>
    <t>2,0-2,5</t>
  </si>
  <si>
    <t>2,5-3,0</t>
  </si>
  <si>
    <t>3,0-3,5</t>
  </si>
  <si>
    <t>3,5-4,0</t>
  </si>
  <si>
    <t>4,0-4,5</t>
  </si>
  <si>
    <t>4,5-5,0</t>
  </si>
  <si>
    <t>5,0-5,5</t>
  </si>
  <si>
    <t>5,5-6,0</t>
  </si>
  <si>
    <t>6,0-6,5</t>
  </si>
  <si>
    <t>6,5-7,0</t>
  </si>
  <si>
    <t>7,0-7,5</t>
  </si>
  <si>
    <t>7,5-8,0</t>
  </si>
  <si>
    <t>8,0-8,5</t>
  </si>
  <si>
    <t>8,5-9,0</t>
  </si>
  <si>
    <t>9,0-9,5</t>
  </si>
  <si>
    <t>9,5-10,0</t>
  </si>
  <si>
    <t>10,0-10,5</t>
  </si>
  <si>
    <t>10,5-11,0</t>
  </si>
  <si>
    <t>11,0-11,5</t>
  </si>
  <si>
    <t>11,5-12,0</t>
  </si>
  <si>
    <t>12,0-12,5</t>
  </si>
  <si>
    <t>12,5-13,0</t>
  </si>
  <si>
    <t>13,0-13,5</t>
  </si>
  <si>
    <t>13,5-14,0</t>
  </si>
  <si>
    <t>14,0-14,5</t>
  </si>
  <si>
    <t>14,5-15,0</t>
  </si>
  <si>
    <t>15,0-15,5</t>
  </si>
  <si>
    <t>15,5-16,0</t>
  </si>
  <si>
    <t>16,0-16,5</t>
  </si>
  <si>
    <t>16,5-17,0</t>
  </si>
  <si>
    <t>17,0-17,5</t>
  </si>
  <si>
    <t>17,5-18,0</t>
  </si>
  <si>
    <t>18,0-18,5</t>
  </si>
  <si>
    <t>18,5-19,0</t>
  </si>
  <si>
    <t>19,0-19,5</t>
  </si>
  <si>
    <t>19,5-20,0</t>
  </si>
  <si>
    <t>20,0-20,5</t>
  </si>
  <si>
    <t>20,5-21,0</t>
  </si>
  <si>
    <t>21,0-21,5</t>
  </si>
  <si>
    <t>21,5-22,0</t>
  </si>
  <si>
    <t>22,0-22,5</t>
  </si>
  <si>
    <t>22,5-23,0</t>
  </si>
  <si>
    <t>23,0-23,5</t>
  </si>
  <si>
    <t>23,5-24,0</t>
  </si>
  <si>
    <t>24,0-24,5</t>
  </si>
  <si>
    <t>24,5-25,0</t>
  </si>
  <si>
    <t>25,0-25,5</t>
  </si>
  <si>
    <t>25,5-26,0</t>
  </si>
  <si>
    <t>26,0-26,5</t>
  </si>
  <si>
    <t>26,5-27,0</t>
  </si>
  <si>
    <t>27,0-27,5</t>
  </si>
  <si>
    <t>27,5-28,0</t>
  </si>
  <si>
    <t>28,0-28,5</t>
  </si>
  <si>
    <t>28,5-29,0</t>
  </si>
  <si>
    <t>HB17-211-01MC</t>
  </si>
  <si>
    <t>HB17-211-01MC-A</t>
  </si>
  <si>
    <t>45,5-46,0</t>
  </si>
  <si>
    <t>45,0-45,5</t>
  </si>
  <si>
    <t>44,5-45,0</t>
  </si>
  <si>
    <t>44,0-44,5</t>
  </si>
  <si>
    <t>43,5-44,0</t>
  </si>
  <si>
    <t>43,0-43,5</t>
  </si>
  <si>
    <t>42,5-43,0</t>
  </si>
  <si>
    <t>42,0-42,5</t>
  </si>
  <si>
    <t>41,5-42,0</t>
  </si>
  <si>
    <t>41,0-41,5</t>
  </si>
  <si>
    <t>40,5-41,0</t>
  </si>
  <si>
    <t>40,0-40,5</t>
  </si>
  <si>
    <t>39,5-40,0</t>
  </si>
  <si>
    <t>39,0-39,5</t>
  </si>
  <si>
    <t>38,5-39,0</t>
  </si>
  <si>
    <t>38,0-38,5</t>
  </si>
  <si>
    <t>37,5-38,0</t>
  </si>
  <si>
    <t>37,0-37,5</t>
  </si>
  <si>
    <t>36,5-37,0</t>
  </si>
  <si>
    <t>36,0-36,5</t>
  </si>
  <si>
    <t>35,5-36,0</t>
  </si>
  <si>
    <t>35,0-35,5</t>
  </si>
  <si>
    <t>34,5-35,0</t>
  </si>
  <si>
    <t>34,0-34,5</t>
  </si>
  <si>
    <t>33,5-34,0</t>
  </si>
  <si>
    <t>33,0-33,5</t>
  </si>
  <si>
    <t>32,5-33,0</t>
  </si>
  <si>
    <t>32,0-32,5</t>
  </si>
  <si>
    <t>31,5-32,0</t>
  </si>
  <si>
    <t>31,0-31,5</t>
  </si>
  <si>
    <t>30,5-31,0</t>
  </si>
  <si>
    <t>30,0-30,5</t>
  </si>
  <si>
    <t>29,5-30,0</t>
  </si>
  <si>
    <t>29,0-29,5</t>
  </si>
  <si>
    <t>Dybde</t>
  </si>
  <si>
    <t>HB17-211-02MC-A</t>
  </si>
  <si>
    <t xml:space="preserve">Coscinus discus </t>
  </si>
  <si>
    <t>Totalt ferskvann %</t>
  </si>
  <si>
    <t>Totalt marin %</t>
  </si>
  <si>
    <t>Totalt marine %</t>
  </si>
  <si>
    <t>Skeletonema costatum</t>
  </si>
  <si>
    <t>Thalassiosira nordenskjöldii</t>
  </si>
  <si>
    <t>Coscinusdiscus</t>
  </si>
  <si>
    <t>Bentisk generell</t>
  </si>
  <si>
    <t>Tabellaria flocculosa</t>
  </si>
  <si>
    <t>Thalassionema nitzschoides</t>
  </si>
  <si>
    <t>Tetrasyclus lacustris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</si>
</sst>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</fills>
  <borders count="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</cellStyleXfs>
  <cellXfs count="36">
    <xf numFmtId="0" fontId="0" fillId="0" borderId="0" xfId="0"/>
    <xf numFmtId="0" fontId="1" fillId="5" borderId="2" xfId="5" applyBorder="1"/>
    <xf numFmtId="0" fontId="1" fillId="5" borderId="0" xfId="5"/>
    <xf numFmtId="0" fontId="0" fillId="5" borderId="2" xfId="5" applyFont="1" applyBorder="1"/>
    <xf numFmtId="2" fontId="0" fillId="5" borderId="2" xfId="5" applyNumberFormat="1" applyFont="1" applyBorder="1"/>
    <xf numFmtId="10" fontId="1" fillId="3" borderId="0" xfId="3" applyNumberFormat="1"/>
    <xf numFmtId="0" fontId="1" fillId="8" borderId="0" xfId="8"/>
    <xf numFmtId="0" fontId="1" fillId="7" borderId="0" xfId="7"/>
    <xf numFmtId="2" fontId="1" fillId="7" borderId="0" xfId="1" applyNumberFormat="1" applyFill="1"/>
    <xf numFmtId="0" fontId="1" fillId="9" borderId="0" xfId="9"/>
    <xf numFmtId="0" fontId="0" fillId="5" borderId="0" xfId="5" applyFont="1"/>
    <xf numFmtId="2" fontId="1" fillId="4" borderId="0" xfId="4" applyNumberFormat="1" applyAlignment="1">
      <alignment horizontal="left"/>
    </xf>
    <xf numFmtId="0" fontId="2" fillId="0" borderId="0" xfId="0" applyFont="1"/>
    <xf numFmtId="0" fontId="4" fillId="0" borderId="0" xfId="0" applyFont="1"/>
    <xf numFmtId="0" fontId="1" fillId="6" borderId="0" xfId="6"/>
    <xf numFmtId="2" fontId="1" fillId="6" borderId="0" xfId="6" applyNumberFormat="1"/>
    <xf numFmtId="2" fontId="1" fillId="3" borderId="0" xfId="3" applyNumberFormat="1"/>
    <xf numFmtId="0" fontId="1" fillId="3" borderId="0" xfId="3"/>
    <xf numFmtId="2" fontId="0" fillId="0" borderId="0" xfId="0" applyNumberFormat="1"/>
    <xf numFmtId="2" fontId="1" fillId="6" borderId="0" xfId="1" applyNumberFormat="1" applyFill="1"/>
    <xf numFmtId="10" fontId="1" fillId="3" borderId="0" xfId="1" applyNumberFormat="1" applyFill="1"/>
    <xf numFmtId="10" fontId="0" fillId="3" borderId="0" xfId="1" applyNumberFormat="1" applyFont="1" applyFill="1"/>
    <xf numFmtId="0" fontId="1" fillId="5" borderId="0" xfId="5" applyAlignment="1">
      <alignment horizontal="left"/>
    </xf>
    <xf numFmtId="0" fontId="3" fillId="2" borderId="0" xfId="2" applyAlignment="1">
      <alignment horizontal="center"/>
    </xf>
    <xf numFmtId="0" fontId="3" fillId="2" borderId="0" xfId="2" applyBorder="1" applyAlignment="1">
      <alignment horizontal="left"/>
    </xf>
    <xf numFmtId="0" fontId="3" fillId="2" borderId="1" xfId="2" applyBorder="1" applyAlignment="1">
      <alignment horizontal="left"/>
    </xf>
    <xf numFmtId="0" fontId="1" fillId="5" borderId="0" xfId="5" applyAlignment="1"/>
    <xf numFmtId="0" fontId="1" fillId="5" borderId="0" xfId="5" applyAlignment="1">
      <alignment horizontal="left"/>
    </xf>
    <xf numFmtId="0" fontId="1" fillId="5" borderId="2" xfId="5" applyBorder="1" applyAlignment="1">
      <alignment horizontal="left"/>
    </xf>
    <xf numFmtId="0" fontId="0" fillId="5" borderId="2" xfId="5" applyFont="1" applyBorder="1" applyAlignment="1">
      <alignment horizontal="left"/>
    </xf>
    <xf numFmtId="0" fontId="1" fillId="5" borderId="0" xfId="5" applyBorder="1" applyAlignment="1">
      <alignment horizontal="left"/>
    </xf>
    <xf numFmtId="0" fontId="1" fillId="5" borderId="1" xfId="5" applyBorder="1" applyAlignment="1">
      <alignment horizontal="left"/>
    </xf>
    <xf numFmtId="0" fontId="3" fillId="2" borderId="0" xfId="2" applyAlignment="1">
      <alignment horizontal="left"/>
    </xf>
    <xf numFmtId="0" fontId="0" fillId="5" borderId="0" xfId="5" applyFont="1" applyAlignment="1">
      <alignment horizontal="left"/>
    </xf>
    <xf numFmtId="164" fontId="1" fillId="4" borderId="0" xfId="4" applyNumberFormat="1"/>
    <xf numFmtId="0" fontId="1" fillId="5" borderId="0" xfId="5" applyAlignment="1">
      <alignment horizontal="right"/>
    </xf>
  </cellXfs>
  <cellStyles count="10">
    <cellStyle name="20 % – uthevingsfarge 1" xfId="3" builtinId="30"/>
    <cellStyle name="20 % – uthevingsfarge 3" xfId="6" builtinId="38"/>
    <cellStyle name="20 % – uthevingsfarge 4" xfId="9" builtinId="42"/>
    <cellStyle name="40 % – uthevingsfarge 1" xfId="4" builtinId="31"/>
    <cellStyle name="40 % – uthevingsfarge 3" xfId="7" builtinId="39"/>
    <cellStyle name="60 % – uthevingsfarge 1" xfId="5" builtinId="32"/>
    <cellStyle name="60 % – uthevingsfarge 3" xfId="8" builtinId="40"/>
    <cellStyle name="Normal" xfId="0" builtinId="0"/>
    <cellStyle name="Prosent" xfId="1" builtinId="5"/>
    <cellStyle name="Uthevingsfarge1" xfId="2" builtinId="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952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'Diatoméer HB17-211-01MC-A'!$D$4:$D$61</c:f>
              <c:numCache>
                <c:formatCode>0.00%</c:formatCode>
                <c:ptCount val="58"/>
                <c:pt idx="0">
                  <c:v>0</c:v>
                </c:pt>
                <c:pt idx="1">
                  <c:v>2.1126760563380281E-2</c:v>
                </c:pt>
                <c:pt idx="2">
                  <c:v>2.2058823529411766E-2</c:v>
                </c:pt>
                <c:pt idx="3">
                  <c:v>1.8181818181818181E-2</c:v>
                </c:pt>
                <c:pt idx="4">
                  <c:v>0.13872832369942195</c:v>
                </c:pt>
                <c:pt idx="5">
                  <c:v>3.7267080745341616E-2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2.6315789473684209E-2</c:v>
                </c:pt>
                <c:pt idx="12">
                  <c:v>0</c:v>
                </c:pt>
                <c:pt idx="13">
                  <c:v>1.6129032258064516E-2</c:v>
                </c:pt>
                <c:pt idx="14">
                  <c:v>0</c:v>
                </c:pt>
                <c:pt idx="15">
                  <c:v>0</c:v>
                </c:pt>
                <c:pt idx="16">
                  <c:v>1.8867924528301886E-2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1.6949152542372881E-2</c:v>
                </c:pt>
                <c:pt idx="25">
                  <c:v>1.6129032258064516E-2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2.7777777777777776E-2</c:v>
                </c:pt>
                <c:pt idx="33">
                  <c:v>0</c:v>
                </c:pt>
                <c:pt idx="34">
                  <c:v>0</c:v>
                </c:pt>
                <c:pt idx="35">
                  <c:v>2.1739130434782608E-2</c:v>
                </c:pt>
                <c:pt idx="36">
                  <c:v>0</c:v>
                </c:pt>
                <c:pt idx="37">
                  <c:v>5.2631578947368418E-2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2.3809523809523808E-2</c:v>
                </c:pt>
                <c:pt idx="45">
                  <c:v>2.3809523809523808E-2</c:v>
                </c:pt>
                <c:pt idx="46">
                  <c:v>0</c:v>
                </c:pt>
                <c:pt idx="47">
                  <c:v>0</c:v>
                </c:pt>
                <c:pt idx="48">
                  <c:v>0.13793103448275862</c:v>
                </c:pt>
                <c:pt idx="49">
                  <c:v>4.2253521126760563E-2</c:v>
                </c:pt>
                <c:pt idx="50">
                  <c:v>0</c:v>
                </c:pt>
                <c:pt idx="51">
                  <c:v>0</c:v>
                </c:pt>
                <c:pt idx="52">
                  <c:v>3.125E-2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</c:numCache>
            </c:numRef>
          </c:xVal>
          <c:yVal>
            <c:numRef>
              <c:f>'Diatoméer HB17-211-01MC-A'!$A$4:$A$61</c:f>
              <c:numCache>
                <c:formatCode>0.00</c:formatCode>
                <c:ptCount val="58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35C-466B-8B84-4F8BA507D5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8278992"/>
        <c:axId val="618277024"/>
      </c:scatterChart>
      <c:valAx>
        <c:axId val="618278992"/>
        <c:scaling>
          <c:orientation val="minMax"/>
          <c:min val="0"/>
        </c:scaling>
        <c:delete val="0"/>
        <c:axPos val="t"/>
        <c:numFmt formatCode="0%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18277024"/>
        <c:crosses val="autoZero"/>
        <c:crossBetween val="midCat"/>
      </c:valAx>
      <c:valAx>
        <c:axId val="618277024"/>
        <c:scaling>
          <c:orientation val="maxMin"/>
          <c:max val="30"/>
          <c:min val="0"/>
        </c:scaling>
        <c:delete val="0"/>
        <c:axPos val="l"/>
        <c:numFmt formatCode="0.00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182789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952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'Diatoméer HB17-211-01MC-A'!$AJ$4:$AJ$61</c:f>
              <c:numCache>
                <c:formatCode>0.00%</c:formatCode>
                <c:ptCount val="58"/>
                <c:pt idx="0">
                  <c:v>0.16129032258064516</c:v>
                </c:pt>
                <c:pt idx="1">
                  <c:v>0.38028169014084506</c:v>
                </c:pt>
                <c:pt idx="2">
                  <c:v>0.41176470588235292</c:v>
                </c:pt>
                <c:pt idx="3">
                  <c:v>0.21818181818181817</c:v>
                </c:pt>
                <c:pt idx="4">
                  <c:v>0.17341040462427745</c:v>
                </c:pt>
                <c:pt idx="5">
                  <c:v>0.19875776397515527</c:v>
                </c:pt>
                <c:pt idx="6">
                  <c:v>0.23404255319148937</c:v>
                </c:pt>
                <c:pt idx="7">
                  <c:v>0.2</c:v>
                </c:pt>
                <c:pt idx="8">
                  <c:v>0.18181818181818182</c:v>
                </c:pt>
                <c:pt idx="9">
                  <c:v>0.17948717948717949</c:v>
                </c:pt>
                <c:pt idx="10">
                  <c:v>0.15384615384615385</c:v>
                </c:pt>
                <c:pt idx="11">
                  <c:v>0.26315789473684209</c:v>
                </c:pt>
                <c:pt idx="12">
                  <c:v>0.34615384615384615</c:v>
                </c:pt>
                <c:pt idx="13">
                  <c:v>0.24193548387096775</c:v>
                </c:pt>
                <c:pt idx="14">
                  <c:v>0.2</c:v>
                </c:pt>
                <c:pt idx="15">
                  <c:v>0.18181818181818182</c:v>
                </c:pt>
                <c:pt idx="16">
                  <c:v>0.22641509433962265</c:v>
                </c:pt>
                <c:pt idx="17">
                  <c:v>0.14285714285714285</c:v>
                </c:pt>
                <c:pt idx="18">
                  <c:v>0.24390243902439024</c:v>
                </c:pt>
                <c:pt idx="19">
                  <c:v>0.15254237288135594</c:v>
                </c:pt>
                <c:pt idx="20">
                  <c:v>0.15217391304347827</c:v>
                </c:pt>
                <c:pt idx="21">
                  <c:v>0.08</c:v>
                </c:pt>
                <c:pt idx="22">
                  <c:v>0.17777777777777778</c:v>
                </c:pt>
                <c:pt idx="23">
                  <c:v>0.19753086419753085</c:v>
                </c:pt>
                <c:pt idx="24">
                  <c:v>0.13559322033898305</c:v>
                </c:pt>
                <c:pt idx="25">
                  <c:v>0.17741935483870969</c:v>
                </c:pt>
                <c:pt idx="26">
                  <c:v>0.11627906976744186</c:v>
                </c:pt>
                <c:pt idx="27">
                  <c:v>0.20895522388059701</c:v>
                </c:pt>
                <c:pt idx="28">
                  <c:v>0.18461538461538463</c:v>
                </c:pt>
                <c:pt idx="29">
                  <c:v>0.24444444444444444</c:v>
                </c:pt>
                <c:pt idx="30">
                  <c:v>0.29268292682926828</c:v>
                </c:pt>
                <c:pt idx="31">
                  <c:v>7.8431372549019607E-2</c:v>
                </c:pt>
                <c:pt idx="32">
                  <c:v>0.19444444444444445</c:v>
                </c:pt>
                <c:pt idx="33">
                  <c:v>0.14705882352941177</c:v>
                </c:pt>
                <c:pt idx="34">
                  <c:v>0.40909090909090912</c:v>
                </c:pt>
                <c:pt idx="35">
                  <c:v>0.19565217391304349</c:v>
                </c:pt>
                <c:pt idx="36">
                  <c:v>0.27777777777777779</c:v>
                </c:pt>
                <c:pt idx="37">
                  <c:v>0.21052631578947367</c:v>
                </c:pt>
                <c:pt idx="38">
                  <c:v>0.41176470588235292</c:v>
                </c:pt>
                <c:pt idx="39">
                  <c:v>0.29166666666666669</c:v>
                </c:pt>
                <c:pt idx="40">
                  <c:v>0.29032258064516131</c:v>
                </c:pt>
                <c:pt idx="41">
                  <c:v>0.31428571428571428</c:v>
                </c:pt>
                <c:pt idx="42">
                  <c:v>0.21052631578947367</c:v>
                </c:pt>
                <c:pt idx="43">
                  <c:v>0.27272727272727271</c:v>
                </c:pt>
                <c:pt idx="44">
                  <c:v>0.16666666666666666</c:v>
                </c:pt>
                <c:pt idx="45">
                  <c:v>0.16666666666666666</c:v>
                </c:pt>
                <c:pt idx="46">
                  <c:v>0.33333333333333331</c:v>
                </c:pt>
                <c:pt idx="47">
                  <c:v>0.4375</c:v>
                </c:pt>
                <c:pt idx="48">
                  <c:v>0.10344827586206896</c:v>
                </c:pt>
                <c:pt idx="49">
                  <c:v>0.26760563380281688</c:v>
                </c:pt>
                <c:pt idx="50">
                  <c:v>0.21212121212121213</c:v>
                </c:pt>
                <c:pt idx="51">
                  <c:v>0.25</c:v>
                </c:pt>
                <c:pt idx="52">
                  <c:v>0.203125</c:v>
                </c:pt>
                <c:pt idx="53">
                  <c:v>0.22222222222222221</c:v>
                </c:pt>
                <c:pt idx="54">
                  <c:v>0.31578947368421051</c:v>
                </c:pt>
                <c:pt idx="55">
                  <c:v>0.29268292682926828</c:v>
                </c:pt>
                <c:pt idx="56">
                  <c:v>0.31818181818181818</c:v>
                </c:pt>
                <c:pt idx="57">
                  <c:v>0.2857142857142857</c:v>
                </c:pt>
              </c:numCache>
            </c:numRef>
          </c:xVal>
          <c:yVal>
            <c:numRef>
              <c:f>'Diatoméer HB17-211-01MC-A'!$A$4:$A$61</c:f>
              <c:numCache>
                <c:formatCode>0.00</c:formatCode>
                <c:ptCount val="58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1F2-4959-9217-3E883F7195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5610296"/>
        <c:axId val="485610952"/>
      </c:scatterChart>
      <c:valAx>
        <c:axId val="485610296"/>
        <c:scaling>
          <c:orientation val="minMax"/>
          <c:min val="5.000000000000001E-2"/>
        </c:scaling>
        <c:delete val="0"/>
        <c:axPos val="t"/>
        <c:numFmt formatCode="0%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85610952"/>
        <c:crosses val="autoZero"/>
        <c:crossBetween val="midCat"/>
      </c:valAx>
      <c:valAx>
        <c:axId val="485610952"/>
        <c:scaling>
          <c:orientation val="maxMin"/>
          <c:max val="30"/>
          <c:min val="0"/>
        </c:scaling>
        <c:delete val="0"/>
        <c:axPos val="l"/>
        <c:numFmt formatCode="0.00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856102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952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'Diatoméer HB17-211-01MC-A'!$AO$4:$AO$61</c:f>
              <c:numCache>
                <c:formatCode>0.00</c:formatCode>
                <c:ptCount val="58"/>
                <c:pt idx="0">
                  <c:v>80.645161290322577</c:v>
                </c:pt>
                <c:pt idx="1">
                  <c:v>70.422535211267601</c:v>
                </c:pt>
                <c:pt idx="2">
                  <c:v>80.882352941176478</c:v>
                </c:pt>
                <c:pt idx="3">
                  <c:v>67.272727272727266</c:v>
                </c:pt>
                <c:pt idx="4">
                  <c:v>61.271676300578036</c:v>
                </c:pt>
                <c:pt idx="5">
                  <c:v>73.91304347826086</c:v>
                </c:pt>
                <c:pt idx="6">
                  <c:v>65.957446808510639</c:v>
                </c:pt>
                <c:pt idx="7">
                  <c:v>60</c:v>
                </c:pt>
                <c:pt idx="8">
                  <c:v>72.727272727272734</c:v>
                </c:pt>
                <c:pt idx="9">
                  <c:v>69.230769230769226</c:v>
                </c:pt>
                <c:pt idx="10">
                  <c:v>76.923076923076934</c:v>
                </c:pt>
                <c:pt idx="11">
                  <c:v>60.526315789473685</c:v>
                </c:pt>
                <c:pt idx="12">
                  <c:v>61.53846153846154</c:v>
                </c:pt>
                <c:pt idx="13">
                  <c:v>62.903225806451616</c:v>
                </c:pt>
                <c:pt idx="14">
                  <c:v>54.285714285714285</c:v>
                </c:pt>
                <c:pt idx="15">
                  <c:v>72.727272727272734</c:v>
                </c:pt>
                <c:pt idx="16">
                  <c:v>64.15094339622641</c:v>
                </c:pt>
                <c:pt idx="17">
                  <c:v>77.551020408163268</c:v>
                </c:pt>
                <c:pt idx="18">
                  <c:v>75.609756097560975</c:v>
                </c:pt>
                <c:pt idx="19">
                  <c:v>76.271186440677965</c:v>
                </c:pt>
                <c:pt idx="20">
                  <c:v>79.347826086956516</c:v>
                </c:pt>
                <c:pt idx="21">
                  <c:v>84</c:v>
                </c:pt>
                <c:pt idx="22">
                  <c:v>76.666666666666671</c:v>
                </c:pt>
                <c:pt idx="23">
                  <c:v>83.950617283950606</c:v>
                </c:pt>
                <c:pt idx="24">
                  <c:v>79.66101694915254</c:v>
                </c:pt>
                <c:pt idx="25">
                  <c:v>64.516129032258064</c:v>
                </c:pt>
                <c:pt idx="26">
                  <c:v>83.720930232558146</c:v>
                </c:pt>
                <c:pt idx="27">
                  <c:v>88.059701492537314</c:v>
                </c:pt>
                <c:pt idx="28">
                  <c:v>90.769230769230774</c:v>
                </c:pt>
                <c:pt idx="29">
                  <c:v>93.333333333333329</c:v>
                </c:pt>
                <c:pt idx="30">
                  <c:v>85.365853658536579</c:v>
                </c:pt>
                <c:pt idx="31">
                  <c:v>82.35294117647058</c:v>
                </c:pt>
                <c:pt idx="32">
                  <c:v>75</c:v>
                </c:pt>
                <c:pt idx="33">
                  <c:v>70.588235294117652</c:v>
                </c:pt>
                <c:pt idx="34">
                  <c:v>63.636363636363633</c:v>
                </c:pt>
                <c:pt idx="35">
                  <c:v>80.434782608695656</c:v>
                </c:pt>
                <c:pt idx="36">
                  <c:v>66.666666666666657</c:v>
                </c:pt>
                <c:pt idx="37">
                  <c:v>73.68421052631578</c:v>
                </c:pt>
                <c:pt idx="38">
                  <c:v>88.235294117647058</c:v>
                </c:pt>
                <c:pt idx="39">
                  <c:v>75</c:v>
                </c:pt>
                <c:pt idx="40">
                  <c:v>83.870967741935488</c:v>
                </c:pt>
                <c:pt idx="41">
                  <c:v>88.571428571428569</c:v>
                </c:pt>
                <c:pt idx="42">
                  <c:v>84.210526315789465</c:v>
                </c:pt>
                <c:pt idx="43">
                  <c:v>63.636363636363633</c:v>
                </c:pt>
                <c:pt idx="44">
                  <c:v>73.80952380952381</c:v>
                </c:pt>
                <c:pt idx="45">
                  <c:v>80.952380952380949</c:v>
                </c:pt>
                <c:pt idx="46">
                  <c:v>83.333333333333343</c:v>
                </c:pt>
                <c:pt idx="47">
                  <c:v>56.25</c:v>
                </c:pt>
                <c:pt idx="48">
                  <c:v>72.41379310344827</c:v>
                </c:pt>
                <c:pt idx="49">
                  <c:v>67.605633802816897</c:v>
                </c:pt>
                <c:pt idx="50">
                  <c:v>81.818181818181827</c:v>
                </c:pt>
                <c:pt idx="51">
                  <c:v>82.5</c:v>
                </c:pt>
                <c:pt idx="52">
                  <c:v>67.1875</c:v>
                </c:pt>
                <c:pt idx="53">
                  <c:v>77.777777777777786</c:v>
                </c:pt>
                <c:pt idx="54">
                  <c:v>73.68421052631578</c:v>
                </c:pt>
                <c:pt idx="55">
                  <c:v>82.926829268292678</c:v>
                </c:pt>
                <c:pt idx="56">
                  <c:v>71.212121212121218</c:v>
                </c:pt>
                <c:pt idx="57">
                  <c:v>82.142857142857139</c:v>
                </c:pt>
              </c:numCache>
            </c:numRef>
          </c:xVal>
          <c:yVal>
            <c:numRef>
              <c:f>'Diatoméer HB17-211-01MC-A'!$A$4:$A$61</c:f>
              <c:numCache>
                <c:formatCode>0.00</c:formatCode>
                <c:ptCount val="58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8BE-4F62-875B-08856989E4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5615544"/>
        <c:axId val="485604720"/>
      </c:scatterChart>
      <c:valAx>
        <c:axId val="485615544"/>
        <c:scaling>
          <c:orientation val="minMax"/>
          <c:min val="40"/>
        </c:scaling>
        <c:delete val="0"/>
        <c:axPos val="t"/>
        <c:numFmt formatCode="#,##0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85604720"/>
        <c:crosses val="autoZero"/>
        <c:crossBetween val="midCat"/>
        <c:majorUnit val="30"/>
      </c:valAx>
      <c:valAx>
        <c:axId val="485604720"/>
        <c:scaling>
          <c:orientation val="maxMin"/>
          <c:max val="30"/>
          <c:min val="0"/>
        </c:scaling>
        <c:delete val="0"/>
        <c:axPos val="l"/>
        <c:numFmt formatCode="0.00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856155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952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'Diatoméer HB17-211-01MC-A'!$AQ$4:$AQ$61</c:f>
              <c:numCache>
                <c:formatCode>0.00</c:formatCode>
                <c:ptCount val="58"/>
                <c:pt idx="0">
                  <c:v>19.35483870967742</c:v>
                </c:pt>
                <c:pt idx="1">
                  <c:v>29.577464788732392</c:v>
                </c:pt>
                <c:pt idx="2">
                  <c:v>19.117647058823529</c:v>
                </c:pt>
                <c:pt idx="3">
                  <c:v>32.727272727272727</c:v>
                </c:pt>
                <c:pt idx="4">
                  <c:v>38.728323699421964</c:v>
                </c:pt>
                <c:pt idx="5">
                  <c:v>26.086956521739129</c:v>
                </c:pt>
                <c:pt idx="6">
                  <c:v>34.042553191489361</c:v>
                </c:pt>
                <c:pt idx="7">
                  <c:v>40</c:v>
                </c:pt>
                <c:pt idx="8">
                  <c:v>27.27272727272727</c:v>
                </c:pt>
                <c:pt idx="9">
                  <c:v>30.76923076923077</c:v>
                </c:pt>
                <c:pt idx="10">
                  <c:v>23.076923076923077</c:v>
                </c:pt>
                <c:pt idx="11">
                  <c:v>39.473684210526315</c:v>
                </c:pt>
                <c:pt idx="12">
                  <c:v>38.461538461538467</c:v>
                </c:pt>
                <c:pt idx="13">
                  <c:v>37.096774193548384</c:v>
                </c:pt>
                <c:pt idx="14">
                  <c:v>45.714285714285715</c:v>
                </c:pt>
                <c:pt idx="15">
                  <c:v>27.27272727272727</c:v>
                </c:pt>
                <c:pt idx="16">
                  <c:v>35.849056603773583</c:v>
                </c:pt>
                <c:pt idx="17">
                  <c:v>22.448979591836736</c:v>
                </c:pt>
                <c:pt idx="18">
                  <c:v>24.390243902439025</c:v>
                </c:pt>
                <c:pt idx="19">
                  <c:v>23.728813559322035</c:v>
                </c:pt>
                <c:pt idx="20">
                  <c:v>20.652173913043477</c:v>
                </c:pt>
                <c:pt idx="21">
                  <c:v>16</c:v>
                </c:pt>
                <c:pt idx="22">
                  <c:v>23.333333333333332</c:v>
                </c:pt>
                <c:pt idx="23">
                  <c:v>16.049382716049383</c:v>
                </c:pt>
                <c:pt idx="24">
                  <c:v>20.33898305084746</c:v>
                </c:pt>
                <c:pt idx="25">
                  <c:v>35.483870967741936</c:v>
                </c:pt>
                <c:pt idx="26">
                  <c:v>16.279069767441861</c:v>
                </c:pt>
                <c:pt idx="27">
                  <c:v>11.940298507462686</c:v>
                </c:pt>
                <c:pt idx="28">
                  <c:v>9.2307692307692317</c:v>
                </c:pt>
                <c:pt idx="29">
                  <c:v>6.666666666666667</c:v>
                </c:pt>
                <c:pt idx="30">
                  <c:v>14.634146341463413</c:v>
                </c:pt>
                <c:pt idx="31">
                  <c:v>17.647058823529413</c:v>
                </c:pt>
                <c:pt idx="32">
                  <c:v>25</c:v>
                </c:pt>
                <c:pt idx="33">
                  <c:v>29.411764705882355</c:v>
                </c:pt>
                <c:pt idx="34">
                  <c:v>36.363636363636367</c:v>
                </c:pt>
                <c:pt idx="35">
                  <c:v>19.565217391304348</c:v>
                </c:pt>
                <c:pt idx="36">
                  <c:v>33.333333333333329</c:v>
                </c:pt>
                <c:pt idx="37">
                  <c:v>26.315789473684209</c:v>
                </c:pt>
                <c:pt idx="38">
                  <c:v>11.76470588235294</c:v>
                </c:pt>
                <c:pt idx="39">
                  <c:v>25</c:v>
                </c:pt>
                <c:pt idx="40">
                  <c:v>16.129032258064516</c:v>
                </c:pt>
                <c:pt idx="41">
                  <c:v>11.428571428571429</c:v>
                </c:pt>
                <c:pt idx="42">
                  <c:v>15.789473684210526</c:v>
                </c:pt>
                <c:pt idx="43">
                  <c:v>36.363636363636367</c:v>
                </c:pt>
                <c:pt idx="44">
                  <c:v>26.190476190476193</c:v>
                </c:pt>
                <c:pt idx="45">
                  <c:v>19.047619047619047</c:v>
                </c:pt>
                <c:pt idx="46">
                  <c:v>16.666666666666664</c:v>
                </c:pt>
                <c:pt idx="47">
                  <c:v>43.75</c:v>
                </c:pt>
                <c:pt idx="48">
                  <c:v>27.586206896551722</c:v>
                </c:pt>
                <c:pt idx="49">
                  <c:v>32.394366197183103</c:v>
                </c:pt>
                <c:pt idx="50">
                  <c:v>18.181818181818183</c:v>
                </c:pt>
                <c:pt idx="51">
                  <c:v>17.5</c:v>
                </c:pt>
                <c:pt idx="52">
                  <c:v>32.8125</c:v>
                </c:pt>
                <c:pt idx="53">
                  <c:v>22.222222222222221</c:v>
                </c:pt>
                <c:pt idx="54">
                  <c:v>26.315789473684209</c:v>
                </c:pt>
                <c:pt idx="55">
                  <c:v>17.073170731707318</c:v>
                </c:pt>
                <c:pt idx="56">
                  <c:v>28.787878787878789</c:v>
                </c:pt>
                <c:pt idx="57">
                  <c:v>17.857142857142858</c:v>
                </c:pt>
              </c:numCache>
            </c:numRef>
          </c:xVal>
          <c:yVal>
            <c:numRef>
              <c:f>'Diatoméer HB17-211-01MC-A'!$A$4:$A$61</c:f>
              <c:numCache>
                <c:formatCode>0.00</c:formatCode>
                <c:ptCount val="58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3FA-4827-92B5-2538F1E7AF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6915344"/>
        <c:axId val="686915672"/>
      </c:scatterChart>
      <c:valAx>
        <c:axId val="686915344"/>
        <c:scaling>
          <c:orientation val="minMax"/>
        </c:scaling>
        <c:delete val="0"/>
        <c:axPos val="t"/>
        <c:numFmt formatCode="#,##0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86915672"/>
        <c:crosses val="autoZero"/>
        <c:crossBetween val="midCat"/>
        <c:majorUnit val="30"/>
      </c:valAx>
      <c:valAx>
        <c:axId val="686915672"/>
        <c:scaling>
          <c:orientation val="maxMin"/>
          <c:max val="30"/>
          <c:min val="0"/>
        </c:scaling>
        <c:delete val="0"/>
        <c:axPos val="l"/>
        <c:numFmt formatCode="0.00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869153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bg2">
          <a:lumMod val="90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'Diatoméer HB-17-211-02MC-A'!$D$4:$D$95</c:f>
              <c:numCache>
                <c:formatCode>0.00%</c:formatCode>
                <c:ptCount val="92"/>
                <c:pt idx="0">
                  <c:v>3.7433155080213901E-2</c:v>
                </c:pt>
                <c:pt idx="1">
                  <c:v>3.3333333333333333E-2</c:v>
                </c:pt>
                <c:pt idx="2">
                  <c:v>1.5503875968992248E-2</c:v>
                </c:pt>
                <c:pt idx="3">
                  <c:v>0.02</c:v>
                </c:pt>
                <c:pt idx="4">
                  <c:v>0</c:v>
                </c:pt>
                <c:pt idx="5">
                  <c:v>6.8965517241379309E-2</c:v>
                </c:pt>
                <c:pt idx="6">
                  <c:v>2.0408163265306121E-2</c:v>
                </c:pt>
                <c:pt idx="7">
                  <c:v>1.282051282051282E-2</c:v>
                </c:pt>
                <c:pt idx="8">
                  <c:v>7.6335877862595417E-3</c:v>
                </c:pt>
                <c:pt idx="9">
                  <c:v>1.1111111111111112E-2</c:v>
                </c:pt>
                <c:pt idx="10">
                  <c:v>0</c:v>
                </c:pt>
                <c:pt idx="11">
                  <c:v>0</c:v>
                </c:pt>
                <c:pt idx="12">
                  <c:v>4.8192771084337352E-2</c:v>
                </c:pt>
                <c:pt idx="13">
                  <c:v>0</c:v>
                </c:pt>
                <c:pt idx="14">
                  <c:v>4.4444444444444446E-2</c:v>
                </c:pt>
                <c:pt idx="15">
                  <c:v>1.7857142857142856E-2</c:v>
                </c:pt>
                <c:pt idx="16">
                  <c:v>1.3698630136986301E-2</c:v>
                </c:pt>
                <c:pt idx="17">
                  <c:v>1.2500000000000001E-2</c:v>
                </c:pt>
                <c:pt idx="18">
                  <c:v>0</c:v>
                </c:pt>
                <c:pt idx="19">
                  <c:v>0</c:v>
                </c:pt>
                <c:pt idx="20">
                  <c:v>9.9009900990099011E-3</c:v>
                </c:pt>
                <c:pt idx="21">
                  <c:v>0</c:v>
                </c:pt>
                <c:pt idx="22">
                  <c:v>1.6666666666666666E-2</c:v>
                </c:pt>
                <c:pt idx="23">
                  <c:v>0</c:v>
                </c:pt>
                <c:pt idx="24">
                  <c:v>1.2048192771084338E-2</c:v>
                </c:pt>
                <c:pt idx="25">
                  <c:v>1.1235955056179775E-2</c:v>
                </c:pt>
                <c:pt idx="26">
                  <c:v>0</c:v>
                </c:pt>
                <c:pt idx="27">
                  <c:v>1.1764705882352941E-2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2.8571428571428571E-2</c:v>
                </c:pt>
                <c:pt idx="32">
                  <c:v>1.2500000000000001E-2</c:v>
                </c:pt>
                <c:pt idx="33">
                  <c:v>5.7142857142857141E-2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1.5873015873015872E-2</c:v>
                </c:pt>
                <c:pt idx="38">
                  <c:v>9.6153846153846159E-3</c:v>
                </c:pt>
                <c:pt idx="39">
                  <c:v>1.9607843137254902E-2</c:v>
                </c:pt>
                <c:pt idx="40">
                  <c:v>0</c:v>
                </c:pt>
                <c:pt idx="41">
                  <c:v>0</c:v>
                </c:pt>
                <c:pt idx="42">
                  <c:v>4.4444444444444446E-2</c:v>
                </c:pt>
                <c:pt idx="43">
                  <c:v>1.3333333333333334E-2</c:v>
                </c:pt>
                <c:pt idx="44">
                  <c:v>6.4516129032258063E-2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1.2195121951219513E-2</c:v>
                </c:pt>
                <c:pt idx="49">
                  <c:v>0</c:v>
                </c:pt>
                <c:pt idx="50">
                  <c:v>1.0416666666666666E-2</c:v>
                </c:pt>
                <c:pt idx="51">
                  <c:v>2.247191011235955E-2</c:v>
                </c:pt>
                <c:pt idx="52">
                  <c:v>0</c:v>
                </c:pt>
                <c:pt idx="53">
                  <c:v>2.2727272727272728E-2</c:v>
                </c:pt>
                <c:pt idx="54">
                  <c:v>3.125E-2</c:v>
                </c:pt>
                <c:pt idx="55">
                  <c:v>0</c:v>
                </c:pt>
                <c:pt idx="56">
                  <c:v>2.8571428571428571E-2</c:v>
                </c:pt>
                <c:pt idx="57">
                  <c:v>1.3793103448275862E-2</c:v>
                </c:pt>
                <c:pt idx="58">
                  <c:v>2.5000000000000001E-2</c:v>
                </c:pt>
                <c:pt idx="59">
                  <c:v>3.2786885245901641E-2</c:v>
                </c:pt>
                <c:pt idx="60">
                  <c:v>6.8027210884353739E-3</c:v>
                </c:pt>
                <c:pt idx="61">
                  <c:v>3.5714285714285712E-2</c:v>
                </c:pt>
                <c:pt idx="62">
                  <c:v>2.2727272727272728E-2</c:v>
                </c:pt>
                <c:pt idx="63">
                  <c:v>4.0816326530612242E-2</c:v>
                </c:pt>
                <c:pt idx="64">
                  <c:v>0</c:v>
                </c:pt>
                <c:pt idx="65">
                  <c:v>5.6179775280898875E-2</c:v>
                </c:pt>
                <c:pt idx="66">
                  <c:v>4.3478260869565216E-2</c:v>
                </c:pt>
                <c:pt idx="67">
                  <c:v>0.01</c:v>
                </c:pt>
                <c:pt idx="68">
                  <c:v>6.25E-2</c:v>
                </c:pt>
                <c:pt idx="69">
                  <c:v>2.3809523809523808E-2</c:v>
                </c:pt>
                <c:pt idx="70">
                  <c:v>2.0833333333333332E-2</c:v>
                </c:pt>
                <c:pt idx="71">
                  <c:v>4.4776119402985072E-2</c:v>
                </c:pt>
                <c:pt idx="72">
                  <c:v>0</c:v>
                </c:pt>
                <c:pt idx="73">
                  <c:v>0</c:v>
                </c:pt>
                <c:pt idx="74">
                  <c:v>8.4033613445378148E-3</c:v>
                </c:pt>
                <c:pt idx="75">
                  <c:v>1.4814814814814815E-2</c:v>
                </c:pt>
                <c:pt idx="76">
                  <c:v>3.007518796992481E-2</c:v>
                </c:pt>
                <c:pt idx="77">
                  <c:v>1.4492753623188406E-2</c:v>
                </c:pt>
                <c:pt idx="78">
                  <c:v>0</c:v>
                </c:pt>
                <c:pt idx="79">
                  <c:v>7.1428571428571426E-3</c:v>
                </c:pt>
                <c:pt idx="80">
                  <c:v>1.1111111111111112E-2</c:v>
                </c:pt>
                <c:pt idx="81">
                  <c:v>1.3888888888888888E-2</c:v>
                </c:pt>
                <c:pt idx="82">
                  <c:v>0</c:v>
                </c:pt>
                <c:pt idx="83">
                  <c:v>8.130081300813009E-3</c:v>
                </c:pt>
                <c:pt idx="84">
                  <c:v>1.4084507042253521E-2</c:v>
                </c:pt>
                <c:pt idx="85">
                  <c:v>0</c:v>
                </c:pt>
                <c:pt idx="86">
                  <c:v>1.3333333333333334E-2</c:v>
                </c:pt>
                <c:pt idx="87">
                  <c:v>0</c:v>
                </c:pt>
                <c:pt idx="88">
                  <c:v>1.9607843137254902E-2</c:v>
                </c:pt>
                <c:pt idx="89">
                  <c:v>5.2083333333333336E-2</c:v>
                </c:pt>
                <c:pt idx="90">
                  <c:v>0</c:v>
                </c:pt>
                <c:pt idx="91">
                  <c:v>1.6666666666666666E-2</c:v>
                </c:pt>
              </c:numCache>
            </c:numRef>
          </c:xVal>
          <c:yVal>
            <c:numRef>
              <c:f>'Diatoméer HB-17-211-02MC-A'!$A$4:$A$95</c:f>
              <c:numCache>
                <c:formatCode>0.0</c:formatCode>
                <c:ptCount val="92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  <c:pt idx="73">
                  <c:v>36.5</c:v>
                </c:pt>
                <c:pt idx="74">
                  <c:v>37</c:v>
                </c:pt>
                <c:pt idx="75">
                  <c:v>37.5</c:v>
                </c:pt>
                <c:pt idx="76">
                  <c:v>38</c:v>
                </c:pt>
                <c:pt idx="77">
                  <c:v>38.5</c:v>
                </c:pt>
                <c:pt idx="78">
                  <c:v>39</c:v>
                </c:pt>
                <c:pt idx="79">
                  <c:v>39.5</c:v>
                </c:pt>
                <c:pt idx="80">
                  <c:v>40</c:v>
                </c:pt>
                <c:pt idx="81">
                  <c:v>40.5</c:v>
                </c:pt>
                <c:pt idx="82">
                  <c:v>41</c:v>
                </c:pt>
                <c:pt idx="83">
                  <c:v>41.5</c:v>
                </c:pt>
                <c:pt idx="84">
                  <c:v>42</c:v>
                </c:pt>
                <c:pt idx="85">
                  <c:v>42.5</c:v>
                </c:pt>
                <c:pt idx="86">
                  <c:v>43</c:v>
                </c:pt>
                <c:pt idx="87">
                  <c:v>43.5</c:v>
                </c:pt>
                <c:pt idx="88">
                  <c:v>44</c:v>
                </c:pt>
                <c:pt idx="89">
                  <c:v>44.5</c:v>
                </c:pt>
                <c:pt idx="90">
                  <c:v>45</c:v>
                </c:pt>
                <c:pt idx="91">
                  <c:v>45.5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3DE-4258-8F80-6DF757CB06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5218448"/>
        <c:axId val="625219432"/>
      </c:scatterChart>
      <c:valAx>
        <c:axId val="625218448"/>
        <c:scaling>
          <c:orientation val="minMax"/>
          <c:min val="0"/>
        </c:scaling>
        <c:delete val="0"/>
        <c:axPos val="t"/>
        <c:numFmt formatCode="0%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25219432"/>
        <c:crosses val="autoZero"/>
        <c:crossBetween val="midCat"/>
      </c:valAx>
      <c:valAx>
        <c:axId val="625219432"/>
        <c:scaling>
          <c:orientation val="maxMin"/>
          <c:max val="50"/>
          <c:min val="0"/>
        </c:scaling>
        <c:delete val="0"/>
        <c:axPos val="l"/>
        <c:numFmt formatCode="0.0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25218448"/>
        <c:crosses val="autoZero"/>
        <c:crossBetween val="midCat"/>
        <c:majorUnit val="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952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'Diatoméer HB-17-211-02MC-A'!$F$4:$F$95</c:f>
              <c:numCache>
                <c:formatCode>0.00%</c:formatCode>
                <c:ptCount val="92"/>
                <c:pt idx="0">
                  <c:v>2.1390374331550801E-2</c:v>
                </c:pt>
                <c:pt idx="1">
                  <c:v>3.3333333333333333E-2</c:v>
                </c:pt>
                <c:pt idx="2">
                  <c:v>2.3255813953488372E-2</c:v>
                </c:pt>
                <c:pt idx="3">
                  <c:v>0.04</c:v>
                </c:pt>
                <c:pt idx="4">
                  <c:v>7.2289156626506021E-2</c:v>
                </c:pt>
                <c:pt idx="5">
                  <c:v>0.1206896551724138</c:v>
                </c:pt>
                <c:pt idx="6">
                  <c:v>7.1428571428571425E-2</c:v>
                </c:pt>
                <c:pt idx="7">
                  <c:v>7.6923076923076927E-2</c:v>
                </c:pt>
                <c:pt idx="8">
                  <c:v>9.9236641221374045E-2</c:v>
                </c:pt>
                <c:pt idx="9">
                  <c:v>0.1111111111111111</c:v>
                </c:pt>
                <c:pt idx="10">
                  <c:v>1.9607843137254902E-2</c:v>
                </c:pt>
                <c:pt idx="11">
                  <c:v>3.5714285714285712E-2</c:v>
                </c:pt>
                <c:pt idx="12">
                  <c:v>1.2048192771084338E-2</c:v>
                </c:pt>
                <c:pt idx="13">
                  <c:v>4.6875E-2</c:v>
                </c:pt>
                <c:pt idx="14">
                  <c:v>2.2222222222222223E-2</c:v>
                </c:pt>
                <c:pt idx="15">
                  <c:v>3.5714285714285712E-2</c:v>
                </c:pt>
                <c:pt idx="16">
                  <c:v>8.2191780821917804E-2</c:v>
                </c:pt>
                <c:pt idx="17">
                  <c:v>0.05</c:v>
                </c:pt>
                <c:pt idx="18">
                  <c:v>0.04</c:v>
                </c:pt>
                <c:pt idx="19">
                  <c:v>5.5555555555555552E-2</c:v>
                </c:pt>
                <c:pt idx="20">
                  <c:v>0.11881188118811881</c:v>
                </c:pt>
                <c:pt idx="21">
                  <c:v>7.9365079365079361E-2</c:v>
                </c:pt>
                <c:pt idx="22">
                  <c:v>3.3333333333333333E-2</c:v>
                </c:pt>
                <c:pt idx="23">
                  <c:v>3.125E-2</c:v>
                </c:pt>
                <c:pt idx="24">
                  <c:v>4.2168674698795178E-2</c:v>
                </c:pt>
                <c:pt idx="25">
                  <c:v>2.247191011235955E-2</c:v>
                </c:pt>
                <c:pt idx="26">
                  <c:v>2.9850746268656716E-2</c:v>
                </c:pt>
                <c:pt idx="27">
                  <c:v>2.3529411764705882E-2</c:v>
                </c:pt>
                <c:pt idx="28">
                  <c:v>5.1724137931034482E-2</c:v>
                </c:pt>
                <c:pt idx="29">
                  <c:v>2.564102564102564E-2</c:v>
                </c:pt>
                <c:pt idx="30">
                  <c:v>2.7027027027027029E-2</c:v>
                </c:pt>
                <c:pt idx="31">
                  <c:v>2.8571428571428571E-2</c:v>
                </c:pt>
                <c:pt idx="32">
                  <c:v>6.25E-2</c:v>
                </c:pt>
                <c:pt idx="33">
                  <c:v>0</c:v>
                </c:pt>
                <c:pt idx="34">
                  <c:v>0.06</c:v>
                </c:pt>
                <c:pt idx="35">
                  <c:v>0</c:v>
                </c:pt>
                <c:pt idx="36">
                  <c:v>1.4925373134328358E-2</c:v>
                </c:pt>
                <c:pt idx="37">
                  <c:v>3.1746031746031744E-2</c:v>
                </c:pt>
                <c:pt idx="38">
                  <c:v>1.9230769230769232E-2</c:v>
                </c:pt>
                <c:pt idx="39">
                  <c:v>0</c:v>
                </c:pt>
                <c:pt idx="40">
                  <c:v>1.5748031496062992E-2</c:v>
                </c:pt>
                <c:pt idx="41">
                  <c:v>2.9411764705882353E-2</c:v>
                </c:pt>
                <c:pt idx="42">
                  <c:v>6.6666666666666666E-2</c:v>
                </c:pt>
                <c:pt idx="43">
                  <c:v>5.3333333333333337E-2</c:v>
                </c:pt>
                <c:pt idx="44">
                  <c:v>3.2258064516129031E-2</c:v>
                </c:pt>
                <c:pt idx="45">
                  <c:v>2.7777777777777776E-2</c:v>
                </c:pt>
                <c:pt idx="46">
                  <c:v>5.7142857142857141E-2</c:v>
                </c:pt>
                <c:pt idx="47">
                  <c:v>0</c:v>
                </c:pt>
                <c:pt idx="48">
                  <c:v>0</c:v>
                </c:pt>
                <c:pt idx="49">
                  <c:v>3.8461538461538464E-2</c:v>
                </c:pt>
                <c:pt idx="50">
                  <c:v>7.2916666666666671E-2</c:v>
                </c:pt>
                <c:pt idx="51">
                  <c:v>2.247191011235955E-2</c:v>
                </c:pt>
                <c:pt idx="52">
                  <c:v>9.2592592592592587E-2</c:v>
                </c:pt>
                <c:pt idx="53">
                  <c:v>4.5454545454545456E-2</c:v>
                </c:pt>
                <c:pt idx="54">
                  <c:v>4.6875E-2</c:v>
                </c:pt>
                <c:pt idx="55">
                  <c:v>3.125E-2</c:v>
                </c:pt>
                <c:pt idx="56">
                  <c:v>2.8571428571428571E-2</c:v>
                </c:pt>
                <c:pt idx="57">
                  <c:v>2.7586206896551724E-2</c:v>
                </c:pt>
                <c:pt idx="58">
                  <c:v>4.1666666666666664E-2</c:v>
                </c:pt>
                <c:pt idx="59">
                  <c:v>3.2786885245901641E-2</c:v>
                </c:pt>
                <c:pt idx="60">
                  <c:v>3.4013605442176874E-2</c:v>
                </c:pt>
                <c:pt idx="61">
                  <c:v>3.5714285714285712E-2</c:v>
                </c:pt>
                <c:pt idx="62">
                  <c:v>4.5454545454545456E-2</c:v>
                </c:pt>
                <c:pt idx="63">
                  <c:v>0.12244897959183673</c:v>
                </c:pt>
                <c:pt idx="64">
                  <c:v>2.564102564102564E-2</c:v>
                </c:pt>
                <c:pt idx="65">
                  <c:v>5.6179775280898875E-2</c:v>
                </c:pt>
                <c:pt idx="66">
                  <c:v>8.6956521739130432E-2</c:v>
                </c:pt>
                <c:pt idx="67">
                  <c:v>7.0000000000000007E-2</c:v>
                </c:pt>
                <c:pt idx="68">
                  <c:v>4.1666666666666664E-2</c:v>
                </c:pt>
                <c:pt idx="69">
                  <c:v>3.1746031746031744E-2</c:v>
                </c:pt>
                <c:pt idx="70">
                  <c:v>1.0416666666666666E-2</c:v>
                </c:pt>
                <c:pt idx="71">
                  <c:v>1.4925373134328358E-2</c:v>
                </c:pt>
                <c:pt idx="72">
                  <c:v>1.9230769230769232E-2</c:v>
                </c:pt>
                <c:pt idx="73">
                  <c:v>2.3255813953488372E-2</c:v>
                </c:pt>
                <c:pt idx="74">
                  <c:v>2.5210084033613446E-2</c:v>
                </c:pt>
                <c:pt idx="75">
                  <c:v>2.2222222222222223E-2</c:v>
                </c:pt>
                <c:pt idx="76">
                  <c:v>6.0150375939849621E-2</c:v>
                </c:pt>
                <c:pt idx="77">
                  <c:v>2.8985507246376812E-2</c:v>
                </c:pt>
                <c:pt idx="78">
                  <c:v>1.0526315789473684E-2</c:v>
                </c:pt>
                <c:pt idx="79">
                  <c:v>3.5714285714285712E-2</c:v>
                </c:pt>
                <c:pt idx="80">
                  <c:v>5.5555555555555552E-2</c:v>
                </c:pt>
                <c:pt idx="81">
                  <c:v>1.3888888888888888E-2</c:v>
                </c:pt>
                <c:pt idx="82">
                  <c:v>2.3255813953488372E-2</c:v>
                </c:pt>
                <c:pt idx="83">
                  <c:v>1.6260162601626018E-2</c:v>
                </c:pt>
                <c:pt idx="84">
                  <c:v>0</c:v>
                </c:pt>
                <c:pt idx="85">
                  <c:v>8.2644628099173556E-3</c:v>
                </c:pt>
                <c:pt idx="86">
                  <c:v>2.6666666666666668E-2</c:v>
                </c:pt>
                <c:pt idx="87">
                  <c:v>3.8834951456310676E-2</c:v>
                </c:pt>
                <c:pt idx="88">
                  <c:v>1.9607843137254902E-2</c:v>
                </c:pt>
                <c:pt idx="89">
                  <c:v>1.0416666666666666E-2</c:v>
                </c:pt>
                <c:pt idx="90">
                  <c:v>4.5454545454545456E-2</c:v>
                </c:pt>
                <c:pt idx="91">
                  <c:v>0</c:v>
                </c:pt>
              </c:numCache>
            </c:numRef>
          </c:xVal>
          <c:yVal>
            <c:numRef>
              <c:f>'Diatoméer HB-17-211-02MC-A'!$A$4:$A$95</c:f>
              <c:numCache>
                <c:formatCode>0.0</c:formatCode>
                <c:ptCount val="92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  <c:pt idx="73">
                  <c:v>36.5</c:v>
                </c:pt>
                <c:pt idx="74">
                  <c:v>37</c:v>
                </c:pt>
                <c:pt idx="75">
                  <c:v>37.5</c:v>
                </c:pt>
                <c:pt idx="76">
                  <c:v>38</c:v>
                </c:pt>
                <c:pt idx="77">
                  <c:v>38.5</c:v>
                </c:pt>
                <c:pt idx="78">
                  <c:v>39</c:v>
                </c:pt>
                <c:pt idx="79">
                  <c:v>39.5</c:v>
                </c:pt>
                <c:pt idx="80">
                  <c:v>40</c:v>
                </c:pt>
                <c:pt idx="81">
                  <c:v>40.5</c:v>
                </c:pt>
                <c:pt idx="82">
                  <c:v>41</c:v>
                </c:pt>
                <c:pt idx="83">
                  <c:v>41.5</c:v>
                </c:pt>
                <c:pt idx="84">
                  <c:v>42</c:v>
                </c:pt>
                <c:pt idx="85">
                  <c:v>42.5</c:v>
                </c:pt>
                <c:pt idx="86">
                  <c:v>43</c:v>
                </c:pt>
                <c:pt idx="87">
                  <c:v>43.5</c:v>
                </c:pt>
                <c:pt idx="88">
                  <c:v>44</c:v>
                </c:pt>
                <c:pt idx="89">
                  <c:v>44.5</c:v>
                </c:pt>
                <c:pt idx="90">
                  <c:v>45</c:v>
                </c:pt>
                <c:pt idx="91">
                  <c:v>45.5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388-4EA1-9353-61C4B46B1F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5218120"/>
        <c:axId val="625218776"/>
      </c:scatterChart>
      <c:valAx>
        <c:axId val="625218120"/>
        <c:scaling>
          <c:orientation val="minMax"/>
          <c:min val="0"/>
        </c:scaling>
        <c:delete val="0"/>
        <c:axPos val="t"/>
        <c:numFmt formatCode="0%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25218776"/>
        <c:crosses val="autoZero"/>
        <c:crossBetween val="midCat"/>
      </c:valAx>
      <c:valAx>
        <c:axId val="625218776"/>
        <c:scaling>
          <c:orientation val="maxMin"/>
          <c:max val="50"/>
          <c:min val="0"/>
        </c:scaling>
        <c:delete val="0"/>
        <c:axPos val="l"/>
        <c:numFmt formatCode="0.0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25218120"/>
        <c:crosses val="autoZero"/>
        <c:crossBetween val="midCat"/>
        <c:majorUnit val="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952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'Diatoméer HB-17-211-02MC-A'!$H$4:$H$95</c:f>
              <c:numCache>
                <c:formatCode>0.00%</c:formatCode>
                <c:ptCount val="92"/>
                <c:pt idx="0">
                  <c:v>0.37967914438502676</c:v>
                </c:pt>
                <c:pt idx="1">
                  <c:v>0.1</c:v>
                </c:pt>
                <c:pt idx="2">
                  <c:v>0.15503875968992248</c:v>
                </c:pt>
                <c:pt idx="3">
                  <c:v>0.22</c:v>
                </c:pt>
                <c:pt idx="4">
                  <c:v>9.6385542168674704E-2</c:v>
                </c:pt>
                <c:pt idx="5">
                  <c:v>6.8965517241379309E-2</c:v>
                </c:pt>
                <c:pt idx="6">
                  <c:v>0.14285714285714285</c:v>
                </c:pt>
                <c:pt idx="7">
                  <c:v>0.14102564102564102</c:v>
                </c:pt>
                <c:pt idx="8">
                  <c:v>0.13740458015267176</c:v>
                </c:pt>
                <c:pt idx="9">
                  <c:v>0.14444444444444443</c:v>
                </c:pt>
                <c:pt idx="10">
                  <c:v>0.13725490196078433</c:v>
                </c:pt>
                <c:pt idx="11">
                  <c:v>0.125</c:v>
                </c:pt>
                <c:pt idx="12">
                  <c:v>0.13253012048192772</c:v>
                </c:pt>
                <c:pt idx="13">
                  <c:v>0.171875</c:v>
                </c:pt>
                <c:pt idx="14">
                  <c:v>0.1111111111111111</c:v>
                </c:pt>
                <c:pt idx="15">
                  <c:v>0.16071428571428573</c:v>
                </c:pt>
                <c:pt idx="16">
                  <c:v>0.13698630136986301</c:v>
                </c:pt>
                <c:pt idx="17">
                  <c:v>0.16250000000000001</c:v>
                </c:pt>
                <c:pt idx="18">
                  <c:v>0.16800000000000001</c:v>
                </c:pt>
                <c:pt idx="19">
                  <c:v>0.17592592592592593</c:v>
                </c:pt>
                <c:pt idx="20">
                  <c:v>0.10891089108910891</c:v>
                </c:pt>
                <c:pt idx="21">
                  <c:v>0.14285714285714285</c:v>
                </c:pt>
                <c:pt idx="22">
                  <c:v>0.15</c:v>
                </c:pt>
                <c:pt idx="23">
                  <c:v>0.125</c:v>
                </c:pt>
                <c:pt idx="24">
                  <c:v>0.15060240963855423</c:v>
                </c:pt>
                <c:pt idx="25">
                  <c:v>0.2696629213483146</c:v>
                </c:pt>
                <c:pt idx="26">
                  <c:v>0.22388059701492538</c:v>
                </c:pt>
                <c:pt idx="27">
                  <c:v>0.16470588235294117</c:v>
                </c:pt>
                <c:pt idx="28">
                  <c:v>0.17241379310344829</c:v>
                </c:pt>
                <c:pt idx="29">
                  <c:v>0.10256410256410256</c:v>
                </c:pt>
                <c:pt idx="30">
                  <c:v>0.27027027027027029</c:v>
                </c:pt>
                <c:pt idx="31">
                  <c:v>0.14285714285714285</c:v>
                </c:pt>
                <c:pt idx="32">
                  <c:v>0.17499999999999999</c:v>
                </c:pt>
                <c:pt idx="33">
                  <c:v>0.17142857142857143</c:v>
                </c:pt>
                <c:pt idx="34">
                  <c:v>0.18</c:v>
                </c:pt>
                <c:pt idx="35">
                  <c:v>0.2</c:v>
                </c:pt>
                <c:pt idx="36">
                  <c:v>0.31343283582089554</c:v>
                </c:pt>
                <c:pt idx="37">
                  <c:v>0.20634920634920634</c:v>
                </c:pt>
                <c:pt idx="38">
                  <c:v>0.23076923076923078</c:v>
                </c:pt>
                <c:pt idx="39">
                  <c:v>0.15686274509803921</c:v>
                </c:pt>
                <c:pt idx="40">
                  <c:v>0.13385826771653545</c:v>
                </c:pt>
                <c:pt idx="41">
                  <c:v>0.11764705882352941</c:v>
                </c:pt>
                <c:pt idx="42">
                  <c:v>0.15555555555555556</c:v>
                </c:pt>
                <c:pt idx="43">
                  <c:v>0.17333333333333334</c:v>
                </c:pt>
                <c:pt idx="44">
                  <c:v>6.4516129032258063E-2</c:v>
                </c:pt>
                <c:pt idx="45">
                  <c:v>0.20370370370370369</c:v>
                </c:pt>
                <c:pt idx="46">
                  <c:v>0.2</c:v>
                </c:pt>
                <c:pt idx="47">
                  <c:v>0.13333333333333333</c:v>
                </c:pt>
                <c:pt idx="48">
                  <c:v>9.7560975609756101E-2</c:v>
                </c:pt>
                <c:pt idx="49">
                  <c:v>0.11538461538461539</c:v>
                </c:pt>
                <c:pt idx="50">
                  <c:v>6.25E-2</c:v>
                </c:pt>
                <c:pt idx="51">
                  <c:v>0.20224719101123595</c:v>
                </c:pt>
                <c:pt idx="52">
                  <c:v>0.12962962962962962</c:v>
                </c:pt>
                <c:pt idx="53">
                  <c:v>0.15909090909090909</c:v>
                </c:pt>
                <c:pt idx="54">
                  <c:v>0.171875</c:v>
                </c:pt>
                <c:pt idx="55">
                  <c:v>0.265625</c:v>
                </c:pt>
                <c:pt idx="56">
                  <c:v>0.10476190476190476</c:v>
                </c:pt>
                <c:pt idx="57">
                  <c:v>0.24827586206896551</c:v>
                </c:pt>
                <c:pt idx="58">
                  <c:v>0.21666666666666667</c:v>
                </c:pt>
                <c:pt idx="59">
                  <c:v>0.27868852459016391</c:v>
                </c:pt>
                <c:pt idx="60">
                  <c:v>0.12244897959183673</c:v>
                </c:pt>
                <c:pt idx="61">
                  <c:v>0.19642857142857142</c:v>
                </c:pt>
                <c:pt idx="62">
                  <c:v>0.19318181818181818</c:v>
                </c:pt>
                <c:pt idx="63">
                  <c:v>8.1632653061224483E-2</c:v>
                </c:pt>
                <c:pt idx="64">
                  <c:v>0.16666666666666666</c:v>
                </c:pt>
                <c:pt idx="65">
                  <c:v>0.21348314606741572</c:v>
                </c:pt>
                <c:pt idx="66">
                  <c:v>0.24637681159420291</c:v>
                </c:pt>
                <c:pt idx="67">
                  <c:v>0.11</c:v>
                </c:pt>
                <c:pt idx="68">
                  <c:v>0.16666666666666666</c:v>
                </c:pt>
                <c:pt idx="69">
                  <c:v>0.18253968253968253</c:v>
                </c:pt>
                <c:pt idx="70">
                  <c:v>0.15625</c:v>
                </c:pt>
                <c:pt idx="71">
                  <c:v>0.17910447761194029</c:v>
                </c:pt>
                <c:pt idx="72">
                  <c:v>0.15384615384615385</c:v>
                </c:pt>
                <c:pt idx="73">
                  <c:v>0.12790697674418605</c:v>
                </c:pt>
                <c:pt idx="74">
                  <c:v>0.21008403361344538</c:v>
                </c:pt>
                <c:pt idx="75">
                  <c:v>0.13333333333333333</c:v>
                </c:pt>
                <c:pt idx="76">
                  <c:v>0.13533834586466165</c:v>
                </c:pt>
                <c:pt idx="77">
                  <c:v>0.14492753623188406</c:v>
                </c:pt>
                <c:pt idx="78">
                  <c:v>0.18947368421052632</c:v>
                </c:pt>
                <c:pt idx="79">
                  <c:v>0.15</c:v>
                </c:pt>
                <c:pt idx="80">
                  <c:v>0.1111111111111111</c:v>
                </c:pt>
                <c:pt idx="81">
                  <c:v>0.25</c:v>
                </c:pt>
                <c:pt idx="82">
                  <c:v>9.3023255813953487E-2</c:v>
                </c:pt>
                <c:pt idx="83">
                  <c:v>0.11382113821138211</c:v>
                </c:pt>
                <c:pt idx="84">
                  <c:v>0.21126760563380281</c:v>
                </c:pt>
                <c:pt idx="85">
                  <c:v>0.20661157024793389</c:v>
                </c:pt>
                <c:pt idx="86">
                  <c:v>0.22</c:v>
                </c:pt>
                <c:pt idx="87">
                  <c:v>0.1650485436893204</c:v>
                </c:pt>
                <c:pt idx="88">
                  <c:v>0.15686274509803921</c:v>
                </c:pt>
                <c:pt idx="89">
                  <c:v>0.16666666666666666</c:v>
                </c:pt>
                <c:pt idx="90">
                  <c:v>0.13636363636363635</c:v>
                </c:pt>
                <c:pt idx="91">
                  <c:v>0.18333333333333332</c:v>
                </c:pt>
              </c:numCache>
            </c:numRef>
          </c:xVal>
          <c:yVal>
            <c:numRef>
              <c:f>'Diatoméer HB-17-211-02MC-A'!$A$4:$A$95</c:f>
              <c:numCache>
                <c:formatCode>0.0</c:formatCode>
                <c:ptCount val="92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  <c:pt idx="73">
                  <c:v>36.5</c:v>
                </c:pt>
                <c:pt idx="74">
                  <c:v>37</c:v>
                </c:pt>
                <c:pt idx="75">
                  <c:v>37.5</c:v>
                </c:pt>
                <c:pt idx="76">
                  <c:v>38</c:v>
                </c:pt>
                <c:pt idx="77">
                  <c:v>38.5</c:v>
                </c:pt>
                <c:pt idx="78">
                  <c:v>39</c:v>
                </c:pt>
                <c:pt idx="79">
                  <c:v>39.5</c:v>
                </c:pt>
                <c:pt idx="80">
                  <c:v>40</c:v>
                </c:pt>
                <c:pt idx="81">
                  <c:v>40.5</c:v>
                </c:pt>
                <c:pt idx="82">
                  <c:v>41</c:v>
                </c:pt>
                <c:pt idx="83">
                  <c:v>41.5</c:v>
                </c:pt>
                <c:pt idx="84">
                  <c:v>42</c:v>
                </c:pt>
                <c:pt idx="85">
                  <c:v>42.5</c:v>
                </c:pt>
                <c:pt idx="86">
                  <c:v>43</c:v>
                </c:pt>
                <c:pt idx="87">
                  <c:v>43.5</c:v>
                </c:pt>
                <c:pt idx="88">
                  <c:v>44</c:v>
                </c:pt>
                <c:pt idx="89">
                  <c:v>44.5</c:v>
                </c:pt>
                <c:pt idx="90">
                  <c:v>45</c:v>
                </c:pt>
                <c:pt idx="91">
                  <c:v>45.5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89E-4C98-A368-09C3E14BFD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7534008"/>
        <c:axId val="687533352"/>
      </c:scatterChart>
      <c:valAx>
        <c:axId val="687534008"/>
        <c:scaling>
          <c:orientation val="minMax"/>
          <c:min val="5.000000000000001E-2"/>
        </c:scaling>
        <c:delete val="0"/>
        <c:axPos val="t"/>
        <c:numFmt formatCode="0%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87533352"/>
        <c:crosses val="autoZero"/>
        <c:crossBetween val="midCat"/>
      </c:valAx>
      <c:valAx>
        <c:axId val="687533352"/>
        <c:scaling>
          <c:orientation val="maxMin"/>
          <c:max val="50"/>
          <c:min val="0"/>
        </c:scaling>
        <c:delete val="0"/>
        <c:axPos val="l"/>
        <c:numFmt formatCode="0.0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87534008"/>
        <c:crosses val="autoZero"/>
        <c:crossBetween val="midCat"/>
        <c:majorUnit val="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952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'Diatoméer HB-17-211-02MC-A'!$R$4:$R$95</c:f>
              <c:numCache>
                <c:formatCode>0.00%</c:formatCode>
                <c:ptCount val="92"/>
                <c:pt idx="0">
                  <c:v>1.06951871657754E-2</c:v>
                </c:pt>
                <c:pt idx="1">
                  <c:v>0</c:v>
                </c:pt>
                <c:pt idx="2">
                  <c:v>1.5503875968992248E-2</c:v>
                </c:pt>
                <c:pt idx="3">
                  <c:v>0.04</c:v>
                </c:pt>
                <c:pt idx="4">
                  <c:v>3.614457831325301E-2</c:v>
                </c:pt>
                <c:pt idx="5">
                  <c:v>5.1724137931034482E-2</c:v>
                </c:pt>
                <c:pt idx="6">
                  <c:v>4.0816326530612242E-2</c:v>
                </c:pt>
                <c:pt idx="7">
                  <c:v>1.282051282051282E-2</c:v>
                </c:pt>
                <c:pt idx="8">
                  <c:v>2.2900763358778626E-2</c:v>
                </c:pt>
                <c:pt idx="9">
                  <c:v>0</c:v>
                </c:pt>
                <c:pt idx="10">
                  <c:v>3.9215686274509803E-2</c:v>
                </c:pt>
                <c:pt idx="11">
                  <c:v>1.7857142857142856E-2</c:v>
                </c:pt>
                <c:pt idx="12">
                  <c:v>0</c:v>
                </c:pt>
                <c:pt idx="13">
                  <c:v>7.8125E-2</c:v>
                </c:pt>
                <c:pt idx="14">
                  <c:v>2.2222222222222223E-2</c:v>
                </c:pt>
                <c:pt idx="15">
                  <c:v>3.5714285714285712E-2</c:v>
                </c:pt>
                <c:pt idx="16">
                  <c:v>1.3698630136986301E-2</c:v>
                </c:pt>
                <c:pt idx="17">
                  <c:v>0</c:v>
                </c:pt>
                <c:pt idx="18">
                  <c:v>0</c:v>
                </c:pt>
                <c:pt idx="19">
                  <c:v>4.6296296296296294E-2</c:v>
                </c:pt>
                <c:pt idx="20">
                  <c:v>2.9702970297029702E-2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2.4096385542168676E-2</c:v>
                </c:pt>
                <c:pt idx="25">
                  <c:v>0</c:v>
                </c:pt>
                <c:pt idx="26">
                  <c:v>0</c:v>
                </c:pt>
                <c:pt idx="27">
                  <c:v>1.1764705882352941E-2</c:v>
                </c:pt>
                <c:pt idx="28">
                  <c:v>2.5862068965517241E-2</c:v>
                </c:pt>
                <c:pt idx="29">
                  <c:v>2.564102564102564E-2</c:v>
                </c:pt>
                <c:pt idx="30">
                  <c:v>2.7027027027027029E-2</c:v>
                </c:pt>
                <c:pt idx="31">
                  <c:v>2.8571428571428571E-2</c:v>
                </c:pt>
                <c:pt idx="32">
                  <c:v>0.05</c:v>
                </c:pt>
                <c:pt idx="33">
                  <c:v>2.8571428571428571E-2</c:v>
                </c:pt>
                <c:pt idx="34">
                  <c:v>0</c:v>
                </c:pt>
                <c:pt idx="35">
                  <c:v>0</c:v>
                </c:pt>
                <c:pt idx="36">
                  <c:v>1.4925373134328358E-2</c:v>
                </c:pt>
                <c:pt idx="37">
                  <c:v>1.5873015873015872E-2</c:v>
                </c:pt>
                <c:pt idx="38">
                  <c:v>9.6153846153846159E-3</c:v>
                </c:pt>
                <c:pt idx="39">
                  <c:v>0</c:v>
                </c:pt>
                <c:pt idx="40">
                  <c:v>7.874015748031496E-3</c:v>
                </c:pt>
                <c:pt idx="41">
                  <c:v>0</c:v>
                </c:pt>
                <c:pt idx="42">
                  <c:v>2.2222222222222223E-2</c:v>
                </c:pt>
                <c:pt idx="43">
                  <c:v>0</c:v>
                </c:pt>
                <c:pt idx="44">
                  <c:v>0</c:v>
                </c:pt>
                <c:pt idx="45">
                  <c:v>9.2592592592592587E-3</c:v>
                </c:pt>
                <c:pt idx="46">
                  <c:v>2.8571428571428571E-2</c:v>
                </c:pt>
                <c:pt idx="47">
                  <c:v>2.2222222222222223E-2</c:v>
                </c:pt>
                <c:pt idx="48">
                  <c:v>0</c:v>
                </c:pt>
                <c:pt idx="49">
                  <c:v>0</c:v>
                </c:pt>
                <c:pt idx="50">
                  <c:v>1.0416666666666666E-2</c:v>
                </c:pt>
                <c:pt idx="51">
                  <c:v>3.3707865168539325E-2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1.9047619047619049E-2</c:v>
                </c:pt>
                <c:pt idx="57">
                  <c:v>6.8965517241379309E-3</c:v>
                </c:pt>
                <c:pt idx="58">
                  <c:v>8.3333333333333332E-3</c:v>
                </c:pt>
                <c:pt idx="59">
                  <c:v>1.6393442622950821E-2</c:v>
                </c:pt>
                <c:pt idx="60">
                  <c:v>6.8027210884353739E-3</c:v>
                </c:pt>
                <c:pt idx="61">
                  <c:v>0</c:v>
                </c:pt>
                <c:pt idx="62">
                  <c:v>2.2727272727272728E-2</c:v>
                </c:pt>
                <c:pt idx="63">
                  <c:v>0</c:v>
                </c:pt>
                <c:pt idx="64">
                  <c:v>0</c:v>
                </c:pt>
                <c:pt idx="65">
                  <c:v>2.247191011235955E-2</c:v>
                </c:pt>
                <c:pt idx="66">
                  <c:v>1.4492753623188406E-2</c:v>
                </c:pt>
                <c:pt idx="67">
                  <c:v>0.01</c:v>
                </c:pt>
                <c:pt idx="68">
                  <c:v>0</c:v>
                </c:pt>
                <c:pt idx="69">
                  <c:v>7.9365079365079361E-3</c:v>
                </c:pt>
                <c:pt idx="70">
                  <c:v>1.0416666666666666E-2</c:v>
                </c:pt>
                <c:pt idx="71">
                  <c:v>4.4776119402985072E-2</c:v>
                </c:pt>
                <c:pt idx="72">
                  <c:v>0</c:v>
                </c:pt>
                <c:pt idx="73">
                  <c:v>1.1627906976744186E-2</c:v>
                </c:pt>
                <c:pt idx="74">
                  <c:v>0</c:v>
                </c:pt>
                <c:pt idx="75">
                  <c:v>0</c:v>
                </c:pt>
                <c:pt idx="76">
                  <c:v>2.2556390977443608E-2</c:v>
                </c:pt>
                <c:pt idx="77">
                  <c:v>0</c:v>
                </c:pt>
                <c:pt idx="78">
                  <c:v>2.1052631578947368E-2</c:v>
                </c:pt>
                <c:pt idx="79">
                  <c:v>7.1428571428571426E-3</c:v>
                </c:pt>
                <c:pt idx="80">
                  <c:v>4.4444444444444446E-2</c:v>
                </c:pt>
                <c:pt idx="81">
                  <c:v>0</c:v>
                </c:pt>
                <c:pt idx="82">
                  <c:v>1.1627906976744186E-2</c:v>
                </c:pt>
                <c:pt idx="83">
                  <c:v>1.6260162601626018E-2</c:v>
                </c:pt>
                <c:pt idx="84">
                  <c:v>4.2253521126760563E-2</c:v>
                </c:pt>
                <c:pt idx="85">
                  <c:v>1.6528925619834711E-2</c:v>
                </c:pt>
                <c:pt idx="86">
                  <c:v>1.3333333333333334E-2</c:v>
                </c:pt>
                <c:pt idx="87">
                  <c:v>3.8834951456310676E-2</c:v>
                </c:pt>
                <c:pt idx="88">
                  <c:v>2.9411764705882353E-2</c:v>
                </c:pt>
                <c:pt idx="89">
                  <c:v>3.125E-2</c:v>
                </c:pt>
                <c:pt idx="90">
                  <c:v>0</c:v>
                </c:pt>
                <c:pt idx="91">
                  <c:v>0</c:v>
                </c:pt>
              </c:numCache>
            </c:numRef>
          </c:xVal>
          <c:yVal>
            <c:numRef>
              <c:f>'Diatoméer HB-17-211-02MC-A'!$A$4:$A$95</c:f>
              <c:numCache>
                <c:formatCode>0.0</c:formatCode>
                <c:ptCount val="92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  <c:pt idx="73">
                  <c:v>36.5</c:v>
                </c:pt>
                <c:pt idx="74">
                  <c:v>37</c:v>
                </c:pt>
                <c:pt idx="75">
                  <c:v>37.5</c:v>
                </c:pt>
                <c:pt idx="76">
                  <c:v>38</c:v>
                </c:pt>
                <c:pt idx="77">
                  <c:v>38.5</c:v>
                </c:pt>
                <c:pt idx="78">
                  <c:v>39</c:v>
                </c:pt>
                <c:pt idx="79">
                  <c:v>39.5</c:v>
                </c:pt>
                <c:pt idx="80">
                  <c:v>40</c:v>
                </c:pt>
                <c:pt idx="81">
                  <c:v>40.5</c:v>
                </c:pt>
                <c:pt idx="82">
                  <c:v>41</c:v>
                </c:pt>
                <c:pt idx="83">
                  <c:v>41.5</c:v>
                </c:pt>
                <c:pt idx="84">
                  <c:v>42</c:v>
                </c:pt>
                <c:pt idx="85">
                  <c:v>42.5</c:v>
                </c:pt>
                <c:pt idx="86">
                  <c:v>43</c:v>
                </c:pt>
                <c:pt idx="87">
                  <c:v>43.5</c:v>
                </c:pt>
                <c:pt idx="88">
                  <c:v>44</c:v>
                </c:pt>
                <c:pt idx="89">
                  <c:v>44.5</c:v>
                </c:pt>
                <c:pt idx="90">
                  <c:v>45</c:v>
                </c:pt>
                <c:pt idx="91">
                  <c:v>45.5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72B-451F-B5E2-3B1C01ACBC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9697800"/>
        <c:axId val="629696160"/>
      </c:scatterChart>
      <c:valAx>
        <c:axId val="629697800"/>
        <c:scaling>
          <c:orientation val="minMax"/>
          <c:min val="0"/>
        </c:scaling>
        <c:delete val="0"/>
        <c:axPos val="t"/>
        <c:numFmt formatCode="0%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29696160"/>
        <c:crosses val="autoZero"/>
        <c:crossBetween val="midCat"/>
      </c:valAx>
      <c:valAx>
        <c:axId val="629696160"/>
        <c:scaling>
          <c:orientation val="maxMin"/>
          <c:max val="50"/>
          <c:min val="0"/>
        </c:scaling>
        <c:delete val="0"/>
        <c:axPos val="l"/>
        <c:numFmt formatCode="0.0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29697800"/>
        <c:crosses val="autoZero"/>
        <c:crossBetween val="midCat"/>
        <c:majorUnit val="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952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'Diatoméer HB-17-211-02MC-A'!$T$4:$T$95</c:f>
              <c:numCache>
                <c:formatCode>0.00%</c:formatCode>
                <c:ptCount val="92"/>
                <c:pt idx="0">
                  <c:v>0</c:v>
                </c:pt>
                <c:pt idx="1">
                  <c:v>0</c:v>
                </c:pt>
                <c:pt idx="2">
                  <c:v>7.7519379844961239E-3</c:v>
                </c:pt>
                <c:pt idx="3">
                  <c:v>0</c:v>
                </c:pt>
                <c:pt idx="4">
                  <c:v>1.2048192771084338E-2</c:v>
                </c:pt>
                <c:pt idx="5">
                  <c:v>0</c:v>
                </c:pt>
                <c:pt idx="6">
                  <c:v>2.0408163265306121E-2</c:v>
                </c:pt>
                <c:pt idx="7">
                  <c:v>1.282051282051282E-2</c:v>
                </c:pt>
                <c:pt idx="8">
                  <c:v>0</c:v>
                </c:pt>
                <c:pt idx="9">
                  <c:v>0</c:v>
                </c:pt>
                <c:pt idx="10">
                  <c:v>9.8039215686274508E-3</c:v>
                </c:pt>
                <c:pt idx="11">
                  <c:v>0</c:v>
                </c:pt>
                <c:pt idx="12">
                  <c:v>0</c:v>
                </c:pt>
                <c:pt idx="13">
                  <c:v>1.5625E-2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1.9801980198019802E-2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1.3513513513513514E-2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1.5748031496062992E-2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3.2258064516129031E-2</c:v>
                </c:pt>
                <c:pt idx="45">
                  <c:v>0</c:v>
                </c:pt>
                <c:pt idx="46">
                  <c:v>0</c:v>
                </c:pt>
                <c:pt idx="47">
                  <c:v>1.1111111111111112E-2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1.1235955056179775E-2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1.3605442176870748E-2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7.9365079365079361E-3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1.1627906976744186E-2</c:v>
                </c:pt>
                <c:pt idx="74">
                  <c:v>8.4033613445378148E-3</c:v>
                </c:pt>
                <c:pt idx="75">
                  <c:v>7.4074074074074077E-3</c:v>
                </c:pt>
                <c:pt idx="76">
                  <c:v>0</c:v>
                </c:pt>
                <c:pt idx="77">
                  <c:v>1.4492753623188406E-2</c:v>
                </c:pt>
                <c:pt idx="78">
                  <c:v>1.0526315789473684E-2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1.1627906976744186E-2</c:v>
                </c:pt>
                <c:pt idx="83">
                  <c:v>8.130081300813009E-3</c:v>
                </c:pt>
                <c:pt idx="84">
                  <c:v>0</c:v>
                </c:pt>
                <c:pt idx="85">
                  <c:v>8.2644628099173556E-3</c:v>
                </c:pt>
                <c:pt idx="86">
                  <c:v>6.6666666666666671E-3</c:v>
                </c:pt>
                <c:pt idx="87">
                  <c:v>0</c:v>
                </c:pt>
                <c:pt idx="88">
                  <c:v>0</c:v>
                </c:pt>
                <c:pt idx="89">
                  <c:v>2.0833333333333332E-2</c:v>
                </c:pt>
                <c:pt idx="90">
                  <c:v>0</c:v>
                </c:pt>
                <c:pt idx="91">
                  <c:v>0</c:v>
                </c:pt>
              </c:numCache>
            </c:numRef>
          </c:xVal>
          <c:yVal>
            <c:numRef>
              <c:f>'Diatoméer HB-17-211-02MC-A'!$A$4:$A$95</c:f>
              <c:numCache>
                <c:formatCode>0.0</c:formatCode>
                <c:ptCount val="92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  <c:pt idx="73">
                  <c:v>36.5</c:v>
                </c:pt>
                <c:pt idx="74">
                  <c:v>37</c:v>
                </c:pt>
                <c:pt idx="75">
                  <c:v>37.5</c:v>
                </c:pt>
                <c:pt idx="76">
                  <c:v>38</c:v>
                </c:pt>
                <c:pt idx="77">
                  <c:v>38.5</c:v>
                </c:pt>
                <c:pt idx="78">
                  <c:v>39</c:v>
                </c:pt>
                <c:pt idx="79">
                  <c:v>39.5</c:v>
                </c:pt>
                <c:pt idx="80">
                  <c:v>40</c:v>
                </c:pt>
                <c:pt idx="81">
                  <c:v>40.5</c:v>
                </c:pt>
                <c:pt idx="82">
                  <c:v>41</c:v>
                </c:pt>
                <c:pt idx="83">
                  <c:v>41.5</c:v>
                </c:pt>
                <c:pt idx="84">
                  <c:v>42</c:v>
                </c:pt>
                <c:pt idx="85">
                  <c:v>42.5</c:v>
                </c:pt>
                <c:pt idx="86">
                  <c:v>43</c:v>
                </c:pt>
                <c:pt idx="87">
                  <c:v>43.5</c:v>
                </c:pt>
                <c:pt idx="88">
                  <c:v>44</c:v>
                </c:pt>
                <c:pt idx="89">
                  <c:v>44.5</c:v>
                </c:pt>
                <c:pt idx="90">
                  <c:v>45</c:v>
                </c:pt>
                <c:pt idx="91">
                  <c:v>45.5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509-4A54-90E0-96F939E576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9733128"/>
        <c:axId val="739728208"/>
      </c:scatterChart>
      <c:valAx>
        <c:axId val="739733128"/>
        <c:scaling>
          <c:orientation val="minMax"/>
          <c:min val="0"/>
        </c:scaling>
        <c:delete val="0"/>
        <c:axPos val="t"/>
        <c:numFmt formatCode="0%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39728208"/>
        <c:crosses val="autoZero"/>
        <c:crossBetween val="midCat"/>
      </c:valAx>
      <c:valAx>
        <c:axId val="739728208"/>
        <c:scaling>
          <c:orientation val="maxMin"/>
          <c:max val="50"/>
          <c:min val="0"/>
        </c:scaling>
        <c:delete val="0"/>
        <c:axPos val="l"/>
        <c:numFmt formatCode="0.0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39733128"/>
        <c:crosses val="autoZero"/>
        <c:crossBetween val="midCat"/>
        <c:majorUnit val="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952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'Diatoméer HB-17-211-02MC-A'!$N$4:$N$95</c:f>
              <c:numCache>
                <c:formatCode>0.00%</c:formatCode>
                <c:ptCount val="92"/>
                <c:pt idx="0">
                  <c:v>0.44385026737967914</c:v>
                </c:pt>
                <c:pt idx="1">
                  <c:v>0.68888888888888888</c:v>
                </c:pt>
                <c:pt idx="2">
                  <c:v>0.63565891472868219</c:v>
                </c:pt>
                <c:pt idx="3">
                  <c:v>0.56000000000000005</c:v>
                </c:pt>
                <c:pt idx="4">
                  <c:v>0.55421686746987953</c:v>
                </c:pt>
                <c:pt idx="5">
                  <c:v>0.60344827586206895</c:v>
                </c:pt>
                <c:pt idx="6">
                  <c:v>0.56122448979591832</c:v>
                </c:pt>
                <c:pt idx="7">
                  <c:v>0.65384615384615385</c:v>
                </c:pt>
                <c:pt idx="8">
                  <c:v>0.6717557251908397</c:v>
                </c:pt>
                <c:pt idx="9">
                  <c:v>0.65555555555555556</c:v>
                </c:pt>
                <c:pt idx="10">
                  <c:v>0.78431372549019607</c:v>
                </c:pt>
                <c:pt idx="11">
                  <c:v>0.7678571428571429</c:v>
                </c:pt>
                <c:pt idx="12">
                  <c:v>0.71084337349397586</c:v>
                </c:pt>
                <c:pt idx="13">
                  <c:v>0.75</c:v>
                </c:pt>
                <c:pt idx="14">
                  <c:v>0.71111111111111114</c:v>
                </c:pt>
                <c:pt idx="15">
                  <c:v>0.6607142857142857</c:v>
                </c:pt>
                <c:pt idx="16">
                  <c:v>0.68493150684931503</c:v>
                </c:pt>
                <c:pt idx="17">
                  <c:v>0.75</c:v>
                </c:pt>
                <c:pt idx="18">
                  <c:v>0.72799999999999998</c:v>
                </c:pt>
                <c:pt idx="19">
                  <c:v>0.69444444444444442</c:v>
                </c:pt>
                <c:pt idx="20">
                  <c:v>0.71287128712871284</c:v>
                </c:pt>
                <c:pt idx="21">
                  <c:v>0.69841269841269837</c:v>
                </c:pt>
                <c:pt idx="22">
                  <c:v>0.71666666666666667</c:v>
                </c:pt>
                <c:pt idx="23">
                  <c:v>0.75</c:v>
                </c:pt>
                <c:pt idx="24">
                  <c:v>0.75301204819277112</c:v>
                </c:pt>
                <c:pt idx="25">
                  <c:v>0.6741573033707865</c:v>
                </c:pt>
                <c:pt idx="26">
                  <c:v>0.73134328358208955</c:v>
                </c:pt>
                <c:pt idx="27">
                  <c:v>0.74117647058823533</c:v>
                </c:pt>
                <c:pt idx="28">
                  <c:v>0.72413793103448276</c:v>
                </c:pt>
                <c:pt idx="29">
                  <c:v>0.84615384615384615</c:v>
                </c:pt>
                <c:pt idx="30">
                  <c:v>0.63513513513513509</c:v>
                </c:pt>
                <c:pt idx="31">
                  <c:v>0.8</c:v>
                </c:pt>
                <c:pt idx="32">
                  <c:v>0.73750000000000004</c:v>
                </c:pt>
                <c:pt idx="33">
                  <c:v>0.77142857142857146</c:v>
                </c:pt>
                <c:pt idx="34">
                  <c:v>0.72</c:v>
                </c:pt>
                <c:pt idx="35">
                  <c:v>0.76</c:v>
                </c:pt>
                <c:pt idx="36">
                  <c:v>0.62686567164179108</c:v>
                </c:pt>
                <c:pt idx="37">
                  <c:v>0.69841269841269837</c:v>
                </c:pt>
                <c:pt idx="38">
                  <c:v>0.69230769230769229</c:v>
                </c:pt>
                <c:pt idx="39">
                  <c:v>0.72549019607843135</c:v>
                </c:pt>
                <c:pt idx="40">
                  <c:v>0.80314960629921262</c:v>
                </c:pt>
                <c:pt idx="41">
                  <c:v>0.79411764705882348</c:v>
                </c:pt>
                <c:pt idx="42">
                  <c:v>0.66666666666666663</c:v>
                </c:pt>
                <c:pt idx="43">
                  <c:v>0.70666666666666667</c:v>
                </c:pt>
                <c:pt idx="44">
                  <c:v>0.70967741935483875</c:v>
                </c:pt>
                <c:pt idx="45">
                  <c:v>0.73148148148148151</c:v>
                </c:pt>
                <c:pt idx="46">
                  <c:v>0.7142857142857143</c:v>
                </c:pt>
                <c:pt idx="47">
                  <c:v>0.81111111111111112</c:v>
                </c:pt>
                <c:pt idx="48">
                  <c:v>0.84146341463414631</c:v>
                </c:pt>
                <c:pt idx="49">
                  <c:v>0.76923076923076927</c:v>
                </c:pt>
                <c:pt idx="50">
                  <c:v>0.8125</c:v>
                </c:pt>
                <c:pt idx="51">
                  <c:v>0.7078651685393258</c:v>
                </c:pt>
                <c:pt idx="52">
                  <c:v>0.70370370370370372</c:v>
                </c:pt>
                <c:pt idx="53">
                  <c:v>0.71590909090909094</c:v>
                </c:pt>
                <c:pt idx="54">
                  <c:v>0.65625</c:v>
                </c:pt>
                <c:pt idx="55">
                  <c:v>0.671875</c:v>
                </c:pt>
                <c:pt idx="56">
                  <c:v>0.79047619047619044</c:v>
                </c:pt>
                <c:pt idx="57">
                  <c:v>0.65517241379310343</c:v>
                </c:pt>
                <c:pt idx="58">
                  <c:v>0.65833333333333333</c:v>
                </c:pt>
                <c:pt idx="59">
                  <c:v>0.57377049180327866</c:v>
                </c:pt>
                <c:pt idx="60">
                  <c:v>0.73469387755102045</c:v>
                </c:pt>
                <c:pt idx="61">
                  <c:v>0.6071428571428571</c:v>
                </c:pt>
                <c:pt idx="62">
                  <c:v>0.68181818181818177</c:v>
                </c:pt>
                <c:pt idx="63">
                  <c:v>0.73469387755102045</c:v>
                </c:pt>
                <c:pt idx="64">
                  <c:v>0.75641025641025639</c:v>
                </c:pt>
                <c:pt idx="65">
                  <c:v>0.6292134831460674</c:v>
                </c:pt>
                <c:pt idx="66">
                  <c:v>0.59420289855072461</c:v>
                </c:pt>
                <c:pt idx="67">
                  <c:v>0.7</c:v>
                </c:pt>
                <c:pt idx="68">
                  <c:v>0.625</c:v>
                </c:pt>
                <c:pt idx="69">
                  <c:v>0.73015873015873012</c:v>
                </c:pt>
                <c:pt idx="70">
                  <c:v>0.76041666666666663</c:v>
                </c:pt>
                <c:pt idx="71">
                  <c:v>0.76119402985074625</c:v>
                </c:pt>
                <c:pt idx="72">
                  <c:v>0.76923076923076927</c:v>
                </c:pt>
                <c:pt idx="73">
                  <c:v>0.79069767441860461</c:v>
                </c:pt>
                <c:pt idx="74">
                  <c:v>0.70588235294117652</c:v>
                </c:pt>
                <c:pt idx="75">
                  <c:v>0.77777777777777779</c:v>
                </c:pt>
                <c:pt idx="76">
                  <c:v>0.75187969924812026</c:v>
                </c:pt>
                <c:pt idx="77">
                  <c:v>0.71014492753623193</c:v>
                </c:pt>
                <c:pt idx="78">
                  <c:v>0.77894736842105261</c:v>
                </c:pt>
                <c:pt idx="79">
                  <c:v>0.75</c:v>
                </c:pt>
                <c:pt idx="80">
                  <c:v>0.78888888888888886</c:v>
                </c:pt>
                <c:pt idx="81">
                  <c:v>0.68055555555555558</c:v>
                </c:pt>
                <c:pt idx="82">
                  <c:v>0.82558139534883723</c:v>
                </c:pt>
                <c:pt idx="83">
                  <c:v>0.84552845528455289</c:v>
                </c:pt>
                <c:pt idx="84">
                  <c:v>0.71830985915492962</c:v>
                </c:pt>
                <c:pt idx="85">
                  <c:v>0.76859504132231404</c:v>
                </c:pt>
                <c:pt idx="86">
                  <c:v>0.72666666666666668</c:v>
                </c:pt>
                <c:pt idx="87">
                  <c:v>0.75728155339805825</c:v>
                </c:pt>
                <c:pt idx="88">
                  <c:v>0.69607843137254899</c:v>
                </c:pt>
                <c:pt idx="89">
                  <c:v>0.73958333333333337</c:v>
                </c:pt>
                <c:pt idx="90">
                  <c:v>0.80303030303030298</c:v>
                </c:pt>
                <c:pt idx="91">
                  <c:v>0.78333333333333333</c:v>
                </c:pt>
              </c:numCache>
            </c:numRef>
          </c:xVal>
          <c:yVal>
            <c:numRef>
              <c:f>'Diatoméer HB-17-211-02MC-A'!$A$4:$A$95</c:f>
              <c:numCache>
                <c:formatCode>0.0</c:formatCode>
                <c:ptCount val="92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  <c:pt idx="73">
                  <c:v>36.5</c:v>
                </c:pt>
                <c:pt idx="74">
                  <c:v>37</c:v>
                </c:pt>
                <c:pt idx="75">
                  <c:v>37.5</c:v>
                </c:pt>
                <c:pt idx="76">
                  <c:v>38</c:v>
                </c:pt>
                <c:pt idx="77">
                  <c:v>38.5</c:v>
                </c:pt>
                <c:pt idx="78">
                  <c:v>39</c:v>
                </c:pt>
                <c:pt idx="79">
                  <c:v>39.5</c:v>
                </c:pt>
                <c:pt idx="80">
                  <c:v>40</c:v>
                </c:pt>
                <c:pt idx="81">
                  <c:v>40.5</c:v>
                </c:pt>
                <c:pt idx="82">
                  <c:v>41</c:v>
                </c:pt>
                <c:pt idx="83">
                  <c:v>41.5</c:v>
                </c:pt>
                <c:pt idx="84">
                  <c:v>42</c:v>
                </c:pt>
                <c:pt idx="85">
                  <c:v>42.5</c:v>
                </c:pt>
                <c:pt idx="86">
                  <c:v>43</c:v>
                </c:pt>
                <c:pt idx="87">
                  <c:v>43.5</c:v>
                </c:pt>
                <c:pt idx="88">
                  <c:v>44</c:v>
                </c:pt>
                <c:pt idx="89">
                  <c:v>44.5</c:v>
                </c:pt>
                <c:pt idx="90">
                  <c:v>45</c:v>
                </c:pt>
                <c:pt idx="91">
                  <c:v>45.5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D94-4153-B72F-045FE9BF86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9311240"/>
        <c:axId val="729306320"/>
      </c:scatterChart>
      <c:valAx>
        <c:axId val="729311240"/>
        <c:scaling>
          <c:orientation val="minMax"/>
          <c:min val="0.4"/>
        </c:scaling>
        <c:delete val="0"/>
        <c:axPos val="t"/>
        <c:numFmt formatCode="0%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29306320"/>
        <c:crosses val="autoZero"/>
        <c:crossBetween val="midCat"/>
      </c:valAx>
      <c:valAx>
        <c:axId val="729306320"/>
        <c:scaling>
          <c:orientation val="maxMin"/>
          <c:max val="50"/>
          <c:min val="0"/>
        </c:scaling>
        <c:delete val="0"/>
        <c:axPos val="l"/>
        <c:numFmt formatCode="0.0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29311240"/>
        <c:crosses val="autoZero"/>
        <c:crossBetween val="midCat"/>
        <c:majorUnit val="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952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'Diatoméer HB-17-211-02MC-A'!$L$4:$L$95</c:f>
              <c:numCache>
                <c:formatCode>0.00%</c:formatCode>
                <c:ptCount val="92"/>
                <c:pt idx="0">
                  <c:v>1.06951871657754E-2</c:v>
                </c:pt>
                <c:pt idx="1">
                  <c:v>1.1111111111111112E-2</c:v>
                </c:pt>
                <c:pt idx="2">
                  <c:v>5.4263565891472867E-2</c:v>
                </c:pt>
                <c:pt idx="3">
                  <c:v>0.06</c:v>
                </c:pt>
                <c:pt idx="4">
                  <c:v>0.10843373493975904</c:v>
                </c:pt>
                <c:pt idx="5">
                  <c:v>1.7241379310344827E-2</c:v>
                </c:pt>
                <c:pt idx="6">
                  <c:v>7.1428571428571425E-2</c:v>
                </c:pt>
                <c:pt idx="7">
                  <c:v>2.564102564102564E-2</c:v>
                </c:pt>
                <c:pt idx="8">
                  <c:v>0</c:v>
                </c:pt>
                <c:pt idx="9">
                  <c:v>1.1111111111111112E-2</c:v>
                </c:pt>
                <c:pt idx="10">
                  <c:v>0</c:v>
                </c:pt>
                <c:pt idx="11">
                  <c:v>1.7857142857142856E-2</c:v>
                </c:pt>
                <c:pt idx="12">
                  <c:v>1.2048192771084338E-2</c:v>
                </c:pt>
                <c:pt idx="13">
                  <c:v>0</c:v>
                </c:pt>
                <c:pt idx="14">
                  <c:v>0</c:v>
                </c:pt>
                <c:pt idx="15">
                  <c:v>1.7857142857142856E-2</c:v>
                </c:pt>
                <c:pt idx="16">
                  <c:v>4.1095890410958902E-2</c:v>
                </c:pt>
                <c:pt idx="17">
                  <c:v>0</c:v>
                </c:pt>
                <c:pt idx="18">
                  <c:v>2.4E-2</c:v>
                </c:pt>
                <c:pt idx="19">
                  <c:v>3.7037037037037035E-2</c:v>
                </c:pt>
                <c:pt idx="20">
                  <c:v>1.9801980198019802E-2</c:v>
                </c:pt>
                <c:pt idx="21">
                  <c:v>4.7619047619047616E-2</c:v>
                </c:pt>
                <c:pt idx="22">
                  <c:v>1.6666666666666666E-2</c:v>
                </c:pt>
                <c:pt idx="23">
                  <c:v>0</c:v>
                </c:pt>
                <c:pt idx="24">
                  <c:v>1.8072289156626505E-2</c:v>
                </c:pt>
                <c:pt idx="25">
                  <c:v>0</c:v>
                </c:pt>
                <c:pt idx="26">
                  <c:v>1.4925373134328358E-2</c:v>
                </c:pt>
                <c:pt idx="27">
                  <c:v>3.5294117647058823E-2</c:v>
                </c:pt>
                <c:pt idx="28">
                  <c:v>8.6206896551724137E-3</c:v>
                </c:pt>
                <c:pt idx="29">
                  <c:v>0</c:v>
                </c:pt>
                <c:pt idx="30">
                  <c:v>1.3513513513513514E-2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0.04</c:v>
                </c:pt>
                <c:pt idx="35">
                  <c:v>0</c:v>
                </c:pt>
                <c:pt idx="36">
                  <c:v>1.4925373134328358E-2</c:v>
                </c:pt>
                <c:pt idx="37">
                  <c:v>0</c:v>
                </c:pt>
                <c:pt idx="38">
                  <c:v>9.6153846153846159E-3</c:v>
                </c:pt>
                <c:pt idx="39">
                  <c:v>3.9215686274509803E-2</c:v>
                </c:pt>
                <c:pt idx="40">
                  <c:v>7.874015748031496E-3</c:v>
                </c:pt>
                <c:pt idx="41">
                  <c:v>5.8823529411764705E-2</c:v>
                </c:pt>
                <c:pt idx="42">
                  <c:v>4.4444444444444446E-2</c:v>
                </c:pt>
                <c:pt idx="43">
                  <c:v>1.3333333333333334E-2</c:v>
                </c:pt>
                <c:pt idx="44">
                  <c:v>3.2258064516129031E-2</c:v>
                </c:pt>
                <c:pt idx="45">
                  <c:v>2.7777777777777776E-2</c:v>
                </c:pt>
                <c:pt idx="46">
                  <c:v>0</c:v>
                </c:pt>
                <c:pt idx="47">
                  <c:v>1.1111111111111112E-2</c:v>
                </c:pt>
                <c:pt idx="48">
                  <c:v>2.4390243902439025E-2</c:v>
                </c:pt>
                <c:pt idx="49">
                  <c:v>1.9230769230769232E-2</c:v>
                </c:pt>
                <c:pt idx="50">
                  <c:v>2.0833333333333332E-2</c:v>
                </c:pt>
                <c:pt idx="51">
                  <c:v>1.1235955056179775E-2</c:v>
                </c:pt>
                <c:pt idx="52">
                  <c:v>0</c:v>
                </c:pt>
                <c:pt idx="53">
                  <c:v>1.1363636363636364E-2</c:v>
                </c:pt>
                <c:pt idx="54">
                  <c:v>3.125E-2</c:v>
                </c:pt>
                <c:pt idx="55">
                  <c:v>1.5625E-2</c:v>
                </c:pt>
                <c:pt idx="56">
                  <c:v>9.5238095238095247E-3</c:v>
                </c:pt>
                <c:pt idx="57">
                  <c:v>3.4482758620689655E-2</c:v>
                </c:pt>
                <c:pt idx="58">
                  <c:v>1.6666666666666666E-2</c:v>
                </c:pt>
                <c:pt idx="59">
                  <c:v>4.9180327868852458E-2</c:v>
                </c:pt>
                <c:pt idx="60">
                  <c:v>4.0816326530612242E-2</c:v>
                </c:pt>
                <c:pt idx="61">
                  <c:v>3.5714285714285712E-2</c:v>
                </c:pt>
                <c:pt idx="62">
                  <c:v>2.2727272727272728E-2</c:v>
                </c:pt>
                <c:pt idx="63">
                  <c:v>0</c:v>
                </c:pt>
                <c:pt idx="64">
                  <c:v>2.564102564102564E-2</c:v>
                </c:pt>
                <c:pt idx="65">
                  <c:v>4.49438202247191E-2</c:v>
                </c:pt>
                <c:pt idx="66">
                  <c:v>1.4492753623188406E-2</c:v>
                </c:pt>
                <c:pt idx="67">
                  <c:v>0.04</c:v>
                </c:pt>
                <c:pt idx="68">
                  <c:v>0</c:v>
                </c:pt>
                <c:pt idx="69">
                  <c:v>7.9365079365079361E-3</c:v>
                </c:pt>
                <c:pt idx="70">
                  <c:v>3.125E-2</c:v>
                </c:pt>
                <c:pt idx="71">
                  <c:v>0</c:v>
                </c:pt>
                <c:pt idx="72">
                  <c:v>3.8461538461538464E-2</c:v>
                </c:pt>
                <c:pt idx="73">
                  <c:v>1.1627906976744186E-2</c:v>
                </c:pt>
                <c:pt idx="74">
                  <c:v>2.5210084033613446E-2</c:v>
                </c:pt>
                <c:pt idx="75">
                  <c:v>7.4074074074074077E-3</c:v>
                </c:pt>
                <c:pt idx="76">
                  <c:v>0</c:v>
                </c:pt>
                <c:pt idx="77">
                  <c:v>1.4492753623188406E-2</c:v>
                </c:pt>
                <c:pt idx="78">
                  <c:v>1.0526315789473684E-2</c:v>
                </c:pt>
                <c:pt idx="79">
                  <c:v>2.1428571428571429E-2</c:v>
                </c:pt>
                <c:pt idx="80">
                  <c:v>0</c:v>
                </c:pt>
                <c:pt idx="81">
                  <c:v>0</c:v>
                </c:pt>
                <c:pt idx="82">
                  <c:v>3.4883720930232558E-2</c:v>
                </c:pt>
                <c:pt idx="83">
                  <c:v>0</c:v>
                </c:pt>
                <c:pt idx="84">
                  <c:v>0</c:v>
                </c:pt>
                <c:pt idx="85">
                  <c:v>8.2644628099173556E-3</c:v>
                </c:pt>
                <c:pt idx="86">
                  <c:v>0</c:v>
                </c:pt>
                <c:pt idx="87">
                  <c:v>0</c:v>
                </c:pt>
                <c:pt idx="88">
                  <c:v>2.9411764705882353E-2</c:v>
                </c:pt>
                <c:pt idx="89">
                  <c:v>1.0416666666666666E-2</c:v>
                </c:pt>
                <c:pt idx="90">
                  <c:v>0</c:v>
                </c:pt>
                <c:pt idx="91">
                  <c:v>0</c:v>
                </c:pt>
              </c:numCache>
            </c:numRef>
          </c:xVal>
          <c:yVal>
            <c:numRef>
              <c:f>'Diatoméer HB-17-211-02MC-A'!$A$4:$A$95</c:f>
              <c:numCache>
                <c:formatCode>0.0</c:formatCode>
                <c:ptCount val="92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  <c:pt idx="73">
                  <c:v>36.5</c:v>
                </c:pt>
                <c:pt idx="74">
                  <c:v>37</c:v>
                </c:pt>
                <c:pt idx="75">
                  <c:v>37.5</c:v>
                </c:pt>
                <c:pt idx="76">
                  <c:v>38</c:v>
                </c:pt>
                <c:pt idx="77">
                  <c:v>38.5</c:v>
                </c:pt>
                <c:pt idx="78">
                  <c:v>39</c:v>
                </c:pt>
                <c:pt idx="79">
                  <c:v>39.5</c:v>
                </c:pt>
                <c:pt idx="80">
                  <c:v>40</c:v>
                </c:pt>
                <c:pt idx="81">
                  <c:v>40.5</c:v>
                </c:pt>
                <c:pt idx="82">
                  <c:v>41</c:v>
                </c:pt>
                <c:pt idx="83">
                  <c:v>41.5</c:v>
                </c:pt>
                <c:pt idx="84">
                  <c:v>42</c:v>
                </c:pt>
                <c:pt idx="85">
                  <c:v>42.5</c:v>
                </c:pt>
                <c:pt idx="86">
                  <c:v>43</c:v>
                </c:pt>
                <c:pt idx="87">
                  <c:v>43.5</c:v>
                </c:pt>
                <c:pt idx="88">
                  <c:v>44</c:v>
                </c:pt>
                <c:pt idx="89">
                  <c:v>44.5</c:v>
                </c:pt>
                <c:pt idx="90">
                  <c:v>45</c:v>
                </c:pt>
                <c:pt idx="91">
                  <c:v>45.5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7DB-4DBC-AACB-946F5A092B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8948208"/>
        <c:axId val="738946240"/>
      </c:scatterChart>
      <c:valAx>
        <c:axId val="738948208"/>
        <c:scaling>
          <c:orientation val="minMax"/>
          <c:min val="0"/>
        </c:scaling>
        <c:delete val="0"/>
        <c:axPos val="t"/>
        <c:numFmt formatCode="0%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38946240"/>
        <c:crosses val="autoZero"/>
        <c:crossBetween val="midCat"/>
      </c:valAx>
      <c:valAx>
        <c:axId val="738946240"/>
        <c:scaling>
          <c:orientation val="maxMin"/>
          <c:max val="50"/>
          <c:min val="0"/>
        </c:scaling>
        <c:delete val="0"/>
        <c:axPos val="l"/>
        <c:numFmt formatCode="0.0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38948208"/>
        <c:crosses val="autoZero"/>
        <c:crossBetween val="midCat"/>
        <c:majorUnit val="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952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'Diatoméer HB17-211-01MC-A'!$F$4:$F$61</c:f>
              <c:numCache>
                <c:formatCode>0.00%</c:formatCode>
                <c:ptCount val="58"/>
                <c:pt idx="0">
                  <c:v>0.22580645161290322</c:v>
                </c:pt>
                <c:pt idx="1">
                  <c:v>0.14788732394366197</c:v>
                </c:pt>
                <c:pt idx="2">
                  <c:v>2.2058823529411766E-2</c:v>
                </c:pt>
                <c:pt idx="3">
                  <c:v>0.18181818181818182</c:v>
                </c:pt>
                <c:pt idx="4">
                  <c:v>0.19653179190751446</c:v>
                </c:pt>
                <c:pt idx="5">
                  <c:v>0.13043478260869565</c:v>
                </c:pt>
                <c:pt idx="6">
                  <c:v>0.19148936170212766</c:v>
                </c:pt>
                <c:pt idx="7">
                  <c:v>0.2</c:v>
                </c:pt>
                <c:pt idx="8">
                  <c:v>0.27272727272727271</c:v>
                </c:pt>
                <c:pt idx="9">
                  <c:v>0.20512820512820512</c:v>
                </c:pt>
                <c:pt idx="10">
                  <c:v>0.30769230769230771</c:v>
                </c:pt>
                <c:pt idx="11">
                  <c:v>0.21052631578947367</c:v>
                </c:pt>
                <c:pt idx="12">
                  <c:v>0.19230769230769232</c:v>
                </c:pt>
                <c:pt idx="13">
                  <c:v>0.16129032258064516</c:v>
                </c:pt>
                <c:pt idx="14">
                  <c:v>0.22857142857142856</c:v>
                </c:pt>
                <c:pt idx="15">
                  <c:v>0.11363636363636363</c:v>
                </c:pt>
                <c:pt idx="16">
                  <c:v>0.22641509433962265</c:v>
                </c:pt>
                <c:pt idx="17">
                  <c:v>0.20408163265306123</c:v>
                </c:pt>
                <c:pt idx="18">
                  <c:v>0.21951219512195122</c:v>
                </c:pt>
                <c:pt idx="19">
                  <c:v>0.25423728813559321</c:v>
                </c:pt>
                <c:pt idx="20">
                  <c:v>0.27173913043478259</c:v>
                </c:pt>
                <c:pt idx="21">
                  <c:v>0.14000000000000001</c:v>
                </c:pt>
                <c:pt idx="22">
                  <c:v>0.24444444444444444</c:v>
                </c:pt>
                <c:pt idx="23">
                  <c:v>0.19753086419753085</c:v>
                </c:pt>
                <c:pt idx="24">
                  <c:v>0.13559322033898305</c:v>
                </c:pt>
                <c:pt idx="25">
                  <c:v>0.11290322580645161</c:v>
                </c:pt>
                <c:pt idx="26">
                  <c:v>9.3023255813953487E-2</c:v>
                </c:pt>
                <c:pt idx="27">
                  <c:v>0.13432835820895522</c:v>
                </c:pt>
                <c:pt idx="28">
                  <c:v>0.2</c:v>
                </c:pt>
                <c:pt idx="29">
                  <c:v>0.15555555555555556</c:v>
                </c:pt>
                <c:pt idx="30">
                  <c:v>7.3170731707317069E-2</c:v>
                </c:pt>
                <c:pt idx="31">
                  <c:v>7.8431372549019607E-2</c:v>
                </c:pt>
                <c:pt idx="32">
                  <c:v>8.3333333333333329E-2</c:v>
                </c:pt>
                <c:pt idx="33">
                  <c:v>0.17647058823529413</c:v>
                </c:pt>
                <c:pt idx="34">
                  <c:v>0.18181818181818182</c:v>
                </c:pt>
                <c:pt idx="35">
                  <c:v>0.2608695652173913</c:v>
                </c:pt>
                <c:pt idx="36">
                  <c:v>0.16666666666666666</c:v>
                </c:pt>
                <c:pt idx="37">
                  <c:v>0.10526315789473684</c:v>
                </c:pt>
                <c:pt idx="38">
                  <c:v>8.8235294117647065E-2</c:v>
                </c:pt>
                <c:pt idx="39">
                  <c:v>0.16666666666666666</c:v>
                </c:pt>
                <c:pt idx="40">
                  <c:v>0.16129032258064516</c:v>
                </c:pt>
                <c:pt idx="41">
                  <c:v>8.5714285714285715E-2</c:v>
                </c:pt>
                <c:pt idx="42">
                  <c:v>0.15789473684210525</c:v>
                </c:pt>
                <c:pt idx="43">
                  <c:v>9.0909090909090912E-2</c:v>
                </c:pt>
                <c:pt idx="44">
                  <c:v>4.7619047619047616E-2</c:v>
                </c:pt>
                <c:pt idx="45">
                  <c:v>7.1428571428571425E-2</c:v>
                </c:pt>
                <c:pt idx="46">
                  <c:v>4.1666666666666664E-2</c:v>
                </c:pt>
                <c:pt idx="47">
                  <c:v>0</c:v>
                </c:pt>
                <c:pt idx="48">
                  <c:v>3.4482758620689655E-2</c:v>
                </c:pt>
                <c:pt idx="49">
                  <c:v>4.2253521126760563E-2</c:v>
                </c:pt>
                <c:pt idx="50">
                  <c:v>9.0909090909090912E-2</c:v>
                </c:pt>
                <c:pt idx="51">
                  <c:v>0.05</c:v>
                </c:pt>
                <c:pt idx="52">
                  <c:v>3.125E-2</c:v>
                </c:pt>
                <c:pt idx="53">
                  <c:v>3.7037037037037035E-2</c:v>
                </c:pt>
                <c:pt idx="54">
                  <c:v>0</c:v>
                </c:pt>
                <c:pt idx="55">
                  <c:v>0</c:v>
                </c:pt>
                <c:pt idx="56">
                  <c:v>7.575757575757576E-2</c:v>
                </c:pt>
                <c:pt idx="57">
                  <c:v>0</c:v>
                </c:pt>
              </c:numCache>
            </c:numRef>
          </c:xVal>
          <c:yVal>
            <c:numRef>
              <c:f>'Diatoméer HB17-211-01MC-A'!$A$4:$A$61</c:f>
              <c:numCache>
                <c:formatCode>0.00</c:formatCode>
                <c:ptCount val="58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B08-4605-82AD-9394700371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8179384"/>
        <c:axId val="708175448"/>
      </c:scatterChart>
      <c:valAx>
        <c:axId val="708179384"/>
        <c:scaling>
          <c:orientation val="minMax"/>
          <c:min val="0"/>
        </c:scaling>
        <c:delete val="0"/>
        <c:axPos val="t"/>
        <c:numFmt formatCode="0%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08175448"/>
        <c:crosses val="autoZero"/>
        <c:crossBetween val="midCat"/>
      </c:valAx>
      <c:valAx>
        <c:axId val="708175448"/>
        <c:scaling>
          <c:orientation val="maxMin"/>
          <c:max val="30"/>
          <c:min val="0"/>
        </c:scaling>
        <c:delete val="0"/>
        <c:axPos val="l"/>
        <c:numFmt formatCode="0.00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081793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952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'Diatoméer HB-17-211-02MC-A'!$AB$4:$AB$95</c:f>
              <c:numCache>
                <c:formatCode>0.00%</c:formatCode>
                <c:ptCount val="92"/>
                <c:pt idx="0">
                  <c:v>1.6042780748663103E-2</c:v>
                </c:pt>
                <c:pt idx="1">
                  <c:v>1.1111111111111112E-2</c:v>
                </c:pt>
                <c:pt idx="2">
                  <c:v>3.875968992248062E-2</c:v>
                </c:pt>
                <c:pt idx="3">
                  <c:v>0</c:v>
                </c:pt>
                <c:pt idx="4">
                  <c:v>2.4096385542168676E-2</c:v>
                </c:pt>
                <c:pt idx="5">
                  <c:v>3.4482758620689655E-2</c:v>
                </c:pt>
                <c:pt idx="6">
                  <c:v>1.020408163265306E-2</c:v>
                </c:pt>
                <c:pt idx="7">
                  <c:v>2.564102564102564E-2</c:v>
                </c:pt>
                <c:pt idx="8">
                  <c:v>0</c:v>
                </c:pt>
                <c:pt idx="9">
                  <c:v>0</c:v>
                </c:pt>
                <c:pt idx="10">
                  <c:v>9.8039215686274508E-3</c:v>
                </c:pt>
                <c:pt idx="11">
                  <c:v>3.5714285714285712E-2</c:v>
                </c:pt>
                <c:pt idx="12">
                  <c:v>1.2048192771084338E-2</c:v>
                </c:pt>
                <c:pt idx="13">
                  <c:v>0</c:v>
                </c:pt>
                <c:pt idx="14">
                  <c:v>2.2222222222222223E-2</c:v>
                </c:pt>
                <c:pt idx="15">
                  <c:v>1.7857142857142856E-2</c:v>
                </c:pt>
                <c:pt idx="16">
                  <c:v>1.3698630136986301E-2</c:v>
                </c:pt>
                <c:pt idx="17">
                  <c:v>1.2500000000000001E-2</c:v>
                </c:pt>
                <c:pt idx="18">
                  <c:v>1.6E-2</c:v>
                </c:pt>
                <c:pt idx="19">
                  <c:v>1.8518518518518517E-2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6.25E-2</c:v>
                </c:pt>
                <c:pt idx="24">
                  <c:v>1.8072289156626505E-2</c:v>
                </c:pt>
                <c:pt idx="25">
                  <c:v>1.1235955056179775E-2</c:v>
                </c:pt>
                <c:pt idx="26">
                  <c:v>0</c:v>
                </c:pt>
                <c:pt idx="27">
                  <c:v>0</c:v>
                </c:pt>
                <c:pt idx="28">
                  <c:v>2.5862068965517241E-2</c:v>
                </c:pt>
                <c:pt idx="29">
                  <c:v>2.564102564102564E-2</c:v>
                </c:pt>
                <c:pt idx="30">
                  <c:v>4.0540540540540543E-2</c:v>
                </c:pt>
                <c:pt idx="31">
                  <c:v>0</c:v>
                </c:pt>
                <c:pt idx="32">
                  <c:v>1.2500000000000001E-2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2.9850746268656716E-2</c:v>
                </c:pt>
                <c:pt idx="37">
                  <c:v>3.1746031746031744E-2</c:v>
                </c:pt>
                <c:pt idx="38">
                  <c:v>3.8461538461538464E-2</c:v>
                </c:pt>
                <c:pt idx="39">
                  <c:v>1.9607843137254902E-2</c:v>
                </c:pt>
                <c:pt idx="40">
                  <c:v>1.5748031496062992E-2</c:v>
                </c:pt>
                <c:pt idx="41">
                  <c:v>0</c:v>
                </c:pt>
                <c:pt idx="42">
                  <c:v>2.2222222222222223E-2</c:v>
                </c:pt>
                <c:pt idx="43">
                  <c:v>2.6666666666666668E-2</c:v>
                </c:pt>
                <c:pt idx="44">
                  <c:v>3.2258064516129031E-2</c:v>
                </c:pt>
                <c:pt idx="45">
                  <c:v>0</c:v>
                </c:pt>
                <c:pt idx="46">
                  <c:v>2.8571428571428571E-2</c:v>
                </c:pt>
                <c:pt idx="47">
                  <c:v>2.2222222222222223E-2</c:v>
                </c:pt>
                <c:pt idx="48">
                  <c:v>0</c:v>
                </c:pt>
                <c:pt idx="49">
                  <c:v>3.8461538461538464E-2</c:v>
                </c:pt>
                <c:pt idx="50">
                  <c:v>0</c:v>
                </c:pt>
                <c:pt idx="51">
                  <c:v>2.247191011235955E-2</c:v>
                </c:pt>
                <c:pt idx="52">
                  <c:v>1.8518518518518517E-2</c:v>
                </c:pt>
                <c:pt idx="53">
                  <c:v>2.2727272727272728E-2</c:v>
                </c:pt>
                <c:pt idx="54">
                  <c:v>1.5625E-2</c:v>
                </c:pt>
                <c:pt idx="55">
                  <c:v>0</c:v>
                </c:pt>
                <c:pt idx="56">
                  <c:v>3.8095238095238099E-2</c:v>
                </c:pt>
                <c:pt idx="57">
                  <c:v>0</c:v>
                </c:pt>
                <c:pt idx="58">
                  <c:v>1.6666666666666666E-2</c:v>
                </c:pt>
                <c:pt idx="59">
                  <c:v>1.6393442622950821E-2</c:v>
                </c:pt>
                <c:pt idx="60">
                  <c:v>6.8027210884353739E-3</c:v>
                </c:pt>
                <c:pt idx="61">
                  <c:v>3.5714285714285712E-2</c:v>
                </c:pt>
                <c:pt idx="62">
                  <c:v>1.1363636363636364E-2</c:v>
                </c:pt>
                <c:pt idx="63">
                  <c:v>0</c:v>
                </c:pt>
                <c:pt idx="64">
                  <c:v>1.282051282051282E-2</c:v>
                </c:pt>
                <c:pt idx="65">
                  <c:v>0</c:v>
                </c:pt>
                <c:pt idx="66">
                  <c:v>0</c:v>
                </c:pt>
                <c:pt idx="67">
                  <c:v>0.03</c:v>
                </c:pt>
                <c:pt idx="68">
                  <c:v>6.25E-2</c:v>
                </c:pt>
                <c:pt idx="69">
                  <c:v>0</c:v>
                </c:pt>
                <c:pt idx="70">
                  <c:v>1.0416666666666666E-2</c:v>
                </c:pt>
                <c:pt idx="71">
                  <c:v>0</c:v>
                </c:pt>
                <c:pt idx="72">
                  <c:v>1.9230769230769232E-2</c:v>
                </c:pt>
                <c:pt idx="73">
                  <c:v>1.1627906976744186E-2</c:v>
                </c:pt>
                <c:pt idx="74">
                  <c:v>1.680672268907563E-2</c:v>
                </c:pt>
                <c:pt idx="75">
                  <c:v>2.9629629629629631E-2</c:v>
                </c:pt>
                <c:pt idx="76">
                  <c:v>7.5187969924812026E-3</c:v>
                </c:pt>
                <c:pt idx="77">
                  <c:v>1.4492753623188406E-2</c:v>
                </c:pt>
                <c:pt idx="78">
                  <c:v>1.0526315789473684E-2</c:v>
                </c:pt>
                <c:pt idx="79">
                  <c:v>2.1428571428571429E-2</c:v>
                </c:pt>
                <c:pt idx="80">
                  <c:v>1.1111111111111112E-2</c:v>
                </c:pt>
                <c:pt idx="81">
                  <c:v>1.3888888888888888E-2</c:v>
                </c:pt>
                <c:pt idx="82">
                  <c:v>0</c:v>
                </c:pt>
                <c:pt idx="83">
                  <c:v>1.6260162601626018E-2</c:v>
                </c:pt>
                <c:pt idx="84">
                  <c:v>2.8169014084507043E-2</c:v>
                </c:pt>
                <c:pt idx="85">
                  <c:v>0</c:v>
                </c:pt>
                <c:pt idx="86">
                  <c:v>1.3333333333333334E-2</c:v>
                </c:pt>
                <c:pt idx="87">
                  <c:v>2.9126213592233011E-2</c:v>
                </c:pt>
                <c:pt idx="88">
                  <c:v>1.9607843137254902E-2</c:v>
                </c:pt>
                <c:pt idx="89">
                  <c:v>0</c:v>
                </c:pt>
                <c:pt idx="90">
                  <c:v>1.5151515151515152E-2</c:v>
                </c:pt>
                <c:pt idx="91">
                  <c:v>0</c:v>
                </c:pt>
              </c:numCache>
            </c:numRef>
          </c:xVal>
          <c:yVal>
            <c:numRef>
              <c:f>'Diatoméer HB-17-211-02MC-A'!$A$4:$A$95</c:f>
              <c:numCache>
                <c:formatCode>0.0</c:formatCode>
                <c:ptCount val="92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  <c:pt idx="73">
                  <c:v>36.5</c:v>
                </c:pt>
                <c:pt idx="74">
                  <c:v>37</c:v>
                </c:pt>
                <c:pt idx="75">
                  <c:v>37.5</c:v>
                </c:pt>
                <c:pt idx="76">
                  <c:v>38</c:v>
                </c:pt>
                <c:pt idx="77">
                  <c:v>38.5</c:v>
                </c:pt>
                <c:pt idx="78">
                  <c:v>39</c:v>
                </c:pt>
                <c:pt idx="79">
                  <c:v>39.5</c:v>
                </c:pt>
                <c:pt idx="80">
                  <c:v>40</c:v>
                </c:pt>
                <c:pt idx="81">
                  <c:v>40.5</c:v>
                </c:pt>
                <c:pt idx="82">
                  <c:v>41</c:v>
                </c:pt>
                <c:pt idx="83">
                  <c:v>41.5</c:v>
                </c:pt>
                <c:pt idx="84">
                  <c:v>42</c:v>
                </c:pt>
                <c:pt idx="85">
                  <c:v>42.5</c:v>
                </c:pt>
                <c:pt idx="86">
                  <c:v>43</c:v>
                </c:pt>
                <c:pt idx="87">
                  <c:v>43.5</c:v>
                </c:pt>
                <c:pt idx="88">
                  <c:v>44</c:v>
                </c:pt>
                <c:pt idx="89">
                  <c:v>44.5</c:v>
                </c:pt>
                <c:pt idx="90">
                  <c:v>45</c:v>
                </c:pt>
                <c:pt idx="91">
                  <c:v>45.5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D75-488C-8CE9-D0EC136A4C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2450464"/>
        <c:axId val="702442264"/>
      </c:scatterChart>
      <c:valAx>
        <c:axId val="702450464"/>
        <c:scaling>
          <c:orientation val="minMax"/>
          <c:min val="0"/>
        </c:scaling>
        <c:delete val="0"/>
        <c:axPos val="t"/>
        <c:numFmt formatCode="0%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02442264"/>
        <c:crosses val="autoZero"/>
        <c:crossBetween val="midCat"/>
      </c:valAx>
      <c:valAx>
        <c:axId val="702442264"/>
        <c:scaling>
          <c:orientation val="maxMin"/>
          <c:max val="50"/>
          <c:min val="0"/>
        </c:scaling>
        <c:delete val="0"/>
        <c:axPos val="l"/>
        <c:numFmt formatCode="0.0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02450464"/>
        <c:crosses val="autoZero"/>
        <c:crossBetween val="midCat"/>
        <c:majorUnit val="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952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'Diatoméer HB-17-211-02MC-A'!$AD$4:$AD$95</c:f>
              <c:numCache>
                <c:formatCode>0.00%</c:formatCode>
                <c:ptCount val="92"/>
                <c:pt idx="0">
                  <c:v>6.4171122994652413E-2</c:v>
                </c:pt>
                <c:pt idx="1">
                  <c:v>0.1</c:v>
                </c:pt>
                <c:pt idx="2">
                  <c:v>4.6511627906976744E-2</c:v>
                </c:pt>
                <c:pt idx="3">
                  <c:v>0.08</c:v>
                </c:pt>
                <c:pt idx="4">
                  <c:v>0.12048192771084337</c:v>
                </c:pt>
                <c:pt idx="5">
                  <c:v>6.8965517241379309E-2</c:v>
                </c:pt>
                <c:pt idx="6">
                  <c:v>0.12244897959183673</c:v>
                </c:pt>
                <c:pt idx="7">
                  <c:v>5.128205128205128E-2</c:v>
                </c:pt>
                <c:pt idx="8">
                  <c:v>7.6335877862595422E-2</c:v>
                </c:pt>
                <c:pt idx="9">
                  <c:v>5.5555555555555552E-2</c:v>
                </c:pt>
                <c:pt idx="10">
                  <c:v>1.9607843137254902E-2</c:v>
                </c:pt>
                <c:pt idx="11">
                  <c:v>1.7857142857142856E-2</c:v>
                </c:pt>
                <c:pt idx="12">
                  <c:v>1.2048192771084338E-2</c:v>
                </c:pt>
                <c:pt idx="13">
                  <c:v>0</c:v>
                </c:pt>
                <c:pt idx="14">
                  <c:v>6.6666666666666666E-2</c:v>
                </c:pt>
                <c:pt idx="15">
                  <c:v>7.1428571428571425E-2</c:v>
                </c:pt>
                <c:pt idx="16">
                  <c:v>1.3698630136986301E-2</c:v>
                </c:pt>
                <c:pt idx="17">
                  <c:v>1.2500000000000001E-2</c:v>
                </c:pt>
                <c:pt idx="18">
                  <c:v>2.4E-2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1.6666666666666666E-2</c:v>
                </c:pt>
                <c:pt idx="23">
                  <c:v>3.125E-2</c:v>
                </c:pt>
                <c:pt idx="24">
                  <c:v>0</c:v>
                </c:pt>
                <c:pt idx="25">
                  <c:v>1.1235955056179775E-2</c:v>
                </c:pt>
                <c:pt idx="26">
                  <c:v>0</c:v>
                </c:pt>
                <c:pt idx="27">
                  <c:v>1.1764705882352941E-2</c:v>
                </c:pt>
                <c:pt idx="28">
                  <c:v>8.6206896551724137E-3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3.2258064516129031E-2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1.2195121951219513E-2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3.7037037037037035E-2</c:v>
                </c:pt>
                <c:pt idx="53">
                  <c:v>0</c:v>
                </c:pt>
                <c:pt idx="54">
                  <c:v>1.5625E-2</c:v>
                </c:pt>
                <c:pt idx="55">
                  <c:v>0</c:v>
                </c:pt>
                <c:pt idx="56">
                  <c:v>0</c:v>
                </c:pt>
                <c:pt idx="57">
                  <c:v>6.8965517241379309E-3</c:v>
                </c:pt>
                <c:pt idx="58">
                  <c:v>1.6666666666666666E-2</c:v>
                </c:pt>
                <c:pt idx="59">
                  <c:v>1.6393442622950821E-2</c:v>
                </c:pt>
                <c:pt idx="60">
                  <c:v>3.4013605442176874E-2</c:v>
                </c:pt>
                <c:pt idx="61">
                  <c:v>3.5714285714285712E-2</c:v>
                </c:pt>
                <c:pt idx="62">
                  <c:v>1.1363636363636364E-2</c:v>
                </c:pt>
                <c:pt idx="63">
                  <c:v>2.0408163265306121E-2</c:v>
                </c:pt>
                <c:pt idx="64">
                  <c:v>1.282051282051282E-2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7.5187969924812026E-3</c:v>
                </c:pt>
                <c:pt idx="77">
                  <c:v>1.4492753623188406E-2</c:v>
                </c:pt>
                <c:pt idx="78">
                  <c:v>0</c:v>
                </c:pt>
                <c:pt idx="79">
                  <c:v>0</c:v>
                </c:pt>
                <c:pt idx="80">
                  <c:v>1.1111111111111112E-2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9.7087378640776691E-3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</c:numCache>
            </c:numRef>
          </c:xVal>
          <c:yVal>
            <c:numRef>
              <c:f>'Diatoméer HB-17-211-02MC-A'!$A$4:$A$95</c:f>
              <c:numCache>
                <c:formatCode>0.0</c:formatCode>
                <c:ptCount val="92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  <c:pt idx="73">
                  <c:v>36.5</c:v>
                </c:pt>
                <c:pt idx="74">
                  <c:v>37</c:v>
                </c:pt>
                <c:pt idx="75">
                  <c:v>37.5</c:v>
                </c:pt>
                <c:pt idx="76">
                  <c:v>38</c:v>
                </c:pt>
                <c:pt idx="77">
                  <c:v>38.5</c:v>
                </c:pt>
                <c:pt idx="78">
                  <c:v>39</c:v>
                </c:pt>
                <c:pt idx="79">
                  <c:v>39.5</c:v>
                </c:pt>
                <c:pt idx="80">
                  <c:v>40</c:v>
                </c:pt>
                <c:pt idx="81">
                  <c:v>40.5</c:v>
                </c:pt>
                <c:pt idx="82">
                  <c:v>41</c:v>
                </c:pt>
                <c:pt idx="83">
                  <c:v>41.5</c:v>
                </c:pt>
                <c:pt idx="84">
                  <c:v>42</c:v>
                </c:pt>
                <c:pt idx="85">
                  <c:v>42.5</c:v>
                </c:pt>
                <c:pt idx="86">
                  <c:v>43</c:v>
                </c:pt>
                <c:pt idx="87">
                  <c:v>43.5</c:v>
                </c:pt>
                <c:pt idx="88">
                  <c:v>44</c:v>
                </c:pt>
                <c:pt idx="89">
                  <c:v>44.5</c:v>
                </c:pt>
                <c:pt idx="90">
                  <c:v>45</c:v>
                </c:pt>
                <c:pt idx="91">
                  <c:v>45.5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CE3-48E0-A043-C0D896A1A4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6165032"/>
        <c:axId val="786165688"/>
      </c:scatterChart>
      <c:valAx>
        <c:axId val="786165032"/>
        <c:scaling>
          <c:orientation val="minMax"/>
          <c:min val="0"/>
        </c:scaling>
        <c:delete val="0"/>
        <c:axPos val="t"/>
        <c:numFmt formatCode="0%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86165688"/>
        <c:crosses val="autoZero"/>
        <c:crossBetween val="midCat"/>
      </c:valAx>
      <c:valAx>
        <c:axId val="786165688"/>
        <c:scaling>
          <c:orientation val="maxMin"/>
          <c:max val="50"/>
          <c:min val="0"/>
        </c:scaling>
        <c:delete val="0"/>
        <c:axPos val="l"/>
        <c:numFmt formatCode="0.0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86165032"/>
        <c:crosses val="autoZero"/>
        <c:crossBetween val="midCat"/>
        <c:majorUnit val="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952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'Diatoméer HB-17-211-02MC-A'!$AF$4:$AF$95</c:f>
              <c:numCache>
                <c:formatCode>0.00%</c:formatCode>
                <c:ptCount val="92"/>
                <c:pt idx="0">
                  <c:v>2.1390374331550801E-2</c:v>
                </c:pt>
                <c:pt idx="1">
                  <c:v>1.1111111111111112E-2</c:v>
                </c:pt>
                <c:pt idx="2">
                  <c:v>1.5503875968992248E-2</c:v>
                </c:pt>
                <c:pt idx="3">
                  <c:v>0.02</c:v>
                </c:pt>
                <c:pt idx="4">
                  <c:v>1.2048192771084338E-2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7.6335877862595417E-3</c:v>
                </c:pt>
                <c:pt idx="9">
                  <c:v>1.1111111111111112E-2</c:v>
                </c:pt>
                <c:pt idx="10">
                  <c:v>2.9411764705882353E-2</c:v>
                </c:pt>
                <c:pt idx="11">
                  <c:v>0</c:v>
                </c:pt>
                <c:pt idx="12">
                  <c:v>2.4096385542168676E-2</c:v>
                </c:pt>
                <c:pt idx="13">
                  <c:v>1.5625E-2</c:v>
                </c:pt>
                <c:pt idx="14">
                  <c:v>2.2222222222222223E-2</c:v>
                </c:pt>
                <c:pt idx="15">
                  <c:v>1.7857142857142856E-2</c:v>
                </c:pt>
                <c:pt idx="16">
                  <c:v>1.3698630136986301E-2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1.9801980198019802E-2</c:v>
                </c:pt>
                <c:pt idx="21">
                  <c:v>1.5873015873015872E-2</c:v>
                </c:pt>
                <c:pt idx="22">
                  <c:v>3.3333333333333333E-2</c:v>
                </c:pt>
                <c:pt idx="23">
                  <c:v>0</c:v>
                </c:pt>
                <c:pt idx="24">
                  <c:v>6.024096385542169E-3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8.6206896551724137E-3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0.04</c:v>
                </c:pt>
                <c:pt idx="36">
                  <c:v>0</c:v>
                </c:pt>
                <c:pt idx="37">
                  <c:v>1.5873015873015872E-2</c:v>
                </c:pt>
                <c:pt idx="38">
                  <c:v>0</c:v>
                </c:pt>
                <c:pt idx="39">
                  <c:v>1.9607843137254902E-2</c:v>
                </c:pt>
                <c:pt idx="40">
                  <c:v>1.5748031496062992E-2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3.2258064516129031E-2</c:v>
                </c:pt>
                <c:pt idx="45">
                  <c:v>0</c:v>
                </c:pt>
                <c:pt idx="46">
                  <c:v>0</c:v>
                </c:pt>
                <c:pt idx="47">
                  <c:v>2.2222222222222223E-2</c:v>
                </c:pt>
                <c:pt idx="48">
                  <c:v>1.2195121951219513E-2</c:v>
                </c:pt>
                <c:pt idx="49">
                  <c:v>1.9230769230769232E-2</c:v>
                </c:pt>
                <c:pt idx="50">
                  <c:v>1.0416666666666666E-2</c:v>
                </c:pt>
                <c:pt idx="51">
                  <c:v>0</c:v>
                </c:pt>
                <c:pt idx="52">
                  <c:v>1.8518518518518517E-2</c:v>
                </c:pt>
                <c:pt idx="53">
                  <c:v>1.1363636363636364E-2</c:v>
                </c:pt>
                <c:pt idx="54">
                  <c:v>0</c:v>
                </c:pt>
                <c:pt idx="55">
                  <c:v>1.5625E-2</c:v>
                </c:pt>
                <c:pt idx="56">
                  <c:v>0</c:v>
                </c:pt>
                <c:pt idx="57">
                  <c:v>0</c:v>
                </c:pt>
                <c:pt idx="58">
                  <c:v>8.3333333333333332E-3</c:v>
                </c:pt>
                <c:pt idx="59">
                  <c:v>0</c:v>
                </c:pt>
                <c:pt idx="60">
                  <c:v>1.3605442176870748E-2</c:v>
                </c:pt>
                <c:pt idx="61">
                  <c:v>0</c:v>
                </c:pt>
                <c:pt idx="62">
                  <c:v>1.1363636363636364E-2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0.01</c:v>
                </c:pt>
                <c:pt idx="68">
                  <c:v>2.0833333333333332E-2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1.1627906976744186E-2</c:v>
                </c:pt>
                <c:pt idx="74">
                  <c:v>0</c:v>
                </c:pt>
                <c:pt idx="75">
                  <c:v>0</c:v>
                </c:pt>
                <c:pt idx="76">
                  <c:v>7.5187969924812026E-3</c:v>
                </c:pt>
                <c:pt idx="77">
                  <c:v>1.4492753623188406E-2</c:v>
                </c:pt>
                <c:pt idx="78">
                  <c:v>0</c:v>
                </c:pt>
                <c:pt idx="79">
                  <c:v>0</c:v>
                </c:pt>
                <c:pt idx="80">
                  <c:v>1.1111111111111112E-2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1.4084507042253521E-2</c:v>
                </c:pt>
                <c:pt idx="85">
                  <c:v>8.2644628099173556E-3</c:v>
                </c:pt>
                <c:pt idx="86">
                  <c:v>0</c:v>
                </c:pt>
                <c:pt idx="87">
                  <c:v>0</c:v>
                </c:pt>
                <c:pt idx="88">
                  <c:v>9.8039215686274508E-3</c:v>
                </c:pt>
                <c:pt idx="89">
                  <c:v>1.0416666666666666E-2</c:v>
                </c:pt>
                <c:pt idx="90">
                  <c:v>0</c:v>
                </c:pt>
                <c:pt idx="91">
                  <c:v>0</c:v>
                </c:pt>
              </c:numCache>
            </c:numRef>
          </c:xVal>
          <c:yVal>
            <c:numRef>
              <c:f>'Diatoméer HB-17-211-02MC-A'!$A$4:$A$95</c:f>
              <c:numCache>
                <c:formatCode>0.0</c:formatCode>
                <c:ptCount val="92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  <c:pt idx="73">
                  <c:v>36.5</c:v>
                </c:pt>
                <c:pt idx="74">
                  <c:v>37</c:v>
                </c:pt>
                <c:pt idx="75">
                  <c:v>37.5</c:v>
                </c:pt>
                <c:pt idx="76">
                  <c:v>38</c:v>
                </c:pt>
                <c:pt idx="77">
                  <c:v>38.5</c:v>
                </c:pt>
                <c:pt idx="78">
                  <c:v>39</c:v>
                </c:pt>
                <c:pt idx="79">
                  <c:v>39.5</c:v>
                </c:pt>
                <c:pt idx="80">
                  <c:v>40</c:v>
                </c:pt>
                <c:pt idx="81">
                  <c:v>40.5</c:v>
                </c:pt>
                <c:pt idx="82">
                  <c:v>41</c:v>
                </c:pt>
                <c:pt idx="83">
                  <c:v>41.5</c:v>
                </c:pt>
                <c:pt idx="84">
                  <c:v>42</c:v>
                </c:pt>
                <c:pt idx="85">
                  <c:v>42.5</c:v>
                </c:pt>
                <c:pt idx="86">
                  <c:v>43</c:v>
                </c:pt>
                <c:pt idx="87">
                  <c:v>43.5</c:v>
                </c:pt>
                <c:pt idx="88">
                  <c:v>44</c:v>
                </c:pt>
                <c:pt idx="89">
                  <c:v>44.5</c:v>
                </c:pt>
                <c:pt idx="90">
                  <c:v>45</c:v>
                </c:pt>
                <c:pt idx="91">
                  <c:v>45.5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E2A-425F-A2AA-7B58E6E0BC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8955424"/>
        <c:axId val="738957720"/>
      </c:scatterChart>
      <c:valAx>
        <c:axId val="738955424"/>
        <c:scaling>
          <c:orientation val="minMax"/>
          <c:min val="0"/>
        </c:scaling>
        <c:delete val="0"/>
        <c:axPos val="t"/>
        <c:numFmt formatCode="0%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38957720"/>
        <c:crosses val="autoZero"/>
        <c:crossBetween val="midCat"/>
      </c:valAx>
      <c:valAx>
        <c:axId val="738957720"/>
        <c:scaling>
          <c:orientation val="maxMin"/>
          <c:max val="50"/>
          <c:min val="0"/>
        </c:scaling>
        <c:delete val="0"/>
        <c:axPos val="l"/>
        <c:numFmt formatCode="0.0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38955424"/>
        <c:crosses val="autoZero"/>
        <c:crossBetween val="midCat"/>
        <c:majorUnit val="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952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'Diatoméer HB-17-211-02MC-A'!$AH$4:$AH$95</c:f>
              <c:numCache>
                <c:formatCode>0.00%</c:formatCode>
                <c:ptCount val="92"/>
                <c:pt idx="0">
                  <c:v>0</c:v>
                </c:pt>
                <c:pt idx="1">
                  <c:v>1.1111111111111112E-2</c:v>
                </c:pt>
                <c:pt idx="2">
                  <c:v>7.7519379844961239E-3</c:v>
                </c:pt>
                <c:pt idx="3">
                  <c:v>0</c:v>
                </c:pt>
                <c:pt idx="4">
                  <c:v>1.2048192771084338E-2</c:v>
                </c:pt>
                <c:pt idx="5">
                  <c:v>1.7241379310344827E-2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2.4096385542168676E-2</c:v>
                </c:pt>
                <c:pt idx="13">
                  <c:v>1.5625E-2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1.6666666666666666E-2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1.1764705882352941E-2</c:v>
                </c:pt>
                <c:pt idx="28">
                  <c:v>0</c:v>
                </c:pt>
                <c:pt idx="29">
                  <c:v>0</c:v>
                </c:pt>
                <c:pt idx="30">
                  <c:v>1.3513513513513514E-2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1.9607843137254902E-2</c:v>
                </c:pt>
                <c:pt idx="40">
                  <c:v>7.874015748031496E-3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9.2592592592592587E-3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1.0416666666666666E-2</c:v>
                </c:pt>
                <c:pt idx="51">
                  <c:v>0</c:v>
                </c:pt>
                <c:pt idx="52">
                  <c:v>0</c:v>
                </c:pt>
                <c:pt idx="53">
                  <c:v>1.1363636363636364E-2</c:v>
                </c:pt>
                <c:pt idx="54">
                  <c:v>1.5625E-2</c:v>
                </c:pt>
                <c:pt idx="55">
                  <c:v>0</c:v>
                </c:pt>
                <c:pt idx="56">
                  <c:v>0</c:v>
                </c:pt>
                <c:pt idx="57">
                  <c:v>1.3793103448275862E-2</c:v>
                </c:pt>
                <c:pt idx="58">
                  <c:v>0</c:v>
                </c:pt>
                <c:pt idx="59">
                  <c:v>0</c:v>
                </c:pt>
                <c:pt idx="60">
                  <c:v>6.8027210884353739E-3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1.4492753623188406E-2</c:v>
                </c:pt>
                <c:pt idx="67">
                  <c:v>0.03</c:v>
                </c:pt>
                <c:pt idx="68">
                  <c:v>2.0833333333333332E-2</c:v>
                </c:pt>
                <c:pt idx="69">
                  <c:v>7.9365079365079361E-3</c:v>
                </c:pt>
                <c:pt idx="70">
                  <c:v>1.0416666666666666E-2</c:v>
                </c:pt>
                <c:pt idx="71">
                  <c:v>0</c:v>
                </c:pt>
                <c:pt idx="72">
                  <c:v>0</c:v>
                </c:pt>
                <c:pt idx="73">
                  <c:v>1.1627906976744186E-2</c:v>
                </c:pt>
                <c:pt idx="74">
                  <c:v>8.4033613445378148E-3</c:v>
                </c:pt>
                <c:pt idx="75">
                  <c:v>1.4814814814814815E-2</c:v>
                </c:pt>
                <c:pt idx="76">
                  <c:v>0</c:v>
                </c:pt>
                <c:pt idx="77">
                  <c:v>1.4492753623188406E-2</c:v>
                </c:pt>
                <c:pt idx="78">
                  <c:v>0</c:v>
                </c:pt>
                <c:pt idx="79">
                  <c:v>7.1428571428571426E-3</c:v>
                </c:pt>
                <c:pt idx="80">
                  <c:v>0</c:v>
                </c:pt>
                <c:pt idx="81">
                  <c:v>2.7777777777777776E-2</c:v>
                </c:pt>
                <c:pt idx="82">
                  <c:v>1.1627906976744186E-2</c:v>
                </c:pt>
                <c:pt idx="83">
                  <c:v>0</c:v>
                </c:pt>
                <c:pt idx="84">
                  <c:v>1.4084507042253521E-2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2.9411764705882353E-2</c:v>
                </c:pt>
                <c:pt idx="89">
                  <c:v>1.0416666666666666E-2</c:v>
                </c:pt>
                <c:pt idx="90">
                  <c:v>0</c:v>
                </c:pt>
                <c:pt idx="91">
                  <c:v>1.6666666666666666E-2</c:v>
                </c:pt>
              </c:numCache>
            </c:numRef>
          </c:xVal>
          <c:yVal>
            <c:numRef>
              <c:f>'Diatoméer HB-17-211-02MC-A'!$A$4:$A$95</c:f>
              <c:numCache>
                <c:formatCode>0.0</c:formatCode>
                <c:ptCount val="92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  <c:pt idx="73">
                  <c:v>36.5</c:v>
                </c:pt>
                <c:pt idx="74">
                  <c:v>37</c:v>
                </c:pt>
                <c:pt idx="75">
                  <c:v>37.5</c:v>
                </c:pt>
                <c:pt idx="76">
                  <c:v>38</c:v>
                </c:pt>
                <c:pt idx="77">
                  <c:v>38.5</c:v>
                </c:pt>
                <c:pt idx="78">
                  <c:v>39</c:v>
                </c:pt>
                <c:pt idx="79">
                  <c:v>39.5</c:v>
                </c:pt>
                <c:pt idx="80">
                  <c:v>40</c:v>
                </c:pt>
                <c:pt idx="81">
                  <c:v>40.5</c:v>
                </c:pt>
                <c:pt idx="82">
                  <c:v>41</c:v>
                </c:pt>
                <c:pt idx="83">
                  <c:v>41.5</c:v>
                </c:pt>
                <c:pt idx="84">
                  <c:v>42</c:v>
                </c:pt>
                <c:pt idx="85">
                  <c:v>42.5</c:v>
                </c:pt>
                <c:pt idx="86">
                  <c:v>43</c:v>
                </c:pt>
                <c:pt idx="87">
                  <c:v>43.5</c:v>
                </c:pt>
                <c:pt idx="88">
                  <c:v>44</c:v>
                </c:pt>
                <c:pt idx="89">
                  <c:v>44.5</c:v>
                </c:pt>
                <c:pt idx="90">
                  <c:v>45</c:v>
                </c:pt>
                <c:pt idx="91">
                  <c:v>45.5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FF8-4334-8AA0-4E14398BDA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0162248"/>
        <c:axId val="730156344"/>
      </c:scatterChart>
      <c:valAx>
        <c:axId val="730162248"/>
        <c:scaling>
          <c:orientation val="minMax"/>
          <c:min val="0"/>
        </c:scaling>
        <c:delete val="0"/>
        <c:axPos val="t"/>
        <c:numFmt formatCode="0%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30156344"/>
        <c:crosses val="autoZero"/>
        <c:crossBetween val="midCat"/>
      </c:valAx>
      <c:valAx>
        <c:axId val="730156344"/>
        <c:scaling>
          <c:orientation val="maxMin"/>
          <c:max val="50"/>
          <c:min val="0"/>
        </c:scaling>
        <c:delete val="0"/>
        <c:axPos val="l"/>
        <c:numFmt formatCode="0.0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30162248"/>
        <c:crosses val="autoZero"/>
        <c:crossBetween val="midCat"/>
        <c:majorUnit val="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952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'Diatoméer HB-17-211-02MC-A'!$AJ$4:$AJ$95</c:f>
              <c:numCache>
                <c:formatCode>0.00%</c:formatCode>
                <c:ptCount val="92"/>
                <c:pt idx="0">
                  <c:v>0.25133689839572193</c:v>
                </c:pt>
                <c:pt idx="1">
                  <c:v>0.14444444444444443</c:v>
                </c:pt>
                <c:pt idx="2">
                  <c:v>0.24806201550387597</c:v>
                </c:pt>
                <c:pt idx="3">
                  <c:v>0.26</c:v>
                </c:pt>
                <c:pt idx="4">
                  <c:v>9.6385542168674704E-2</c:v>
                </c:pt>
                <c:pt idx="5">
                  <c:v>0.22413793103448276</c:v>
                </c:pt>
                <c:pt idx="6">
                  <c:v>0.24489795918367346</c:v>
                </c:pt>
                <c:pt idx="7">
                  <c:v>0.17948717948717949</c:v>
                </c:pt>
                <c:pt idx="8">
                  <c:v>8.3969465648854963E-2</c:v>
                </c:pt>
                <c:pt idx="9">
                  <c:v>0.16666666666666666</c:v>
                </c:pt>
                <c:pt idx="10">
                  <c:v>0.15686274509803921</c:v>
                </c:pt>
                <c:pt idx="11">
                  <c:v>0.21428571428571427</c:v>
                </c:pt>
                <c:pt idx="12">
                  <c:v>0.24096385542168675</c:v>
                </c:pt>
                <c:pt idx="13">
                  <c:v>0.265625</c:v>
                </c:pt>
                <c:pt idx="14">
                  <c:v>0.15555555555555556</c:v>
                </c:pt>
                <c:pt idx="15">
                  <c:v>0.25</c:v>
                </c:pt>
                <c:pt idx="16">
                  <c:v>0.16438356164383561</c:v>
                </c:pt>
                <c:pt idx="17">
                  <c:v>0.125</c:v>
                </c:pt>
                <c:pt idx="18">
                  <c:v>0.13600000000000001</c:v>
                </c:pt>
                <c:pt idx="19">
                  <c:v>8.3333333333333329E-2</c:v>
                </c:pt>
                <c:pt idx="20">
                  <c:v>0.25742574257425743</c:v>
                </c:pt>
                <c:pt idx="21">
                  <c:v>0.17460317460317459</c:v>
                </c:pt>
                <c:pt idx="22">
                  <c:v>0.13333333333333333</c:v>
                </c:pt>
                <c:pt idx="23">
                  <c:v>0.21875</c:v>
                </c:pt>
                <c:pt idx="24">
                  <c:v>0.12650602409638553</c:v>
                </c:pt>
                <c:pt idx="25">
                  <c:v>0.14606741573033707</c:v>
                </c:pt>
                <c:pt idx="26">
                  <c:v>0.13432835820895522</c:v>
                </c:pt>
                <c:pt idx="27">
                  <c:v>0.21176470588235294</c:v>
                </c:pt>
                <c:pt idx="28">
                  <c:v>0.12931034482758622</c:v>
                </c:pt>
                <c:pt idx="29">
                  <c:v>0.20512820512820512</c:v>
                </c:pt>
                <c:pt idx="30">
                  <c:v>0.28378378378378377</c:v>
                </c:pt>
                <c:pt idx="31">
                  <c:v>0.2857142857142857</c:v>
                </c:pt>
                <c:pt idx="32">
                  <c:v>0.17499999999999999</c:v>
                </c:pt>
                <c:pt idx="33">
                  <c:v>0.22857142857142856</c:v>
                </c:pt>
                <c:pt idx="34">
                  <c:v>0.18</c:v>
                </c:pt>
                <c:pt idx="35">
                  <c:v>0.08</c:v>
                </c:pt>
                <c:pt idx="36">
                  <c:v>0.23880597014925373</c:v>
                </c:pt>
                <c:pt idx="37">
                  <c:v>0.12698412698412698</c:v>
                </c:pt>
                <c:pt idx="38">
                  <c:v>0.16346153846153846</c:v>
                </c:pt>
                <c:pt idx="39">
                  <c:v>0.11764705882352941</c:v>
                </c:pt>
                <c:pt idx="40">
                  <c:v>0.14173228346456693</c:v>
                </c:pt>
                <c:pt idx="41">
                  <c:v>0.11764705882352941</c:v>
                </c:pt>
                <c:pt idx="42">
                  <c:v>0.15555555555555556</c:v>
                </c:pt>
                <c:pt idx="43">
                  <c:v>9.3333333333333338E-2</c:v>
                </c:pt>
                <c:pt idx="44">
                  <c:v>0.12903225806451613</c:v>
                </c:pt>
                <c:pt idx="45">
                  <c:v>0.16666666666666666</c:v>
                </c:pt>
                <c:pt idx="46">
                  <c:v>5.7142857142857141E-2</c:v>
                </c:pt>
                <c:pt idx="47">
                  <c:v>2.2222222222222223E-2</c:v>
                </c:pt>
                <c:pt idx="48">
                  <c:v>0.23170731707317074</c:v>
                </c:pt>
                <c:pt idx="49">
                  <c:v>0.15384615384615385</c:v>
                </c:pt>
                <c:pt idx="50">
                  <c:v>8.3333333333333329E-2</c:v>
                </c:pt>
                <c:pt idx="51">
                  <c:v>0.1348314606741573</c:v>
                </c:pt>
                <c:pt idx="52">
                  <c:v>0.22222222222222221</c:v>
                </c:pt>
                <c:pt idx="53">
                  <c:v>0.18181818181818182</c:v>
                </c:pt>
                <c:pt idx="54">
                  <c:v>0.203125</c:v>
                </c:pt>
                <c:pt idx="55">
                  <c:v>0.125</c:v>
                </c:pt>
                <c:pt idx="56">
                  <c:v>0.10476190476190476</c:v>
                </c:pt>
                <c:pt idx="57">
                  <c:v>0.14482758620689656</c:v>
                </c:pt>
                <c:pt idx="58">
                  <c:v>0.17499999999999999</c:v>
                </c:pt>
                <c:pt idx="59">
                  <c:v>0.16393442622950818</c:v>
                </c:pt>
                <c:pt idx="60">
                  <c:v>0.16326530612244897</c:v>
                </c:pt>
                <c:pt idx="61">
                  <c:v>0.17857142857142858</c:v>
                </c:pt>
                <c:pt idx="62">
                  <c:v>0.23863636363636365</c:v>
                </c:pt>
                <c:pt idx="63">
                  <c:v>0.14285714285714285</c:v>
                </c:pt>
                <c:pt idx="64">
                  <c:v>0.15384615384615385</c:v>
                </c:pt>
                <c:pt idx="65">
                  <c:v>0.12359550561797752</c:v>
                </c:pt>
                <c:pt idx="66">
                  <c:v>0.18840579710144928</c:v>
                </c:pt>
                <c:pt idx="67">
                  <c:v>0.14000000000000001</c:v>
                </c:pt>
                <c:pt idx="68">
                  <c:v>0.3125</c:v>
                </c:pt>
                <c:pt idx="69">
                  <c:v>0.23809523809523808</c:v>
                </c:pt>
                <c:pt idx="70">
                  <c:v>0.13541666666666666</c:v>
                </c:pt>
                <c:pt idx="71">
                  <c:v>0.14925373134328357</c:v>
                </c:pt>
                <c:pt idx="72">
                  <c:v>0.25</c:v>
                </c:pt>
                <c:pt idx="73">
                  <c:v>0.1744186046511628</c:v>
                </c:pt>
                <c:pt idx="74">
                  <c:v>0.14285714285714285</c:v>
                </c:pt>
                <c:pt idx="75">
                  <c:v>0.15555555555555556</c:v>
                </c:pt>
                <c:pt idx="76">
                  <c:v>7.5187969924812026E-2</c:v>
                </c:pt>
                <c:pt idx="77">
                  <c:v>0.17391304347826086</c:v>
                </c:pt>
                <c:pt idx="78">
                  <c:v>0.11578947368421053</c:v>
                </c:pt>
                <c:pt idx="79">
                  <c:v>0.11428571428571428</c:v>
                </c:pt>
                <c:pt idx="80">
                  <c:v>0.1111111111111111</c:v>
                </c:pt>
                <c:pt idx="81">
                  <c:v>0.2361111111111111</c:v>
                </c:pt>
                <c:pt idx="82">
                  <c:v>0.2558139534883721</c:v>
                </c:pt>
                <c:pt idx="83">
                  <c:v>0.16260162601626016</c:v>
                </c:pt>
                <c:pt idx="84">
                  <c:v>0.14084507042253522</c:v>
                </c:pt>
                <c:pt idx="85">
                  <c:v>0.16528925619834711</c:v>
                </c:pt>
                <c:pt idx="86">
                  <c:v>0.16666666666666666</c:v>
                </c:pt>
                <c:pt idx="87">
                  <c:v>0.1650485436893204</c:v>
                </c:pt>
                <c:pt idx="88">
                  <c:v>0.17647058823529413</c:v>
                </c:pt>
                <c:pt idx="89">
                  <c:v>0.13541666666666666</c:v>
                </c:pt>
                <c:pt idx="90">
                  <c:v>0.22727272727272727</c:v>
                </c:pt>
                <c:pt idx="91">
                  <c:v>0.18333333333333332</c:v>
                </c:pt>
              </c:numCache>
            </c:numRef>
          </c:xVal>
          <c:yVal>
            <c:numRef>
              <c:f>'Diatoméer HB-17-211-02MC-A'!$A$4:$A$95</c:f>
              <c:numCache>
                <c:formatCode>0.0</c:formatCode>
                <c:ptCount val="92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  <c:pt idx="73">
                  <c:v>36.5</c:v>
                </c:pt>
                <c:pt idx="74">
                  <c:v>37</c:v>
                </c:pt>
                <c:pt idx="75">
                  <c:v>37.5</c:v>
                </c:pt>
                <c:pt idx="76">
                  <c:v>38</c:v>
                </c:pt>
                <c:pt idx="77">
                  <c:v>38.5</c:v>
                </c:pt>
                <c:pt idx="78">
                  <c:v>39</c:v>
                </c:pt>
                <c:pt idx="79">
                  <c:v>39.5</c:v>
                </c:pt>
                <c:pt idx="80">
                  <c:v>40</c:v>
                </c:pt>
                <c:pt idx="81">
                  <c:v>40.5</c:v>
                </c:pt>
                <c:pt idx="82">
                  <c:v>41</c:v>
                </c:pt>
                <c:pt idx="83">
                  <c:v>41.5</c:v>
                </c:pt>
                <c:pt idx="84">
                  <c:v>42</c:v>
                </c:pt>
                <c:pt idx="85">
                  <c:v>42.5</c:v>
                </c:pt>
                <c:pt idx="86">
                  <c:v>43</c:v>
                </c:pt>
                <c:pt idx="87">
                  <c:v>43.5</c:v>
                </c:pt>
                <c:pt idx="88">
                  <c:v>44</c:v>
                </c:pt>
                <c:pt idx="89">
                  <c:v>44.5</c:v>
                </c:pt>
                <c:pt idx="90">
                  <c:v>45</c:v>
                </c:pt>
                <c:pt idx="91">
                  <c:v>45.5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EF1-4CBD-A836-C5A36AE719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5028264"/>
        <c:axId val="485025640"/>
      </c:scatterChart>
      <c:valAx>
        <c:axId val="485028264"/>
        <c:scaling>
          <c:orientation val="minMax"/>
        </c:scaling>
        <c:delete val="0"/>
        <c:axPos val="t"/>
        <c:numFmt formatCode="0%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85025640"/>
        <c:crosses val="autoZero"/>
        <c:crossBetween val="midCat"/>
      </c:valAx>
      <c:valAx>
        <c:axId val="485025640"/>
        <c:scaling>
          <c:orientation val="maxMin"/>
          <c:max val="50"/>
          <c:min val="0"/>
        </c:scaling>
        <c:delete val="0"/>
        <c:axPos val="l"/>
        <c:numFmt formatCode="0.0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85028264"/>
        <c:crosses val="autoZero"/>
        <c:crossBetween val="midCat"/>
        <c:majorUnit val="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952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'Diatoméer HB-17-211-02MC-A'!$AO$4:$AO$95</c:f>
              <c:numCache>
                <c:formatCode>0.00</c:formatCode>
                <c:ptCount val="92"/>
                <c:pt idx="0">
                  <c:v>89.304812834224606</c:v>
                </c:pt>
                <c:pt idx="1">
                  <c:v>86.666666666666671</c:v>
                </c:pt>
                <c:pt idx="2">
                  <c:v>88.372093023255815</c:v>
                </c:pt>
                <c:pt idx="3">
                  <c:v>90</c:v>
                </c:pt>
                <c:pt idx="4">
                  <c:v>83.132530120481931</c:v>
                </c:pt>
                <c:pt idx="5">
                  <c:v>87.931034482758619</c:v>
                </c:pt>
                <c:pt idx="6">
                  <c:v>86.734693877551024</c:v>
                </c:pt>
                <c:pt idx="7">
                  <c:v>91.025641025641022</c:v>
                </c:pt>
                <c:pt idx="8">
                  <c:v>91.603053435114504</c:v>
                </c:pt>
                <c:pt idx="9">
                  <c:v>93.333333333333329</c:v>
                </c:pt>
                <c:pt idx="10">
                  <c:v>94.117647058823522</c:v>
                </c:pt>
                <c:pt idx="11">
                  <c:v>94.642857142857139</c:v>
                </c:pt>
                <c:pt idx="12">
                  <c:v>91.566265060240966</c:v>
                </c:pt>
                <c:pt idx="13">
                  <c:v>96.875</c:v>
                </c:pt>
                <c:pt idx="14">
                  <c:v>88.888888888888886</c:v>
                </c:pt>
                <c:pt idx="15">
                  <c:v>89.285714285714292</c:v>
                </c:pt>
                <c:pt idx="16">
                  <c:v>95.890410958904098</c:v>
                </c:pt>
                <c:pt idx="17">
                  <c:v>97.5</c:v>
                </c:pt>
                <c:pt idx="18">
                  <c:v>96</c:v>
                </c:pt>
                <c:pt idx="19">
                  <c:v>96.296296296296291</c:v>
                </c:pt>
                <c:pt idx="20">
                  <c:v>97.029702970297024</c:v>
                </c:pt>
                <c:pt idx="21">
                  <c:v>96.825396825396822</c:v>
                </c:pt>
                <c:pt idx="22">
                  <c:v>93.333333333333329</c:v>
                </c:pt>
                <c:pt idx="23">
                  <c:v>90.625</c:v>
                </c:pt>
                <c:pt idx="24">
                  <c:v>97.590361445783131</c:v>
                </c:pt>
                <c:pt idx="25">
                  <c:v>97.752808988764045</c:v>
                </c:pt>
                <c:pt idx="26">
                  <c:v>100</c:v>
                </c:pt>
                <c:pt idx="27">
                  <c:v>97.647058823529406</c:v>
                </c:pt>
                <c:pt idx="28">
                  <c:v>95.689655172413794</c:v>
                </c:pt>
                <c:pt idx="29">
                  <c:v>97.435897435897431</c:v>
                </c:pt>
                <c:pt idx="30">
                  <c:v>94.594594594594597</c:v>
                </c:pt>
                <c:pt idx="31">
                  <c:v>100</c:v>
                </c:pt>
                <c:pt idx="32">
                  <c:v>98.75</c:v>
                </c:pt>
                <c:pt idx="33">
                  <c:v>100</c:v>
                </c:pt>
                <c:pt idx="34">
                  <c:v>100</c:v>
                </c:pt>
                <c:pt idx="35">
                  <c:v>96</c:v>
                </c:pt>
                <c:pt idx="36">
                  <c:v>97.014925373134332</c:v>
                </c:pt>
                <c:pt idx="37">
                  <c:v>95.238095238095227</c:v>
                </c:pt>
                <c:pt idx="38">
                  <c:v>96.15384615384616</c:v>
                </c:pt>
                <c:pt idx="39">
                  <c:v>94.117647058823522</c:v>
                </c:pt>
                <c:pt idx="40">
                  <c:v>96.062992125984252</c:v>
                </c:pt>
                <c:pt idx="41">
                  <c:v>100</c:v>
                </c:pt>
                <c:pt idx="42">
                  <c:v>97.777777777777771</c:v>
                </c:pt>
                <c:pt idx="43">
                  <c:v>96</c:v>
                </c:pt>
                <c:pt idx="44">
                  <c:v>90.322580645161281</c:v>
                </c:pt>
                <c:pt idx="45">
                  <c:v>99.074074074074076</c:v>
                </c:pt>
                <c:pt idx="46">
                  <c:v>97.142857142857139</c:v>
                </c:pt>
                <c:pt idx="47">
                  <c:v>95.555555555555557</c:v>
                </c:pt>
                <c:pt idx="48">
                  <c:v>97.560975609756099</c:v>
                </c:pt>
                <c:pt idx="49">
                  <c:v>94.230769230769226</c:v>
                </c:pt>
                <c:pt idx="50">
                  <c:v>97.916666666666657</c:v>
                </c:pt>
                <c:pt idx="51">
                  <c:v>96.629213483146074</c:v>
                </c:pt>
                <c:pt idx="52">
                  <c:v>92.592592592592595</c:v>
                </c:pt>
                <c:pt idx="53">
                  <c:v>95.454545454545453</c:v>
                </c:pt>
                <c:pt idx="54">
                  <c:v>93.75</c:v>
                </c:pt>
                <c:pt idx="55">
                  <c:v>98.4375</c:v>
                </c:pt>
                <c:pt idx="56">
                  <c:v>96.19047619047619</c:v>
                </c:pt>
                <c:pt idx="57">
                  <c:v>97.931034482758619</c:v>
                </c:pt>
                <c:pt idx="58">
                  <c:v>95.833333333333343</c:v>
                </c:pt>
                <c:pt idx="59">
                  <c:v>96.721311475409834</c:v>
                </c:pt>
                <c:pt idx="60">
                  <c:v>93.877551020408163</c:v>
                </c:pt>
                <c:pt idx="61">
                  <c:v>91.071428571428569</c:v>
                </c:pt>
                <c:pt idx="62">
                  <c:v>96.590909090909093</c:v>
                </c:pt>
                <c:pt idx="63">
                  <c:v>97.959183673469383</c:v>
                </c:pt>
                <c:pt idx="64">
                  <c:v>97.435897435897431</c:v>
                </c:pt>
                <c:pt idx="65">
                  <c:v>100</c:v>
                </c:pt>
                <c:pt idx="66">
                  <c:v>98.550724637681171</c:v>
                </c:pt>
                <c:pt idx="67">
                  <c:v>93</c:v>
                </c:pt>
                <c:pt idx="68">
                  <c:v>89.583333333333343</c:v>
                </c:pt>
                <c:pt idx="69">
                  <c:v>97.61904761904762</c:v>
                </c:pt>
                <c:pt idx="70">
                  <c:v>97.916666666666657</c:v>
                </c:pt>
                <c:pt idx="71">
                  <c:v>100</c:v>
                </c:pt>
                <c:pt idx="72">
                  <c:v>98.076923076923066</c:v>
                </c:pt>
                <c:pt idx="73">
                  <c:v>95.348837209302332</c:v>
                </c:pt>
                <c:pt idx="74">
                  <c:v>97.47899159663865</c:v>
                </c:pt>
                <c:pt idx="75">
                  <c:v>95.555555555555557</c:v>
                </c:pt>
                <c:pt idx="76">
                  <c:v>97.744360902255636</c:v>
                </c:pt>
                <c:pt idx="77">
                  <c:v>91.304347826086953</c:v>
                </c:pt>
                <c:pt idx="78">
                  <c:v>98.94736842105263</c:v>
                </c:pt>
                <c:pt idx="79">
                  <c:v>96.428571428571431</c:v>
                </c:pt>
                <c:pt idx="80">
                  <c:v>96.666666666666671</c:v>
                </c:pt>
                <c:pt idx="81">
                  <c:v>95.833333333333343</c:v>
                </c:pt>
                <c:pt idx="82">
                  <c:v>97.674418604651152</c:v>
                </c:pt>
                <c:pt idx="83">
                  <c:v>98.373983739837399</c:v>
                </c:pt>
                <c:pt idx="84">
                  <c:v>94.366197183098592</c:v>
                </c:pt>
                <c:pt idx="85">
                  <c:v>99.173553719008268</c:v>
                </c:pt>
                <c:pt idx="86">
                  <c:v>98.666666666666671</c:v>
                </c:pt>
                <c:pt idx="87">
                  <c:v>96.116504854368941</c:v>
                </c:pt>
                <c:pt idx="88">
                  <c:v>92.156862745098039</c:v>
                </c:pt>
                <c:pt idx="89">
                  <c:v>97.916666666666657</c:v>
                </c:pt>
                <c:pt idx="90">
                  <c:v>98.484848484848484</c:v>
                </c:pt>
                <c:pt idx="91">
                  <c:v>98.333333333333329</c:v>
                </c:pt>
              </c:numCache>
            </c:numRef>
          </c:xVal>
          <c:yVal>
            <c:numRef>
              <c:f>'Diatoméer HB-17-211-02MC-A'!$A$4:$A$95</c:f>
              <c:numCache>
                <c:formatCode>0.0</c:formatCode>
                <c:ptCount val="92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  <c:pt idx="73">
                  <c:v>36.5</c:v>
                </c:pt>
                <c:pt idx="74">
                  <c:v>37</c:v>
                </c:pt>
                <c:pt idx="75">
                  <c:v>37.5</c:v>
                </c:pt>
                <c:pt idx="76">
                  <c:v>38</c:v>
                </c:pt>
                <c:pt idx="77">
                  <c:v>38.5</c:v>
                </c:pt>
                <c:pt idx="78">
                  <c:v>39</c:v>
                </c:pt>
                <c:pt idx="79">
                  <c:v>39.5</c:v>
                </c:pt>
                <c:pt idx="80">
                  <c:v>40</c:v>
                </c:pt>
                <c:pt idx="81">
                  <c:v>40.5</c:v>
                </c:pt>
                <c:pt idx="82">
                  <c:v>41</c:v>
                </c:pt>
                <c:pt idx="83">
                  <c:v>41.5</c:v>
                </c:pt>
                <c:pt idx="84">
                  <c:v>42</c:v>
                </c:pt>
                <c:pt idx="85">
                  <c:v>42.5</c:v>
                </c:pt>
                <c:pt idx="86">
                  <c:v>43</c:v>
                </c:pt>
                <c:pt idx="87">
                  <c:v>43.5</c:v>
                </c:pt>
                <c:pt idx="88">
                  <c:v>44</c:v>
                </c:pt>
                <c:pt idx="89">
                  <c:v>44.5</c:v>
                </c:pt>
                <c:pt idx="90">
                  <c:v>45</c:v>
                </c:pt>
                <c:pt idx="91">
                  <c:v>45.5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9E2-4562-BB90-C083F88695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2426520"/>
        <c:axId val="702428488"/>
      </c:scatterChart>
      <c:valAx>
        <c:axId val="702426520"/>
        <c:scaling>
          <c:orientation val="minMax"/>
          <c:max val="100"/>
          <c:min val="80"/>
        </c:scaling>
        <c:delete val="0"/>
        <c:axPos val="t"/>
        <c:numFmt formatCode="#,##0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02428488"/>
        <c:crosses val="autoZero"/>
        <c:crossBetween val="midCat"/>
        <c:majorUnit val="10"/>
      </c:valAx>
      <c:valAx>
        <c:axId val="702428488"/>
        <c:scaling>
          <c:orientation val="maxMin"/>
          <c:max val="50"/>
          <c:min val="0"/>
        </c:scaling>
        <c:delete val="0"/>
        <c:axPos val="l"/>
        <c:numFmt formatCode="0.0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02426520"/>
        <c:crosses val="autoZero"/>
        <c:crossBetween val="midCat"/>
        <c:majorUnit val="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952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'Diatoméer HB-17-211-02MC-A'!$AQ$4:$AQ$95</c:f>
              <c:numCache>
                <c:formatCode>0.00</c:formatCode>
                <c:ptCount val="92"/>
                <c:pt idx="0">
                  <c:v>10.695187165775401</c:v>
                </c:pt>
                <c:pt idx="1">
                  <c:v>13.333333333333334</c:v>
                </c:pt>
                <c:pt idx="2">
                  <c:v>11.627906976744185</c:v>
                </c:pt>
                <c:pt idx="3">
                  <c:v>10</c:v>
                </c:pt>
                <c:pt idx="4">
                  <c:v>16.867469879518072</c:v>
                </c:pt>
                <c:pt idx="5">
                  <c:v>12.068965517241379</c:v>
                </c:pt>
                <c:pt idx="6">
                  <c:v>13.26530612244898</c:v>
                </c:pt>
                <c:pt idx="7">
                  <c:v>8.9743589743589745</c:v>
                </c:pt>
                <c:pt idx="8">
                  <c:v>8.3969465648854964</c:v>
                </c:pt>
                <c:pt idx="9">
                  <c:v>6.666666666666667</c:v>
                </c:pt>
                <c:pt idx="10">
                  <c:v>5.8823529411764701</c:v>
                </c:pt>
                <c:pt idx="11">
                  <c:v>5.3571428571428568</c:v>
                </c:pt>
                <c:pt idx="12">
                  <c:v>8.4337349397590362</c:v>
                </c:pt>
                <c:pt idx="13">
                  <c:v>3.125</c:v>
                </c:pt>
                <c:pt idx="14">
                  <c:v>11.111111111111111</c:v>
                </c:pt>
                <c:pt idx="15">
                  <c:v>10.714285714285714</c:v>
                </c:pt>
                <c:pt idx="16">
                  <c:v>4.10958904109589</c:v>
                </c:pt>
                <c:pt idx="17">
                  <c:v>2.5</c:v>
                </c:pt>
                <c:pt idx="18">
                  <c:v>4</c:v>
                </c:pt>
                <c:pt idx="19">
                  <c:v>3.7037037037037033</c:v>
                </c:pt>
                <c:pt idx="20">
                  <c:v>2.9702970297029703</c:v>
                </c:pt>
                <c:pt idx="21">
                  <c:v>3.1746031746031744</c:v>
                </c:pt>
                <c:pt idx="22">
                  <c:v>6.666666666666667</c:v>
                </c:pt>
                <c:pt idx="23">
                  <c:v>9.375</c:v>
                </c:pt>
                <c:pt idx="24">
                  <c:v>2.4096385542168677</c:v>
                </c:pt>
                <c:pt idx="25">
                  <c:v>2.2471910112359552</c:v>
                </c:pt>
                <c:pt idx="26">
                  <c:v>0</c:v>
                </c:pt>
                <c:pt idx="27">
                  <c:v>2.3529411764705883</c:v>
                </c:pt>
                <c:pt idx="28">
                  <c:v>4.3103448275862073</c:v>
                </c:pt>
                <c:pt idx="29">
                  <c:v>2.5641025641025639</c:v>
                </c:pt>
                <c:pt idx="30">
                  <c:v>5.4054054054054053</c:v>
                </c:pt>
                <c:pt idx="31">
                  <c:v>0</c:v>
                </c:pt>
                <c:pt idx="32">
                  <c:v>1.25</c:v>
                </c:pt>
                <c:pt idx="33">
                  <c:v>0</c:v>
                </c:pt>
                <c:pt idx="34">
                  <c:v>0</c:v>
                </c:pt>
                <c:pt idx="35">
                  <c:v>4</c:v>
                </c:pt>
                <c:pt idx="36">
                  <c:v>2.9850746268656714</c:v>
                </c:pt>
                <c:pt idx="37">
                  <c:v>4.7619047619047619</c:v>
                </c:pt>
                <c:pt idx="38">
                  <c:v>3.8461538461538463</c:v>
                </c:pt>
                <c:pt idx="39">
                  <c:v>5.8823529411764701</c:v>
                </c:pt>
                <c:pt idx="40">
                  <c:v>3.9370078740157481</c:v>
                </c:pt>
                <c:pt idx="41">
                  <c:v>0</c:v>
                </c:pt>
                <c:pt idx="42">
                  <c:v>2.2222222222222223</c:v>
                </c:pt>
                <c:pt idx="43">
                  <c:v>4</c:v>
                </c:pt>
                <c:pt idx="44">
                  <c:v>9.67741935483871</c:v>
                </c:pt>
                <c:pt idx="45">
                  <c:v>0.92592592592592582</c:v>
                </c:pt>
                <c:pt idx="46">
                  <c:v>2.8571428571428572</c:v>
                </c:pt>
                <c:pt idx="47">
                  <c:v>4.4444444444444446</c:v>
                </c:pt>
                <c:pt idx="48">
                  <c:v>2.4390243902439024</c:v>
                </c:pt>
                <c:pt idx="49">
                  <c:v>5.7692307692307692</c:v>
                </c:pt>
                <c:pt idx="50">
                  <c:v>2.083333333333333</c:v>
                </c:pt>
                <c:pt idx="51">
                  <c:v>3.3707865168539324</c:v>
                </c:pt>
                <c:pt idx="52">
                  <c:v>7.4074074074074066</c:v>
                </c:pt>
                <c:pt idx="53">
                  <c:v>4.5454545454545459</c:v>
                </c:pt>
                <c:pt idx="54">
                  <c:v>6.25</c:v>
                </c:pt>
                <c:pt idx="55">
                  <c:v>1.5625</c:v>
                </c:pt>
                <c:pt idx="56">
                  <c:v>3.8095238095238098</c:v>
                </c:pt>
                <c:pt idx="57">
                  <c:v>2.0689655172413794</c:v>
                </c:pt>
                <c:pt idx="58">
                  <c:v>4.1666666666666661</c:v>
                </c:pt>
                <c:pt idx="59">
                  <c:v>3.278688524590164</c:v>
                </c:pt>
                <c:pt idx="60">
                  <c:v>6.1224489795918364</c:v>
                </c:pt>
                <c:pt idx="61">
                  <c:v>8.9285714285714288</c:v>
                </c:pt>
                <c:pt idx="62">
                  <c:v>3.4090909090909087</c:v>
                </c:pt>
                <c:pt idx="63">
                  <c:v>2.0408163265306123</c:v>
                </c:pt>
                <c:pt idx="64">
                  <c:v>2.5641025641025639</c:v>
                </c:pt>
                <c:pt idx="65">
                  <c:v>0</c:v>
                </c:pt>
                <c:pt idx="66">
                  <c:v>1.4492753623188406</c:v>
                </c:pt>
                <c:pt idx="67">
                  <c:v>7.0000000000000009</c:v>
                </c:pt>
                <c:pt idx="68">
                  <c:v>10.416666666666668</c:v>
                </c:pt>
                <c:pt idx="69">
                  <c:v>2.3809523809523809</c:v>
                </c:pt>
                <c:pt idx="70">
                  <c:v>2.083333333333333</c:v>
                </c:pt>
                <c:pt idx="71">
                  <c:v>0</c:v>
                </c:pt>
                <c:pt idx="72">
                  <c:v>1.9230769230769231</c:v>
                </c:pt>
                <c:pt idx="73">
                  <c:v>4.6511627906976747</c:v>
                </c:pt>
                <c:pt idx="74">
                  <c:v>2.5210084033613445</c:v>
                </c:pt>
                <c:pt idx="75">
                  <c:v>4.4444444444444446</c:v>
                </c:pt>
                <c:pt idx="76">
                  <c:v>2.2556390977443606</c:v>
                </c:pt>
                <c:pt idx="77">
                  <c:v>8.695652173913043</c:v>
                </c:pt>
                <c:pt idx="78">
                  <c:v>1.0526315789473684</c:v>
                </c:pt>
                <c:pt idx="79">
                  <c:v>3.5714285714285712</c:v>
                </c:pt>
                <c:pt idx="80">
                  <c:v>3.3333333333333335</c:v>
                </c:pt>
                <c:pt idx="81">
                  <c:v>4.1666666666666661</c:v>
                </c:pt>
                <c:pt idx="82">
                  <c:v>2.3255813953488373</c:v>
                </c:pt>
                <c:pt idx="83">
                  <c:v>1.6260162601626018</c:v>
                </c:pt>
                <c:pt idx="84">
                  <c:v>5.6338028169014089</c:v>
                </c:pt>
                <c:pt idx="85">
                  <c:v>0.82644628099173556</c:v>
                </c:pt>
                <c:pt idx="86">
                  <c:v>1.3333333333333335</c:v>
                </c:pt>
                <c:pt idx="87">
                  <c:v>3.8834951456310676</c:v>
                </c:pt>
                <c:pt idx="88">
                  <c:v>7.8431372549019605</c:v>
                </c:pt>
                <c:pt idx="89">
                  <c:v>2.083333333333333</c:v>
                </c:pt>
                <c:pt idx="90">
                  <c:v>1.5151515151515151</c:v>
                </c:pt>
                <c:pt idx="91">
                  <c:v>1.6666666666666667</c:v>
                </c:pt>
              </c:numCache>
            </c:numRef>
          </c:xVal>
          <c:yVal>
            <c:numRef>
              <c:f>'Diatoméer HB-17-211-02MC-A'!$A$4:$A$95</c:f>
              <c:numCache>
                <c:formatCode>0.0</c:formatCode>
                <c:ptCount val="92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  <c:pt idx="73">
                  <c:v>36.5</c:v>
                </c:pt>
                <c:pt idx="74">
                  <c:v>37</c:v>
                </c:pt>
                <c:pt idx="75">
                  <c:v>37.5</c:v>
                </c:pt>
                <c:pt idx="76">
                  <c:v>38</c:v>
                </c:pt>
                <c:pt idx="77">
                  <c:v>38.5</c:v>
                </c:pt>
                <c:pt idx="78">
                  <c:v>39</c:v>
                </c:pt>
                <c:pt idx="79">
                  <c:v>39.5</c:v>
                </c:pt>
                <c:pt idx="80">
                  <c:v>40</c:v>
                </c:pt>
                <c:pt idx="81">
                  <c:v>40.5</c:v>
                </c:pt>
                <c:pt idx="82">
                  <c:v>41</c:v>
                </c:pt>
                <c:pt idx="83">
                  <c:v>41.5</c:v>
                </c:pt>
                <c:pt idx="84">
                  <c:v>42</c:v>
                </c:pt>
                <c:pt idx="85">
                  <c:v>42.5</c:v>
                </c:pt>
                <c:pt idx="86">
                  <c:v>43</c:v>
                </c:pt>
                <c:pt idx="87">
                  <c:v>43.5</c:v>
                </c:pt>
                <c:pt idx="88">
                  <c:v>44</c:v>
                </c:pt>
                <c:pt idx="89">
                  <c:v>44.5</c:v>
                </c:pt>
                <c:pt idx="90">
                  <c:v>45</c:v>
                </c:pt>
                <c:pt idx="91">
                  <c:v>45.5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48A-41B5-8372-E001615B38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6161424"/>
        <c:axId val="786160768"/>
      </c:scatterChart>
      <c:valAx>
        <c:axId val="786161424"/>
        <c:scaling>
          <c:orientation val="minMax"/>
          <c:max val="20"/>
          <c:min val="0"/>
        </c:scaling>
        <c:delete val="0"/>
        <c:axPos val="t"/>
        <c:numFmt formatCode="#,##0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86160768"/>
        <c:crosses val="autoZero"/>
        <c:crossBetween val="midCat"/>
        <c:majorUnit val="10"/>
      </c:valAx>
      <c:valAx>
        <c:axId val="786160768"/>
        <c:scaling>
          <c:orientation val="maxMin"/>
          <c:max val="50"/>
          <c:min val="0"/>
        </c:scaling>
        <c:delete val="0"/>
        <c:axPos val="l"/>
        <c:numFmt formatCode="0.0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86161424"/>
        <c:crosses val="autoZero"/>
        <c:crossBetween val="midCat"/>
        <c:majorUnit val="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952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'Diatoméer HB17-211-01MC-A'!$H$4:$H$61</c:f>
              <c:numCache>
                <c:formatCode>0.00%</c:formatCode>
                <c:ptCount val="58"/>
                <c:pt idx="0">
                  <c:v>6.4516129032258063E-2</c:v>
                </c:pt>
                <c:pt idx="1">
                  <c:v>0.16901408450704225</c:v>
                </c:pt>
                <c:pt idx="2">
                  <c:v>0.25735294117647056</c:v>
                </c:pt>
                <c:pt idx="3">
                  <c:v>0.16363636363636364</c:v>
                </c:pt>
                <c:pt idx="4">
                  <c:v>5.7803468208092484E-2</c:v>
                </c:pt>
                <c:pt idx="5">
                  <c:v>0.24223602484472051</c:v>
                </c:pt>
                <c:pt idx="6">
                  <c:v>0.1276595744680851</c:v>
                </c:pt>
                <c:pt idx="7">
                  <c:v>0.15</c:v>
                </c:pt>
                <c:pt idx="8">
                  <c:v>9.0909090909090912E-2</c:v>
                </c:pt>
                <c:pt idx="9">
                  <c:v>0.12820512820512819</c:v>
                </c:pt>
                <c:pt idx="10">
                  <c:v>5.128205128205128E-2</c:v>
                </c:pt>
                <c:pt idx="11">
                  <c:v>2.6315789473684209E-2</c:v>
                </c:pt>
                <c:pt idx="12">
                  <c:v>7.6923076923076927E-2</c:v>
                </c:pt>
                <c:pt idx="13">
                  <c:v>1.6129032258064516E-2</c:v>
                </c:pt>
                <c:pt idx="14">
                  <c:v>5.7142857142857141E-2</c:v>
                </c:pt>
                <c:pt idx="15">
                  <c:v>6.8181818181818177E-2</c:v>
                </c:pt>
                <c:pt idx="16">
                  <c:v>5.6603773584905662E-2</c:v>
                </c:pt>
                <c:pt idx="17">
                  <c:v>0.12244897959183673</c:v>
                </c:pt>
                <c:pt idx="18">
                  <c:v>7.3170731707317069E-2</c:v>
                </c:pt>
                <c:pt idx="19">
                  <c:v>0.10169491525423729</c:v>
                </c:pt>
                <c:pt idx="20">
                  <c:v>2.1739130434782608E-2</c:v>
                </c:pt>
                <c:pt idx="21">
                  <c:v>0.02</c:v>
                </c:pt>
                <c:pt idx="22">
                  <c:v>7.7777777777777779E-2</c:v>
                </c:pt>
                <c:pt idx="23">
                  <c:v>9.8765432098765427E-2</c:v>
                </c:pt>
                <c:pt idx="24">
                  <c:v>0.15254237288135594</c:v>
                </c:pt>
                <c:pt idx="25">
                  <c:v>8.0645161290322578E-2</c:v>
                </c:pt>
                <c:pt idx="26">
                  <c:v>0.11627906976744186</c:v>
                </c:pt>
                <c:pt idx="27">
                  <c:v>0.20895522388059701</c:v>
                </c:pt>
                <c:pt idx="28">
                  <c:v>0.18461538461538463</c:v>
                </c:pt>
                <c:pt idx="29">
                  <c:v>4.4444444444444446E-2</c:v>
                </c:pt>
                <c:pt idx="30">
                  <c:v>0.29268292682926828</c:v>
                </c:pt>
                <c:pt idx="31">
                  <c:v>0.11764705882352941</c:v>
                </c:pt>
                <c:pt idx="32">
                  <c:v>0.22222222222222221</c:v>
                </c:pt>
                <c:pt idx="33">
                  <c:v>5.8823529411764705E-2</c:v>
                </c:pt>
                <c:pt idx="34">
                  <c:v>4.5454545454545456E-2</c:v>
                </c:pt>
                <c:pt idx="35">
                  <c:v>6.5217391304347824E-2</c:v>
                </c:pt>
                <c:pt idx="36">
                  <c:v>0</c:v>
                </c:pt>
                <c:pt idx="37">
                  <c:v>0.10526315789473684</c:v>
                </c:pt>
                <c:pt idx="38">
                  <c:v>0.11764705882352941</c:v>
                </c:pt>
                <c:pt idx="39">
                  <c:v>4.1666666666666664E-2</c:v>
                </c:pt>
                <c:pt idx="40">
                  <c:v>6.4516129032258063E-2</c:v>
                </c:pt>
                <c:pt idx="41">
                  <c:v>2.8571428571428571E-2</c:v>
                </c:pt>
                <c:pt idx="42">
                  <c:v>0.10526315789473684</c:v>
                </c:pt>
                <c:pt idx="43">
                  <c:v>0</c:v>
                </c:pt>
                <c:pt idx="44">
                  <c:v>7.1428571428571425E-2</c:v>
                </c:pt>
                <c:pt idx="45">
                  <c:v>0.11904761904761904</c:v>
                </c:pt>
                <c:pt idx="46">
                  <c:v>0.16666666666666666</c:v>
                </c:pt>
                <c:pt idx="47">
                  <c:v>0.125</c:v>
                </c:pt>
                <c:pt idx="48">
                  <c:v>0.10344827586206896</c:v>
                </c:pt>
                <c:pt idx="49">
                  <c:v>9.8591549295774641E-2</c:v>
                </c:pt>
                <c:pt idx="50">
                  <c:v>6.0606060606060608E-2</c:v>
                </c:pt>
                <c:pt idx="51">
                  <c:v>0.05</c:v>
                </c:pt>
                <c:pt idx="52">
                  <c:v>0.140625</c:v>
                </c:pt>
                <c:pt idx="53">
                  <c:v>7.407407407407407E-2</c:v>
                </c:pt>
                <c:pt idx="54">
                  <c:v>5.2631578947368418E-2</c:v>
                </c:pt>
                <c:pt idx="55">
                  <c:v>0.29268292682926828</c:v>
                </c:pt>
                <c:pt idx="56">
                  <c:v>0.12121212121212122</c:v>
                </c:pt>
                <c:pt idx="57">
                  <c:v>0.10714285714285714</c:v>
                </c:pt>
              </c:numCache>
            </c:numRef>
          </c:xVal>
          <c:yVal>
            <c:numRef>
              <c:f>'Diatoméer HB17-211-01MC-A'!$A$4:$A$61</c:f>
              <c:numCache>
                <c:formatCode>0.00</c:formatCode>
                <c:ptCount val="58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CB3-4D30-BB52-D6B21A5EE0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7828880"/>
        <c:axId val="707826256"/>
      </c:scatterChart>
      <c:valAx>
        <c:axId val="707828880"/>
        <c:scaling>
          <c:orientation val="minMax"/>
        </c:scaling>
        <c:delete val="0"/>
        <c:axPos val="t"/>
        <c:numFmt formatCode="0%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07826256"/>
        <c:crosses val="autoZero"/>
        <c:crossBetween val="midCat"/>
      </c:valAx>
      <c:valAx>
        <c:axId val="707826256"/>
        <c:scaling>
          <c:orientation val="maxMin"/>
          <c:max val="30"/>
          <c:min val="0"/>
        </c:scaling>
        <c:delete val="0"/>
        <c:axPos val="l"/>
        <c:numFmt formatCode="0.00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078288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952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'Diatoméer HB17-211-01MC-A'!$N$4:$N$61</c:f>
              <c:numCache>
                <c:formatCode>0.00%</c:formatCode>
                <c:ptCount val="58"/>
                <c:pt idx="0">
                  <c:v>0.41935483870967744</c:v>
                </c:pt>
                <c:pt idx="1">
                  <c:v>0.323943661971831</c:v>
                </c:pt>
                <c:pt idx="2">
                  <c:v>0.48529411764705882</c:v>
                </c:pt>
                <c:pt idx="3">
                  <c:v>0.25454545454545452</c:v>
                </c:pt>
                <c:pt idx="4">
                  <c:v>0.19653179190751446</c:v>
                </c:pt>
                <c:pt idx="5">
                  <c:v>0.3105590062111801</c:v>
                </c:pt>
                <c:pt idx="6">
                  <c:v>0.34042553191489361</c:v>
                </c:pt>
                <c:pt idx="7">
                  <c:v>0.25</c:v>
                </c:pt>
                <c:pt idx="8">
                  <c:v>0.36363636363636365</c:v>
                </c:pt>
                <c:pt idx="9">
                  <c:v>0.35897435897435898</c:v>
                </c:pt>
                <c:pt idx="10">
                  <c:v>0.41025641025641024</c:v>
                </c:pt>
                <c:pt idx="11">
                  <c:v>0.34210526315789475</c:v>
                </c:pt>
                <c:pt idx="12">
                  <c:v>0.26923076923076922</c:v>
                </c:pt>
                <c:pt idx="13">
                  <c:v>0.40322580645161288</c:v>
                </c:pt>
                <c:pt idx="14">
                  <c:v>0.25714285714285712</c:v>
                </c:pt>
                <c:pt idx="15">
                  <c:v>0.5</c:v>
                </c:pt>
                <c:pt idx="16">
                  <c:v>0.28301886792452829</c:v>
                </c:pt>
                <c:pt idx="17">
                  <c:v>0.44897959183673469</c:v>
                </c:pt>
                <c:pt idx="18">
                  <c:v>0.43902439024390244</c:v>
                </c:pt>
                <c:pt idx="19">
                  <c:v>0.38983050847457629</c:v>
                </c:pt>
                <c:pt idx="20">
                  <c:v>0.46739130434782611</c:v>
                </c:pt>
                <c:pt idx="21">
                  <c:v>0.68</c:v>
                </c:pt>
                <c:pt idx="22">
                  <c:v>0.43333333333333335</c:v>
                </c:pt>
                <c:pt idx="23">
                  <c:v>0.51851851851851849</c:v>
                </c:pt>
                <c:pt idx="24">
                  <c:v>0.42372881355932202</c:v>
                </c:pt>
                <c:pt idx="25">
                  <c:v>0.40322580645161288</c:v>
                </c:pt>
                <c:pt idx="26">
                  <c:v>0.62790697674418605</c:v>
                </c:pt>
                <c:pt idx="27">
                  <c:v>0.4925373134328358</c:v>
                </c:pt>
                <c:pt idx="28">
                  <c:v>0.50769230769230766</c:v>
                </c:pt>
                <c:pt idx="29">
                  <c:v>0.73333333333333328</c:v>
                </c:pt>
                <c:pt idx="30">
                  <c:v>0.48780487804878048</c:v>
                </c:pt>
                <c:pt idx="31">
                  <c:v>0.62745098039215685</c:v>
                </c:pt>
                <c:pt idx="32">
                  <c:v>0.3888888888888889</c:v>
                </c:pt>
                <c:pt idx="33">
                  <c:v>0.44117647058823528</c:v>
                </c:pt>
                <c:pt idx="34">
                  <c:v>0.40909090909090912</c:v>
                </c:pt>
                <c:pt idx="35">
                  <c:v>0.45652173913043476</c:v>
                </c:pt>
                <c:pt idx="36">
                  <c:v>0.5</c:v>
                </c:pt>
                <c:pt idx="37">
                  <c:v>0.42105263157894735</c:v>
                </c:pt>
                <c:pt idx="38">
                  <c:v>0.58823529411764708</c:v>
                </c:pt>
                <c:pt idx="39">
                  <c:v>0.54166666666666663</c:v>
                </c:pt>
                <c:pt idx="40">
                  <c:v>0.54838709677419351</c:v>
                </c:pt>
                <c:pt idx="41">
                  <c:v>0.7142857142857143</c:v>
                </c:pt>
                <c:pt idx="42">
                  <c:v>0.52631578947368418</c:v>
                </c:pt>
                <c:pt idx="43">
                  <c:v>0.54545454545454541</c:v>
                </c:pt>
                <c:pt idx="44">
                  <c:v>0.54761904761904767</c:v>
                </c:pt>
                <c:pt idx="45">
                  <c:v>0.59523809523809523</c:v>
                </c:pt>
                <c:pt idx="46">
                  <c:v>0.625</c:v>
                </c:pt>
                <c:pt idx="47">
                  <c:v>0.4375</c:v>
                </c:pt>
                <c:pt idx="48">
                  <c:v>0.44827586206896552</c:v>
                </c:pt>
                <c:pt idx="49">
                  <c:v>0.46478873239436619</c:v>
                </c:pt>
                <c:pt idx="50">
                  <c:v>0.66666666666666663</c:v>
                </c:pt>
                <c:pt idx="51">
                  <c:v>0.7</c:v>
                </c:pt>
                <c:pt idx="52">
                  <c:v>0.46875</c:v>
                </c:pt>
                <c:pt idx="53">
                  <c:v>0.66666666666666663</c:v>
                </c:pt>
                <c:pt idx="54">
                  <c:v>0.68421052631578949</c:v>
                </c:pt>
                <c:pt idx="55">
                  <c:v>0.48780487804878048</c:v>
                </c:pt>
                <c:pt idx="56">
                  <c:v>0.48484848484848486</c:v>
                </c:pt>
                <c:pt idx="57">
                  <c:v>0.7142857142857143</c:v>
                </c:pt>
              </c:numCache>
            </c:numRef>
          </c:xVal>
          <c:yVal>
            <c:numRef>
              <c:f>'Diatoméer HB17-211-01MC-A'!$A$4:$A$61</c:f>
              <c:numCache>
                <c:formatCode>0.00</c:formatCode>
                <c:ptCount val="58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D66-41E7-9638-7236501B97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6009416"/>
        <c:axId val="476010072"/>
      </c:scatterChart>
      <c:valAx>
        <c:axId val="476009416"/>
        <c:scaling>
          <c:orientation val="minMax"/>
          <c:min val="0.1"/>
        </c:scaling>
        <c:delete val="0"/>
        <c:axPos val="t"/>
        <c:numFmt formatCode="0%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76010072"/>
        <c:crosses val="autoZero"/>
        <c:crossBetween val="midCat"/>
      </c:valAx>
      <c:valAx>
        <c:axId val="476010072"/>
        <c:scaling>
          <c:orientation val="maxMin"/>
          <c:max val="30"/>
          <c:min val="0"/>
        </c:scaling>
        <c:delete val="0"/>
        <c:axPos val="l"/>
        <c:numFmt formatCode="0.00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760094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952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'Diatoméer HB17-211-01MC-A'!$T$4:$T$61</c:f>
              <c:numCache>
                <c:formatCode>0.00%</c:formatCode>
                <c:ptCount val="58"/>
                <c:pt idx="0">
                  <c:v>0</c:v>
                </c:pt>
                <c:pt idx="1">
                  <c:v>7.0422535211267607E-3</c:v>
                </c:pt>
                <c:pt idx="2">
                  <c:v>7.3529411764705881E-3</c:v>
                </c:pt>
                <c:pt idx="3">
                  <c:v>0</c:v>
                </c:pt>
                <c:pt idx="4">
                  <c:v>9.8265895953757232E-2</c:v>
                </c:pt>
                <c:pt idx="5">
                  <c:v>6.2111801242236024E-2</c:v>
                </c:pt>
                <c:pt idx="6">
                  <c:v>2.1276595744680851E-2</c:v>
                </c:pt>
                <c:pt idx="7">
                  <c:v>0</c:v>
                </c:pt>
                <c:pt idx="8">
                  <c:v>0</c:v>
                </c:pt>
                <c:pt idx="9">
                  <c:v>0.10256410256410256</c:v>
                </c:pt>
                <c:pt idx="10">
                  <c:v>0</c:v>
                </c:pt>
                <c:pt idx="11">
                  <c:v>5.2631578947368418E-2</c:v>
                </c:pt>
                <c:pt idx="12">
                  <c:v>0</c:v>
                </c:pt>
                <c:pt idx="13">
                  <c:v>1.6129032258064516E-2</c:v>
                </c:pt>
                <c:pt idx="14">
                  <c:v>2.8571428571428571E-2</c:v>
                </c:pt>
                <c:pt idx="15">
                  <c:v>0</c:v>
                </c:pt>
                <c:pt idx="16">
                  <c:v>9.4339622641509441E-2</c:v>
                </c:pt>
                <c:pt idx="17">
                  <c:v>2.0408163265306121E-2</c:v>
                </c:pt>
                <c:pt idx="18">
                  <c:v>0</c:v>
                </c:pt>
                <c:pt idx="19">
                  <c:v>1.6949152542372881E-2</c:v>
                </c:pt>
                <c:pt idx="20">
                  <c:v>2.1739130434782608E-2</c:v>
                </c:pt>
                <c:pt idx="21">
                  <c:v>0</c:v>
                </c:pt>
                <c:pt idx="22">
                  <c:v>3.3333333333333333E-2</c:v>
                </c:pt>
                <c:pt idx="23">
                  <c:v>1.2345679012345678E-2</c:v>
                </c:pt>
                <c:pt idx="24">
                  <c:v>1.6949152542372881E-2</c:v>
                </c:pt>
                <c:pt idx="25">
                  <c:v>3.2258064516129031E-2</c:v>
                </c:pt>
                <c:pt idx="26">
                  <c:v>0</c:v>
                </c:pt>
                <c:pt idx="27">
                  <c:v>4.4776119402985072E-2</c:v>
                </c:pt>
                <c:pt idx="28">
                  <c:v>0</c:v>
                </c:pt>
                <c:pt idx="29">
                  <c:v>0</c:v>
                </c:pt>
                <c:pt idx="30">
                  <c:v>7.3170731707317069E-2</c:v>
                </c:pt>
                <c:pt idx="31">
                  <c:v>3.9215686274509803E-2</c:v>
                </c:pt>
                <c:pt idx="32">
                  <c:v>2.7777777777777776E-2</c:v>
                </c:pt>
                <c:pt idx="33">
                  <c:v>0</c:v>
                </c:pt>
                <c:pt idx="34">
                  <c:v>4.5454545454545456E-2</c:v>
                </c:pt>
                <c:pt idx="35">
                  <c:v>0</c:v>
                </c:pt>
                <c:pt idx="36">
                  <c:v>5.5555555555555552E-2</c:v>
                </c:pt>
                <c:pt idx="37">
                  <c:v>5.2631578947368418E-2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2.8571428571428571E-2</c:v>
                </c:pt>
                <c:pt idx="42">
                  <c:v>0</c:v>
                </c:pt>
                <c:pt idx="43">
                  <c:v>0</c:v>
                </c:pt>
                <c:pt idx="44">
                  <c:v>2.3809523809523808E-2</c:v>
                </c:pt>
                <c:pt idx="45">
                  <c:v>7.1428571428571425E-2</c:v>
                </c:pt>
                <c:pt idx="46">
                  <c:v>0</c:v>
                </c:pt>
                <c:pt idx="47">
                  <c:v>0</c:v>
                </c:pt>
                <c:pt idx="48">
                  <c:v>3.4482758620689655E-2</c:v>
                </c:pt>
                <c:pt idx="49">
                  <c:v>5.6338028169014086E-2</c:v>
                </c:pt>
                <c:pt idx="50">
                  <c:v>0</c:v>
                </c:pt>
                <c:pt idx="51">
                  <c:v>0</c:v>
                </c:pt>
                <c:pt idx="52">
                  <c:v>3.125E-2</c:v>
                </c:pt>
                <c:pt idx="53">
                  <c:v>0</c:v>
                </c:pt>
                <c:pt idx="54">
                  <c:v>5.2631578947368418E-2</c:v>
                </c:pt>
                <c:pt idx="55">
                  <c:v>0</c:v>
                </c:pt>
                <c:pt idx="56">
                  <c:v>1.5151515151515152E-2</c:v>
                </c:pt>
                <c:pt idx="57">
                  <c:v>7.1428571428571425E-2</c:v>
                </c:pt>
              </c:numCache>
            </c:numRef>
          </c:xVal>
          <c:yVal>
            <c:numRef>
              <c:f>'Diatoméer HB17-211-01MC-A'!$A$4:$A$61</c:f>
              <c:numCache>
                <c:formatCode>0.00</c:formatCode>
                <c:ptCount val="58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FB4-424E-BF05-A979FC8A78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2506368"/>
        <c:axId val="472506696"/>
      </c:scatterChart>
      <c:valAx>
        <c:axId val="472506368"/>
        <c:scaling>
          <c:orientation val="minMax"/>
          <c:min val="0"/>
        </c:scaling>
        <c:delete val="0"/>
        <c:axPos val="t"/>
        <c:numFmt formatCode="0%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72506696"/>
        <c:crosses val="autoZero"/>
        <c:crossBetween val="midCat"/>
      </c:valAx>
      <c:valAx>
        <c:axId val="472506696"/>
        <c:scaling>
          <c:orientation val="maxMin"/>
          <c:max val="30"/>
          <c:min val="0"/>
        </c:scaling>
        <c:delete val="0"/>
        <c:axPos val="l"/>
        <c:numFmt formatCode="0.00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725063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952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'Diatoméer HB17-211-01MC-A'!$L$4:$L$61</c:f>
              <c:numCache>
                <c:formatCode>0.00%</c:formatCode>
                <c:ptCount val="58"/>
                <c:pt idx="0">
                  <c:v>9.6774193548387094E-2</c:v>
                </c:pt>
                <c:pt idx="1">
                  <c:v>4.2253521126760563E-2</c:v>
                </c:pt>
                <c:pt idx="2">
                  <c:v>2.2058823529411766E-2</c:v>
                </c:pt>
                <c:pt idx="3">
                  <c:v>5.4545454545454543E-2</c:v>
                </c:pt>
                <c:pt idx="4">
                  <c:v>2.3121387283236993E-2</c:v>
                </c:pt>
                <c:pt idx="5">
                  <c:v>1.8633540372670808E-2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7.6923076923076927E-2</c:v>
                </c:pt>
                <c:pt idx="13">
                  <c:v>3.2258064516129031E-2</c:v>
                </c:pt>
                <c:pt idx="14">
                  <c:v>0</c:v>
                </c:pt>
                <c:pt idx="15">
                  <c:v>2.2727272727272728E-2</c:v>
                </c:pt>
                <c:pt idx="16">
                  <c:v>5.6603773584905662E-2</c:v>
                </c:pt>
                <c:pt idx="17">
                  <c:v>0</c:v>
                </c:pt>
                <c:pt idx="18">
                  <c:v>2.4390243902439025E-2</c:v>
                </c:pt>
                <c:pt idx="19">
                  <c:v>1.6949152542372881E-2</c:v>
                </c:pt>
                <c:pt idx="20">
                  <c:v>3.2608695652173912E-2</c:v>
                </c:pt>
                <c:pt idx="21">
                  <c:v>0</c:v>
                </c:pt>
                <c:pt idx="22">
                  <c:v>1.1111111111111112E-2</c:v>
                </c:pt>
                <c:pt idx="23">
                  <c:v>2.4691358024691357E-2</c:v>
                </c:pt>
                <c:pt idx="24">
                  <c:v>6.7796610169491525E-2</c:v>
                </c:pt>
                <c:pt idx="25">
                  <c:v>3.2258064516129031E-2</c:v>
                </c:pt>
                <c:pt idx="26">
                  <c:v>0</c:v>
                </c:pt>
                <c:pt idx="27">
                  <c:v>4.4776119402985072E-2</c:v>
                </c:pt>
                <c:pt idx="28">
                  <c:v>1.5384615384615385E-2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2.7777777777777776E-2</c:v>
                </c:pt>
                <c:pt idx="33">
                  <c:v>2.9411764705882353E-2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5.2631578947368418E-2</c:v>
                </c:pt>
                <c:pt idx="38">
                  <c:v>8.8235294117647065E-2</c:v>
                </c:pt>
                <c:pt idx="39">
                  <c:v>0</c:v>
                </c:pt>
                <c:pt idx="40">
                  <c:v>6.4516129032258063E-2</c:v>
                </c:pt>
                <c:pt idx="41">
                  <c:v>5.7142857142857141E-2</c:v>
                </c:pt>
                <c:pt idx="42">
                  <c:v>5.2631578947368418E-2</c:v>
                </c:pt>
                <c:pt idx="43">
                  <c:v>0</c:v>
                </c:pt>
                <c:pt idx="44">
                  <c:v>4.7619047619047616E-2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2.8169014084507043E-2</c:v>
                </c:pt>
                <c:pt idx="50">
                  <c:v>0</c:v>
                </c:pt>
                <c:pt idx="51">
                  <c:v>2.5000000000000001E-2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4.878048780487805E-2</c:v>
                </c:pt>
                <c:pt idx="56">
                  <c:v>3.0303030303030304E-2</c:v>
                </c:pt>
                <c:pt idx="57">
                  <c:v>0</c:v>
                </c:pt>
              </c:numCache>
            </c:numRef>
          </c:xVal>
          <c:yVal>
            <c:numRef>
              <c:f>'Diatoméer HB17-211-01MC-A'!$A$4:$A$61</c:f>
              <c:numCache>
                <c:formatCode>0.00</c:formatCode>
                <c:ptCount val="58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5A0-4288-AA89-9EEE5AE27D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8185288"/>
        <c:axId val="708188568"/>
      </c:scatterChart>
      <c:valAx>
        <c:axId val="708185288"/>
        <c:scaling>
          <c:orientation val="minMax"/>
        </c:scaling>
        <c:delete val="0"/>
        <c:axPos val="t"/>
        <c:numFmt formatCode="0%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08188568"/>
        <c:crosses val="autoZero"/>
        <c:crossBetween val="midCat"/>
      </c:valAx>
      <c:valAx>
        <c:axId val="708188568"/>
        <c:scaling>
          <c:orientation val="maxMin"/>
          <c:max val="30"/>
          <c:min val="0"/>
        </c:scaling>
        <c:delete val="0"/>
        <c:axPos val="l"/>
        <c:numFmt formatCode="0.00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081852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952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'Diatoméer HB17-211-01MC-A'!$AB$4:$AB$61</c:f>
              <c:numCache>
                <c:formatCode>0.00%</c:formatCode>
                <c:ptCount val="58"/>
                <c:pt idx="0">
                  <c:v>0</c:v>
                </c:pt>
                <c:pt idx="1">
                  <c:v>0.1619718309859155</c:v>
                </c:pt>
                <c:pt idx="2">
                  <c:v>9.5588235294117641E-2</c:v>
                </c:pt>
                <c:pt idx="3">
                  <c:v>0.2</c:v>
                </c:pt>
                <c:pt idx="4">
                  <c:v>0.12716763005780346</c:v>
                </c:pt>
                <c:pt idx="5">
                  <c:v>9.9378881987577633E-2</c:v>
                </c:pt>
                <c:pt idx="6">
                  <c:v>0.10638297872340426</c:v>
                </c:pt>
                <c:pt idx="7">
                  <c:v>0.1</c:v>
                </c:pt>
                <c:pt idx="8">
                  <c:v>0</c:v>
                </c:pt>
                <c:pt idx="9">
                  <c:v>2.564102564102564E-2</c:v>
                </c:pt>
                <c:pt idx="10">
                  <c:v>5.128205128205128E-2</c:v>
                </c:pt>
                <c:pt idx="11">
                  <c:v>7.8947368421052627E-2</c:v>
                </c:pt>
                <c:pt idx="12">
                  <c:v>7.6923076923076927E-2</c:v>
                </c:pt>
                <c:pt idx="13">
                  <c:v>0.11290322580645161</c:v>
                </c:pt>
                <c:pt idx="14">
                  <c:v>0.11428571428571428</c:v>
                </c:pt>
                <c:pt idx="15">
                  <c:v>0.11363636363636363</c:v>
                </c:pt>
                <c:pt idx="16">
                  <c:v>5.6603773584905662E-2</c:v>
                </c:pt>
                <c:pt idx="17">
                  <c:v>0</c:v>
                </c:pt>
                <c:pt idx="18">
                  <c:v>0.12195121951219512</c:v>
                </c:pt>
                <c:pt idx="19">
                  <c:v>0.10169491525423729</c:v>
                </c:pt>
                <c:pt idx="20">
                  <c:v>7.6086956521739135E-2</c:v>
                </c:pt>
                <c:pt idx="21">
                  <c:v>0.04</c:v>
                </c:pt>
                <c:pt idx="22">
                  <c:v>4.4444444444444446E-2</c:v>
                </c:pt>
                <c:pt idx="23">
                  <c:v>2.4691358024691357E-2</c:v>
                </c:pt>
                <c:pt idx="24">
                  <c:v>6.7796610169491525E-2</c:v>
                </c:pt>
                <c:pt idx="25">
                  <c:v>0.12903225806451613</c:v>
                </c:pt>
                <c:pt idx="26">
                  <c:v>2.3255813953488372E-2</c:v>
                </c:pt>
                <c:pt idx="27">
                  <c:v>4.4776119402985072E-2</c:v>
                </c:pt>
                <c:pt idx="28">
                  <c:v>0</c:v>
                </c:pt>
                <c:pt idx="29">
                  <c:v>6.6666666666666666E-2</c:v>
                </c:pt>
                <c:pt idx="30">
                  <c:v>2.4390243902439025E-2</c:v>
                </c:pt>
                <c:pt idx="31">
                  <c:v>5.8823529411764705E-2</c:v>
                </c:pt>
                <c:pt idx="32">
                  <c:v>0.1111111111111111</c:v>
                </c:pt>
                <c:pt idx="33">
                  <c:v>0</c:v>
                </c:pt>
                <c:pt idx="34">
                  <c:v>0.18181818181818182</c:v>
                </c:pt>
                <c:pt idx="35">
                  <c:v>4.3478260869565216E-2</c:v>
                </c:pt>
                <c:pt idx="36">
                  <c:v>5.5555555555555552E-2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3.2258064516129031E-2</c:v>
                </c:pt>
                <c:pt idx="41">
                  <c:v>2.8571428571428571E-2</c:v>
                </c:pt>
                <c:pt idx="42">
                  <c:v>5.2631578947368418E-2</c:v>
                </c:pt>
                <c:pt idx="43">
                  <c:v>9.0909090909090912E-2</c:v>
                </c:pt>
                <c:pt idx="44">
                  <c:v>9.5238095238095233E-2</c:v>
                </c:pt>
                <c:pt idx="45">
                  <c:v>7.1428571428571425E-2</c:v>
                </c:pt>
                <c:pt idx="46">
                  <c:v>8.3333333333333329E-2</c:v>
                </c:pt>
                <c:pt idx="47">
                  <c:v>0.25</c:v>
                </c:pt>
                <c:pt idx="48">
                  <c:v>3.4482758620689655E-2</c:v>
                </c:pt>
                <c:pt idx="49">
                  <c:v>8.4507042253521125E-2</c:v>
                </c:pt>
                <c:pt idx="50">
                  <c:v>3.0303030303030304E-2</c:v>
                </c:pt>
                <c:pt idx="51">
                  <c:v>2.5000000000000001E-2</c:v>
                </c:pt>
                <c:pt idx="52">
                  <c:v>0.125</c:v>
                </c:pt>
                <c:pt idx="53">
                  <c:v>3.7037037037037035E-2</c:v>
                </c:pt>
                <c:pt idx="54">
                  <c:v>0.10526315789473684</c:v>
                </c:pt>
                <c:pt idx="55">
                  <c:v>7.3170731707317069E-2</c:v>
                </c:pt>
                <c:pt idx="56">
                  <c:v>6.0606060606060608E-2</c:v>
                </c:pt>
                <c:pt idx="57">
                  <c:v>0</c:v>
                </c:pt>
              </c:numCache>
            </c:numRef>
          </c:xVal>
          <c:yVal>
            <c:numRef>
              <c:f>'Diatoméer HB17-211-01MC-A'!$A$4:$A$61</c:f>
              <c:numCache>
                <c:formatCode>0.00</c:formatCode>
                <c:ptCount val="58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107-4F81-BBC1-FDD52006B8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7795976"/>
        <c:axId val="707792040"/>
      </c:scatterChart>
      <c:valAx>
        <c:axId val="707795976"/>
        <c:scaling>
          <c:orientation val="minMax"/>
          <c:min val="0"/>
        </c:scaling>
        <c:delete val="0"/>
        <c:axPos val="t"/>
        <c:numFmt formatCode="0%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07792040"/>
        <c:crosses val="autoZero"/>
        <c:crossBetween val="midCat"/>
      </c:valAx>
      <c:valAx>
        <c:axId val="707792040"/>
        <c:scaling>
          <c:orientation val="maxMin"/>
          <c:max val="30"/>
          <c:min val="0"/>
        </c:scaling>
        <c:delete val="0"/>
        <c:axPos val="l"/>
        <c:numFmt formatCode="0.00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077959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952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'[1]Diatoméer 01MC-A'!$AB$3:$AB$60</c:f>
              <c:numCache>
                <c:formatCode>General</c:formatCode>
                <c:ptCount val="58"/>
                <c:pt idx="0">
                  <c:v>0</c:v>
                </c:pt>
                <c:pt idx="1">
                  <c:v>0.1619718309859155</c:v>
                </c:pt>
                <c:pt idx="2">
                  <c:v>9.5588235294117641E-2</c:v>
                </c:pt>
                <c:pt idx="3">
                  <c:v>0.2</c:v>
                </c:pt>
                <c:pt idx="4">
                  <c:v>0.12716763005780346</c:v>
                </c:pt>
                <c:pt idx="5">
                  <c:v>9.9378881987577633E-2</c:v>
                </c:pt>
                <c:pt idx="6">
                  <c:v>0.10638297872340426</c:v>
                </c:pt>
                <c:pt idx="7">
                  <c:v>0.1</c:v>
                </c:pt>
                <c:pt idx="8">
                  <c:v>0</c:v>
                </c:pt>
                <c:pt idx="9">
                  <c:v>2.564102564102564E-2</c:v>
                </c:pt>
                <c:pt idx="10">
                  <c:v>5.128205128205128E-2</c:v>
                </c:pt>
                <c:pt idx="11">
                  <c:v>7.8947368421052627E-2</c:v>
                </c:pt>
                <c:pt idx="12">
                  <c:v>7.6923076923076927E-2</c:v>
                </c:pt>
                <c:pt idx="13">
                  <c:v>0.11290322580645161</c:v>
                </c:pt>
                <c:pt idx="14">
                  <c:v>0.11428571428571428</c:v>
                </c:pt>
                <c:pt idx="15">
                  <c:v>0.11363636363636363</c:v>
                </c:pt>
                <c:pt idx="16">
                  <c:v>5.6603773584905662E-2</c:v>
                </c:pt>
                <c:pt idx="17">
                  <c:v>0</c:v>
                </c:pt>
                <c:pt idx="18">
                  <c:v>0.12195121951219512</c:v>
                </c:pt>
                <c:pt idx="19">
                  <c:v>0.10169491525423729</c:v>
                </c:pt>
                <c:pt idx="20">
                  <c:v>7.6086956521739135E-2</c:v>
                </c:pt>
                <c:pt idx="21">
                  <c:v>0.04</c:v>
                </c:pt>
                <c:pt idx="22">
                  <c:v>4.4444444444444446E-2</c:v>
                </c:pt>
                <c:pt idx="23">
                  <c:v>2.4691358024691357E-2</c:v>
                </c:pt>
                <c:pt idx="24">
                  <c:v>6.7796610169491525E-2</c:v>
                </c:pt>
                <c:pt idx="25">
                  <c:v>0.12903225806451613</c:v>
                </c:pt>
                <c:pt idx="26">
                  <c:v>2.3255813953488372E-2</c:v>
                </c:pt>
                <c:pt idx="27">
                  <c:v>4.4776119402985072E-2</c:v>
                </c:pt>
                <c:pt idx="28">
                  <c:v>0</c:v>
                </c:pt>
                <c:pt idx="29">
                  <c:v>6.6666666666666666E-2</c:v>
                </c:pt>
                <c:pt idx="30">
                  <c:v>2.4390243902439025E-2</c:v>
                </c:pt>
                <c:pt idx="31">
                  <c:v>5.8823529411764705E-2</c:v>
                </c:pt>
                <c:pt idx="32">
                  <c:v>0.1111111111111111</c:v>
                </c:pt>
                <c:pt idx="33">
                  <c:v>0</c:v>
                </c:pt>
                <c:pt idx="34">
                  <c:v>0.18181818181818182</c:v>
                </c:pt>
                <c:pt idx="35">
                  <c:v>4.3478260869565216E-2</c:v>
                </c:pt>
                <c:pt idx="36">
                  <c:v>5.5555555555555552E-2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3.2258064516129031E-2</c:v>
                </c:pt>
                <c:pt idx="41">
                  <c:v>2.8571428571428571E-2</c:v>
                </c:pt>
                <c:pt idx="42">
                  <c:v>5.2631578947368418E-2</c:v>
                </c:pt>
                <c:pt idx="43">
                  <c:v>9.0909090909090912E-2</c:v>
                </c:pt>
                <c:pt idx="44">
                  <c:v>9.5238095238095233E-2</c:v>
                </c:pt>
                <c:pt idx="45">
                  <c:v>7.1428571428571425E-2</c:v>
                </c:pt>
                <c:pt idx="46">
                  <c:v>8.3333333333333329E-2</c:v>
                </c:pt>
                <c:pt idx="47">
                  <c:v>0.25</c:v>
                </c:pt>
                <c:pt idx="48">
                  <c:v>3.4482758620689655E-2</c:v>
                </c:pt>
                <c:pt idx="49">
                  <c:v>8.4507042253521125E-2</c:v>
                </c:pt>
                <c:pt idx="50">
                  <c:v>3.0303030303030304E-2</c:v>
                </c:pt>
                <c:pt idx="51">
                  <c:v>2.5000000000000001E-2</c:v>
                </c:pt>
                <c:pt idx="52">
                  <c:v>0.125</c:v>
                </c:pt>
                <c:pt idx="53">
                  <c:v>3.7037037037037035E-2</c:v>
                </c:pt>
                <c:pt idx="54">
                  <c:v>0.10526315789473684</c:v>
                </c:pt>
                <c:pt idx="55">
                  <c:v>7.3170731707317069E-2</c:v>
                </c:pt>
                <c:pt idx="56">
                  <c:v>6.0606060606060608E-2</c:v>
                </c:pt>
                <c:pt idx="57">
                  <c:v>0</c:v>
                </c:pt>
              </c:numCache>
            </c:numRef>
          </c:xVal>
          <c:yVal>
            <c:numRef>
              <c:f>'[1]Diatoméer 01MC-A'!$A$3:$A$60</c:f>
              <c:numCache>
                <c:formatCode>General</c:formatCode>
                <c:ptCount val="58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497-4D99-912E-D1FAA53171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6957520"/>
        <c:axId val="736959160"/>
      </c:scatterChart>
      <c:valAx>
        <c:axId val="736957520"/>
        <c:scaling>
          <c:orientation val="minMax"/>
        </c:scaling>
        <c:delete val="0"/>
        <c:axPos val="t"/>
        <c:numFmt formatCode="0%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36959160"/>
        <c:crosses val="autoZero"/>
        <c:crossBetween val="midCat"/>
      </c:valAx>
      <c:valAx>
        <c:axId val="736959160"/>
        <c:scaling>
          <c:orientation val="maxMin"/>
          <c:max val="30"/>
          <c:min val="0"/>
        </c:scaling>
        <c:delete val="0"/>
        <c:axPos val="l"/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369575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952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'Diatoméer HB17-211-01MC-A'!$AH$4:$AH$61</c:f>
              <c:numCache>
                <c:formatCode>0.00%</c:formatCode>
                <c:ptCount val="5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2.1276595744680851E-2</c:v>
                </c:pt>
                <c:pt idx="7">
                  <c:v>0</c:v>
                </c:pt>
                <c:pt idx="8">
                  <c:v>0</c:v>
                </c:pt>
                <c:pt idx="9">
                  <c:v>2.564102564102564E-2</c:v>
                </c:pt>
                <c:pt idx="10">
                  <c:v>0</c:v>
                </c:pt>
                <c:pt idx="11">
                  <c:v>5.2631578947368418E-2</c:v>
                </c:pt>
                <c:pt idx="12">
                  <c:v>7.6923076923076927E-2</c:v>
                </c:pt>
                <c:pt idx="13">
                  <c:v>3.2258064516129031E-2</c:v>
                </c:pt>
                <c:pt idx="14">
                  <c:v>8.5714285714285715E-2</c:v>
                </c:pt>
                <c:pt idx="15">
                  <c:v>2.2727272727272728E-2</c:v>
                </c:pt>
                <c:pt idx="16">
                  <c:v>3.7735849056603772E-2</c:v>
                </c:pt>
                <c:pt idx="17">
                  <c:v>2.0408163265306121E-2</c:v>
                </c:pt>
                <c:pt idx="18">
                  <c:v>0</c:v>
                </c:pt>
                <c:pt idx="19">
                  <c:v>0</c:v>
                </c:pt>
                <c:pt idx="20">
                  <c:v>2.1739130434782608E-2</c:v>
                </c:pt>
                <c:pt idx="21">
                  <c:v>0.02</c:v>
                </c:pt>
                <c:pt idx="22">
                  <c:v>3.3333333333333333E-2</c:v>
                </c:pt>
                <c:pt idx="23">
                  <c:v>1.2345679012345678E-2</c:v>
                </c:pt>
                <c:pt idx="24">
                  <c:v>1.6949152542372881E-2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3.0769230769230771E-2</c:v>
                </c:pt>
                <c:pt idx="29">
                  <c:v>0</c:v>
                </c:pt>
                <c:pt idx="30">
                  <c:v>2.4390243902439025E-2</c:v>
                </c:pt>
                <c:pt idx="31">
                  <c:v>0</c:v>
                </c:pt>
                <c:pt idx="32">
                  <c:v>0</c:v>
                </c:pt>
                <c:pt idx="33">
                  <c:v>2.9411764705882353E-2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5.2631578947368418E-2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9.0909090909090912E-2</c:v>
                </c:pt>
                <c:pt idx="44">
                  <c:v>0</c:v>
                </c:pt>
                <c:pt idx="45">
                  <c:v>2.3809523809523808E-2</c:v>
                </c:pt>
                <c:pt idx="46">
                  <c:v>4.1666666666666664E-2</c:v>
                </c:pt>
                <c:pt idx="47">
                  <c:v>0</c:v>
                </c:pt>
                <c:pt idx="48">
                  <c:v>0</c:v>
                </c:pt>
                <c:pt idx="49">
                  <c:v>5.6338028169014086E-2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4.878048780487805E-2</c:v>
                </c:pt>
                <c:pt idx="56">
                  <c:v>7.575757575757576E-2</c:v>
                </c:pt>
                <c:pt idx="57">
                  <c:v>0</c:v>
                </c:pt>
              </c:numCache>
            </c:numRef>
          </c:xVal>
          <c:yVal>
            <c:numRef>
              <c:f>'Diatoméer HB17-211-01MC-A'!$A$4:$A$61</c:f>
              <c:numCache>
                <c:formatCode>0.00</c:formatCode>
                <c:ptCount val="58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24C-45EC-9626-BE1A16B01D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0394424"/>
        <c:axId val="770395080"/>
      </c:scatterChart>
      <c:valAx>
        <c:axId val="770394424"/>
        <c:scaling>
          <c:orientation val="minMax"/>
          <c:min val="0"/>
        </c:scaling>
        <c:delete val="0"/>
        <c:axPos val="t"/>
        <c:numFmt formatCode="0%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70395080"/>
        <c:crosses val="autoZero"/>
        <c:crossBetween val="midCat"/>
      </c:valAx>
      <c:valAx>
        <c:axId val="770395080"/>
        <c:scaling>
          <c:orientation val="maxMin"/>
          <c:max val="30"/>
          <c:min val="0"/>
        </c:scaling>
        <c:delete val="0"/>
        <c:axPos val="l"/>
        <c:numFmt formatCode="0.00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703944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0.xml"/><Relationship Id="rId13" Type="http://schemas.openxmlformats.org/officeDocument/2006/relationships/chart" Target="../charts/chart25.xml"/><Relationship Id="rId3" Type="http://schemas.openxmlformats.org/officeDocument/2006/relationships/chart" Target="../charts/chart15.xml"/><Relationship Id="rId7" Type="http://schemas.openxmlformats.org/officeDocument/2006/relationships/chart" Target="../charts/chart19.xml"/><Relationship Id="rId12" Type="http://schemas.openxmlformats.org/officeDocument/2006/relationships/chart" Target="../charts/chart24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6" Type="http://schemas.openxmlformats.org/officeDocument/2006/relationships/chart" Target="../charts/chart18.xml"/><Relationship Id="rId11" Type="http://schemas.openxmlformats.org/officeDocument/2006/relationships/chart" Target="../charts/chart23.xml"/><Relationship Id="rId5" Type="http://schemas.openxmlformats.org/officeDocument/2006/relationships/chart" Target="../charts/chart17.xml"/><Relationship Id="rId10" Type="http://schemas.openxmlformats.org/officeDocument/2006/relationships/chart" Target="../charts/chart22.xml"/><Relationship Id="rId4" Type="http://schemas.openxmlformats.org/officeDocument/2006/relationships/chart" Target="../charts/chart16.xml"/><Relationship Id="rId9" Type="http://schemas.openxmlformats.org/officeDocument/2006/relationships/chart" Target="../charts/chart21.xml"/><Relationship Id="rId14" Type="http://schemas.openxmlformats.org/officeDocument/2006/relationships/chart" Target="../charts/chart2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3</xdr:col>
      <xdr:colOff>557550</xdr:colOff>
      <xdr:row>29</xdr:row>
      <xdr:rowOff>173700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A31B1534-6E26-4B75-84ED-D023F2C225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2</xdr:row>
      <xdr:rowOff>0</xdr:rowOff>
    </xdr:from>
    <xdr:to>
      <xdr:col>7</xdr:col>
      <xdr:colOff>557550</xdr:colOff>
      <xdr:row>29</xdr:row>
      <xdr:rowOff>173700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802F4BC2-CCB9-49B0-8F34-82ABBF0835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2</xdr:row>
      <xdr:rowOff>0</xdr:rowOff>
    </xdr:from>
    <xdr:to>
      <xdr:col>11</xdr:col>
      <xdr:colOff>557550</xdr:colOff>
      <xdr:row>29</xdr:row>
      <xdr:rowOff>173700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79D2B24D-C445-482B-A94F-483D367E16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2</xdr:row>
      <xdr:rowOff>0</xdr:rowOff>
    </xdr:from>
    <xdr:to>
      <xdr:col>15</xdr:col>
      <xdr:colOff>557550</xdr:colOff>
      <xdr:row>29</xdr:row>
      <xdr:rowOff>173700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F8AE5C12-F974-4EEE-8329-96A4A070C7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0</xdr:colOff>
      <xdr:row>33</xdr:row>
      <xdr:rowOff>0</xdr:rowOff>
    </xdr:from>
    <xdr:to>
      <xdr:col>7</xdr:col>
      <xdr:colOff>557550</xdr:colOff>
      <xdr:row>60</xdr:row>
      <xdr:rowOff>173700</xdr:rowOff>
    </xdr:to>
    <xdr:graphicFrame macro="">
      <xdr:nvGraphicFramePr>
        <xdr:cNvPr id="7" name="Diagram 6">
          <a:extLst>
            <a:ext uri="{FF2B5EF4-FFF2-40B4-BE49-F238E27FC236}">
              <a16:creationId xmlns:a16="http://schemas.microsoft.com/office/drawing/2014/main" id="{4D018168-497A-4FD0-AEE8-E6867BEB42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3</xdr:col>
      <xdr:colOff>557550</xdr:colOff>
      <xdr:row>60</xdr:row>
      <xdr:rowOff>173700</xdr:rowOff>
    </xdr:to>
    <xdr:graphicFrame macro="">
      <xdr:nvGraphicFramePr>
        <xdr:cNvPr id="17" name="Diagram 16">
          <a:extLst>
            <a:ext uri="{FF2B5EF4-FFF2-40B4-BE49-F238E27FC236}">
              <a16:creationId xmlns:a16="http://schemas.microsoft.com/office/drawing/2014/main" id="{626B81CA-8519-4B68-AD86-6CBD5C99E1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0</xdr:colOff>
      <xdr:row>33</xdr:row>
      <xdr:rowOff>0</xdr:rowOff>
    </xdr:from>
    <xdr:to>
      <xdr:col>11</xdr:col>
      <xdr:colOff>557549</xdr:colOff>
      <xdr:row>60</xdr:row>
      <xdr:rowOff>173700</xdr:rowOff>
    </xdr:to>
    <xdr:graphicFrame macro="">
      <xdr:nvGraphicFramePr>
        <xdr:cNvPr id="23" name="Diagram 22">
          <a:extLst>
            <a:ext uri="{FF2B5EF4-FFF2-40B4-BE49-F238E27FC236}">
              <a16:creationId xmlns:a16="http://schemas.microsoft.com/office/drawing/2014/main" id="{54FF16A0-9D58-4DD6-912E-2C2323519F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</xdr:col>
      <xdr:colOff>0</xdr:colOff>
      <xdr:row>33</xdr:row>
      <xdr:rowOff>0</xdr:rowOff>
    </xdr:from>
    <xdr:to>
      <xdr:col>15</xdr:col>
      <xdr:colOff>557550</xdr:colOff>
      <xdr:row>60</xdr:row>
      <xdr:rowOff>173700</xdr:rowOff>
    </xdr:to>
    <xdr:graphicFrame macro="">
      <xdr:nvGraphicFramePr>
        <xdr:cNvPr id="24" name="Diagram 23">
          <a:extLst>
            <a:ext uri="{FF2B5EF4-FFF2-40B4-BE49-F238E27FC236}">
              <a16:creationId xmlns:a16="http://schemas.microsoft.com/office/drawing/2014/main" id="{890C4D1E-1122-429A-8CE5-5383F2242D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64</xdr:row>
      <xdr:rowOff>0</xdr:rowOff>
    </xdr:from>
    <xdr:to>
      <xdr:col>3</xdr:col>
      <xdr:colOff>557550</xdr:colOff>
      <xdr:row>91</xdr:row>
      <xdr:rowOff>173700</xdr:rowOff>
    </xdr:to>
    <xdr:graphicFrame macro="">
      <xdr:nvGraphicFramePr>
        <xdr:cNvPr id="28" name="Diagram 27">
          <a:extLst>
            <a:ext uri="{FF2B5EF4-FFF2-40B4-BE49-F238E27FC236}">
              <a16:creationId xmlns:a16="http://schemas.microsoft.com/office/drawing/2014/main" id="{13901BE7-3404-4F6C-B70F-691942C0BC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</xdr:col>
      <xdr:colOff>0</xdr:colOff>
      <xdr:row>64</xdr:row>
      <xdr:rowOff>0</xdr:rowOff>
    </xdr:from>
    <xdr:to>
      <xdr:col>7</xdr:col>
      <xdr:colOff>557550</xdr:colOff>
      <xdr:row>91</xdr:row>
      <xdr:rowOff>173700</xdr:rowOff>
    </xdr:to>
    <xdr:graphicFrame macro="">
      <xdr:nvGraphicFramePr>
        <xdr:cNvPr id="29" name="Diagram 28">
          <a:extLst>
            <a:ext uri="{FF2B5EF4-FFF2-40B4-BE49-F238E27FC236}">
              <a16:creationId xmlns:a16="http://schemas.microsoft.com/office/drawing/2014/main" id="{206DDD6F-5649-49F1-A266-603ABF7138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8</xdr:col>
      <xdr:colOff>0</xdr:colOff>
      <xdr:row>64</xdr:row>
      <xdr:rowOff>0</xdr:rowOff>
    </xdr:from>
    <xdr:to>
      <xdr:col>11</xdr:col>
      <xdr:colOff>557549</xdr:colOff>
      <xdr:row>91</xdr:row>
      <xdr:rowOff>173700</xdr:rowOff>
    </xdr:to>
    <xdr:graphicFrame macro="">
      <xdr:nvGraphicFramePr>
        <xdr:cNvPr id="30" name="Diagram 29">
          <a:extLst>
            <a:ext uri="{FF2B5EF4-FFF2-40B4-BE49-F238E27FC236}">
              <a16:creationId xmlns:a16="http://schemas.microsoft.com/office/drawing/2014/main" id="{24DD54D0-7C1B-47E7-94BB-2BEF5DE272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12</xdr:col>
      <xdr:colOff>-1</xdr:colOff>
      <xdr:row>64</xdr:row>
      <xdr:rowOff>0</xdr:rowOff>
    </xdr:from>
    <xdr:to>
      <xdr:col>15</xdr:col>
      <xdr:colOff>557550</xdr:colOff>
      <xdr:row>91</xdr:row>
      <xdr:rowOff>173700</xdr:rowOff>
    </xdr:to>
    <xdr:graphicFrame macro="">
      <xdr:nvGraphicFramePr>
        <xdr:cNvPr id="31" name="Diagram 30">
          <a:extLst>
            <a:ext uri="{FF2B5EF4-FFF2-40B4-BE49-F238E27FC236}">
              <a16:creationId xmlns:a16="http://schemas.microsoft.com/office/drawing/2014/main" id="{32876CDC-82CE-4408-AE3F-BC3CE6296E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</xdr:rowOff>
    </xdr:from>
    <xdr:to>
      <xdr:col>3</xdr:col>
      <xdr:colOff>557550</xdr:colOff>
      <xdr:row>29</xdr:row>
      <xdr:rowOff>173701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C4F8BB8C-5FAC-47E8-B950-8BA6CC212E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2</xdr:row>
      <xdr:rowOff>0</xdr:rowOff>
    </xdr:from>
    <xdr:to>
      <xdr:col>7</xdr:col>
      <xdr:colOff>557550</xdr:colOff>
      <xdr:row>29</xdr:row>
      <xdr:rowOff>173700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65E9D723-F155-4BB9-B0C5-32487AFA4C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2</xdr:row>
      <xdr:rowOff>0</xdr:rowOff>
    </xdr:from>
    <xdr:to>
      <xdr:col>11</xdr:col>
      <xdr:colOff>557550</xdr:colOff>
      <xdr:row>29</xdr:row>
      <xdr:rowOff>173700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1DA3FB24-31A3-4EB5-85C2-F32ED05B9B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0</xdr:colOff>
      <xdr:row>33</xdr:row>
      <xdr:rowOff>0</xdr:rowOff>
    </xdr:from>
    <xdr:to>
      <xdr:col>7</xdr:col>
      <xdr:colOff>557550</xdr:colOff>
      <xdr:row>60</xdr:row>
      <xdr:rowOff>173700</xdr:rowOff>
    </xdr:to>
    <xdr:graphicFrame macro="">
      <xdr:nvGraphicFramePr>
        <xdr:cNvPr id="7" name="Diagram 6">
          <a:extLst>
            <a:ext uri="{FF2B5EF4-FFF2-40B4-BE49-F238E27FC236}">
              <a16:creationId xmlns:a16="http://schemas.microsoft.com/office/drawing/2014/main" id="{D81CCC80-927F-4DDA-A93B-372126194F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0</xdr:colOff>
      <xdr:row>33</xdr:row>
      <xdr:rowOff>0</xdr:rowOff>
    </xdr:from>
    <xdr:to>
      <xdr:col>11</xdr:col>
      <xdr:colOff>557550</xdr:colOff>
      <xdr:row>60</xdr:row>
      <xdr:rowOff>173700</xdr:rowOff>
    </xdr:to>
    <xdr:graphicFrame macro="">
      <xdr:nvGraphicFramePr>
        <xdr:cNvPr id="8" name="Diagram 7">
          <a:extLst>
            <a:ext uri="{FF2B5EF4-FFF2-40B4-BE49-F238E27FC236}">
              <a16:creationId xmlns:a16="http://schemas.microsoft.com/office/drawing/2014/main" id="{D2AD5011-9B96-490A-AE5E-70951A5E28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3</xdr:col>
      <xdr:colOff>557550</xdr:colOff>
      <xdr:row>60</xdr:row>
      <xdr:rowOff>173700</xdr:rowOff>
    </xdr:to>
    <xdr:graphicFrame macro="">
      <xdr:nvGraphicFramePr>
        <xdr:cNvPr id="20" name="Diagram 19">
          <a:extLst>
            <a:ext uri="{FF2B5EF4-FFF2-40B4-BE49-F238E27FC236}">
              <a16:creationId xmlns:a16="http://schemas.microsoft.com/office/drawing/2014/main" id="{89F4A24B-215C-4C2A-9D2C-EF878ED48B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0</xdr:colOff>
      <xdr:row>2</xdr:row>
      <xdr:rowOff>0</xdr:rowOff>
    </xdr:from>
    <xdr:to>
      <xdr:col>15</xdr:col>
      <xdr:colOff>557550</xdr:colOff>
      <xdr:row>29</xdr:row>
      <xdr:rowOff>173700</xdr:rowOff>
    </xdr:to>
    <xdr:graphicFrame macro="">
      <xdr:nvGraphicFramePr>
        <xdr:cNvPr id="21" name="Diagram 20">
          <a:extLst>
            <a:ext uri="{FF2B5EF4-FFF2-40B4-BE49-F238E27FC236}">
              <a16:creationId xmlns:a16="http://schemas.microsoft.com/office/drawing/2014/main" id="{97E54207-624F-498C-83B3-0C06117CD2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</xdr:col>
      <xdr:colOff>0</xdr:colOff>
      <xdr:row>33</xdr:row>
      <xdr:rowOff>0</xdr:rowOff>
    </xdr:from>
    <xdr:to>
      <xdr:col>15</xdr:col>
      <xdr:colOff>557550</xdr:colOff>
      <xdr:row>60</xdr:row>
      <xdr:rowOff>173700</xdr:rowOff>
    </xdr:to>
    <xdr:graphicFrame macro="">
      <xdr:nvGraphicFramePr>
        <xdr:cNvPr id="22" name="Diagram 21">
          <a:extLst>
            <a:ext uri="{FF2B5EF4-FFF2-40B4-BE49-F238E27FC236}">
              <a16:creationId xmlns:a16="http://schemas.microsoft.com/office/drawing/2014/main" id="{EBA1DB68-BDE7-4A81-B0B4-D003BBC658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64</xdr:row>
      <xdr:rowOff>0</xdr:rowOff>
    </xdr:from>
    <xdr:to>
      <xdr:col>3</xdr:col>
      <xdr:colOff>557551</xdr:colOff>
      <xdr:row>91</xdr:row>
      <xdr:rowOff>173700</xdr:rowOff>
    </xdr:to>
    <xdr:graphicFrame macro="">
      <xdr:nvGraphicFramePr>
        <xdr:cNvPr id="23" name="Diagram 22">
          <a:extLst>
            <a:ext uri="{FF2B5EF4-FFF2-40B4-BE49-F238E27FC236}">
              <a16:creationId xmlns:a16="http://schemas.microsoft.com/office/drawing/2014/main" id="{C513DDF3-58E9-4387-9CE7-7B80DF100C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</xdr:col>
      <xdr:colOff>0</xdr:colOff>
      <xdr:row>64</xdr:row>
      <xdr:rowOff>0</xdr:rowOff>
    </xdr:from>
    <xdr:to>
      <xdr:col>7</xdr:col>
      <xdr:colOff>557550</xdr:colOff>
      <xdr:row>91</xdr:row>
      <xdr:rowOff>177782</xdr:rowOff>
    </xdr:to>
    <xdr:graphicFrame macro="">
      <xdr:nvGraphicFramePr>
        <xdr:cNvPr id="24" name="Diagram 23">
          <a:extLst>
            <a:ext uri="{FF2B5EF4-FFF2-40B4-BE49-F238E27FC236}">
              <a16:creationId xmlns:a16="http://schemas.microsoft.com/office/drawing/2014/main" id="{C4D763AD-85FF-4B5B-AAB1-BA78D226FA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8</xdr:col>
      <xdr:colOff>0</xdr:colOff>
      <xdr:row>64</xdr:row>
      <xdr:rowOff>0</xdr:rowOff>
    </xdr:from>
    <xdr:to>
      <xdr:col>11</xdr:col>
      <xdr:colOff>557549</xdr:colOff>
      <xdr:row>91</xdr:row>
      <xdr:rowOff>177782</xdr:rowOff>
    </xdr:to>
    <xdr:graphicFrame macro="">
      <xdr:nvGraphicFramePr>
        <xdr:cNvPr id="25" name="Diagram 24">
          <a:extLst>
            <a:ext uri="{FF2B5EF4-FFF2-40B4-BE49-F238E27FC236}">
              <a16:creationId xmlns:a16="http://schemas.microsoft.com/office/drawing/2014/main" id="{F30E7A8D-EA3F-45ED-B769-28C7C88557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12</xdr:col>
      <xdr:colOff>-1</xdr:colOff>
      <xdr:row>64</xdr:row>
      <xdr:rowOff>0</xdr:rowOff>
    </xdr:from>
    <xdr:to>
      <xdr:col>15</xdr:col>
      <xdr:colOff>557550</xdr:colOff>
      <xdr:row>91</xdr:row>
      <xdr:rowOff>177782</xdr:rowOff>
    </xdr:to>
    <xdr:graphicFrame macro="">
      <xdr:nvGraphicFramePr>
        <xdr:cNvPr id="26" name="Diagram 25">
          <a:extLst>
            <a:ext uri="{FF2B5EF4-FFF2-40B4-BE49-F238E27FC236}">
              <a16:creationId xmlns:a16="http://schemas.microsoft.com/office/drawing/2014/main" id="{9D56C5E1-965E-46FE-A4FE-A311D670A6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95</xdr:row>
      <xdr:rowOff>0</xdr:rowOff>
    </xdr:from>
    <xdr:to>
      <xdr:col>3</xdr:col>
      <xdr:colOff>557550</xdr:colOff>
      <xdr:row>122</xdr:row>
      <xdr:rowOff>160093</xdr:rowOff>
    </xdr:to>
    <xdr:graphicFrame macro="">
      <xdr:nvGraphicFramePr>
        <xdr:cNvPr id="27" name="Diagram 26">
          <a:extLst>
            <a:ext uri="{FF2B5EF4-FFF2-40B4-BE49-F238E27FC236}">
              <a16:creationId xmlns:a16="http://schemas.microsoft.com/office/drawing/2014/main" id="{461F376F-0A64-4700-9967-425C70D81B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4</xdr:col>
      <xdr:colOff>0</xdr:colOff>
      <xdr:row>95</xdr:row>
      <xdr:rowOff>0</xdr:rowOff>
    </xdr:from>
    <xdr:to>
      <xdr:col>7</xdr:col>
      <xdr:colOff>557550</xdr:colOff>
      <xdr:row>122</xdr:row>
      <xdr:rowOff>160093</xdr:rowOff>
    </xdr:to>
    <xdr:graphicFrame macro="">
      <xdr:nvGraphicFramePr>
        <xdr:cNvPr id="28" name="Diagram 27">
          <a:extLst>
            <a:ext uri="{FF2B5EF4-FFF2-40B4-BE49-F238E27FC236}">
              <a16:creationId xmlns:a16="http://schemas.microsoft.com/office/drawing/2014/main" id="{DC872B9C-0FEF-4D84-8ADE-E6E6810EA5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der\OneDrive\Dokumenter\Bachelor\Data\HB17_211\HB17-211_Diatom&#233;er\Diatomeer%20-%2001MC-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toméer 01MC-A"/>
      <sheetName val="Grafer 01MC-A"/>
    </sheetNames>
    <sheetDataSet>
      <sheetData sheetId="0">
        <row r="3">
          <cell r="A3">
            <v>0</v>
          </cell>
          <cell r="D3">
            <v>0</v>
          </cell>
          <cell r="F3">
            <v>0.22580645161290322</v>
          </cell>
          <cell r="H3">
            <v>6.4516129032258063E-2</v>
          </cell>
          <cell r="L3">
            <v>9.6774193548387094E-2</v>
          </cell>
          <cell r="P3">
            <v>0</v>
          </cell>
          <cell r="R3">
            <v>6.4516129032258063E-2</v>
          </cell>
          <cell r="X3">
            <v>0</v>
          </cell>
          <cell r="Z3">
            <v>3.2258064516129031E-2</v>
          </cell>
          <cell r="AB3">
            <v>0</v>
          </cell>
          <cell r="AD3">
            <v>0.16129032258064516</v>
          </cell>
          <cell r="AF3">
            <v>0</v>
          </cell>
          <cell r="AH3">
            <v>0</v>
          </cell>
          <cell r="AM3">
            <v>31</v>
          </cell>
          <cell r="AO3">
            <v>80.645161290322577</v>
          </cell>
        </row>
        <row r="4">
          <cell r="A4">
            <v>0.5</v>
          </cell>
          <cell r="D4">
            <v>2.1126760563380281E-2</v>
          </cell>
          <cell r="F4">
            <v>0.14788732394366197</v>
          </cell>
          <cell r="H4">
            <v>0.16901408450704225</v>
          </cell>
          <cell r="L4">
            <v>4.2253521126760563E-2</v>
          </cell>
          <cell r="P4">
            <v>0</v>
          </cell>
          <cell r="R4">
            <v>3.5211267605633804E-2</v>
          </cell>
          <cell r="X4">
            <v>7.0422535211267607E-3</v>
          </cell>
          <cell r="Z4">
            <v>1.4084507042253521E-2</v>
          </cell>
          <cell r="AB4">
            <v>0.1619718309859155</v>
          </cell>
          <cell r="AD4">
            <v>0.10563380281690141</v>
          </cell>
          <cell r="AF4">
            <v>0</v>
          </cell>
          <cell r="AH4">
            <v>0</v>
          </cell>
          <cell r="AM4">
            <v>142</v>
          </cell>
          <cell r="AO4">
            <v>70.422535211267601</v>
          </cell>
        </row>
        <row r="5">
          <cell r="A5">
            <v>1</v>
          </cell>
          <cell r="D5">
            <v>2.2058823529411766E-2</v>
          </cell>
          <cell r="F5">
            <v>2.2058823529411766E-2</v>
          </cell>
          <cell r="H5">
            <v>0.25735294117647056</v>
          </cell>
          <cell r="L5">
            <v>2.2058823529411766E-2</v>
          </cell>
          <cell r="P5">
            <v>0</v>
          </cell>
          <cell r="R5">
            <v>4.4117647058823532E-2</v>
          </cell>
          <cell r="X5">
            <v>0</v>
          </cell>
          <cell r="Z5">
            <v>7.3529411764705881E-3</v>
          </cell>
          <cell r="AB5">
            <v>9.5588235294117641E-2</v>
          </cell>
          <cell r="AD5">
            <v>8.0882352941176475E-2</v>
          </cell>
          <cell r="AF5">
            <v>0</v>
          </cell>
          <cell r="AH5">
            <v>0</v>
          </cell>
          <cell r="AM5">
            <v>136</v>
          </cell>
          <cell r="AO5">
            <v>80.882352941176478</v>
          </cell>
        </row>
        <row r="6">
          <cell r="A6">
            <v>1.5</v>
          </cell>
          <cell r="D6">
            <v>1.8181818181818181E-2</v>
          </cell>
          <cell r="F6">
            <v>0.18181818181818182</v>
          </cell>
          <cell r="H6">
            <v>0.16363636363636364</v>
          </cell>
          <cell r="L6">
            <v>5.4545454545454543E-2</v>
          </cell>
          <cell r="P6">
            <v>0</v>
          </cell>
          <cell r="R6">
            <v>9.0909090909090912E-2</v>
          </cell>
          <cell r="X6">
            <v>0</v>
          </cell>
          <cell r="Z6">
            <v>0</v>
          </cell>
          <cell r="AB6">
            <v>0.2</v>
          </cell>
          <cell r="AD6">
            <v>0.12727272727272726</v>
          </cell>
          <cell r="AF6">
            <v>0</v>
          </cell>
          <cell r="AH6">
            <v>0</v>
          </cell>
          <cell r="AM6">
            <v>55</v>
          </cell>
          <cell r="AO6">
            <v>67.272727272727266</v>
          </cell>
        </row>
        <row r="7">
          <cell r="A7">
            <v>2</v>
          </cell>
          <cell r="D7">
            <v>0.13872832369942195</v>
          </cell>
          <cell r="F7">
            <v>0.19653179190751446</v>
          </cell>
          <cell r="H7">
            <v>5.7803468208092484E-2</v>
          </cell>
          <cell r="L7">
            <v>2.3121387283236993E-2</v>
          </cell>
          <cell r="P7">
            <v>0</v>
          </cell>
          <cell r="R7">
            <v>5.2023121387283239E-2</v>
          </cell>
          <cell r="X7">
            <v>0</v>
          </cell>
          <cell r="Z7">
            <v>1.1560693641618497E-2</v>
          </cell>
          <cell r="AB7">
            <v>0.12716763005780346</v>
          </cell>
          <cell r="AD7">
            <v>0.14450867052023122</v>
          </cell>
          <cell r="AF7">
            <v>0</v>
          </cell>
          <cell r="AH7">
            <v>0</v>
          </cell>
          <cell r="AM7">
            <v>173</v>
          </cell>
          <cell r="AO7">
            <v>61.271676300578036</v>
          </cell>
        </row>
        <row r="8">
          <cell r="A8">
            <v>2.5</v>
          </cell>
          <cell r="D8">
            <v>3.7267080745341616E-2</v>
          </cell>
          <cell r="F8">
            <v>0.13043478260869565</v>
          </cell>
          <cell r="H8">
            <v>0.24223602484472051</v>
          </cell>
          <cell r="L8">
            <v>1.8633540372670808E-2</v>
          </cell>
          <cell r="P8">
            <v>1.2422360248447204E-2</v>
          </cell>
          <cell r="R8">
            <v>3.1055900621118012E-2</v>
          </cell>
          <cell r="X8">
            <v>0</v>
          </cell>
          <cell r="Z8">
            <v>0</v>
          </cell>
          <cell r="AB8">
            <v>9.9378881987577633E-2</v>
          </cell>
          <cell r="AD8">
            <v>9.9378881987577633E-2</v>
          </cell>
          <cell r="AF8">
            <v>0</v>
          </cell>
          <cell r="AH8">
            <v>0</v>
          </cell>
          <cell r="AM8">
            <v>161</v>
          </cell>
          <cell r="AO8">
            <v>73.91304347826086</v>
          </cell>
        </row>
        <row r="9">
          <cell r="A9">
            <v>3</v>
          </cell>
          <cell r="D9">
            <v>0</v>
          </cell>
          <cell r="F9">
            <v>0.19148936170212766</v>
          </cell>
          <cell r="H9">
            <v>0.1276595744680851</v>
          </cell>
          <cell r="L9">
            <v>0</v>
          </cell>
          <cell r="P9">
            <v>0</v>
          </cell>
          <cell r="R9">
            <v>0</v>
          </cell>
          <cell r="X9">
            <v>2.1276595744680851E-2</v>
          </cell>
          <cell r="Z9">
            <v>4.2553191489361701E-2</v>
          </cell>
          <cell r="AB9">
            <v>0.10638297872340426</v>
          </cell>
          <cell r="AD9">
            <v>0.10638297872340426</v>
          </cell>
          <cell r="AF9">
            <v>2.1276595744680851E-2</v>
          </cell>
          <cell r="AH9">
            <v>2.1276595744680851E-2</v>
          </cell>
          <cell r="AM9">
            <v>47</v>
          </cell>
          <cell r="AO9">
            <v>65.957446808510639</v>
          </cell>
        </row>
        <row r="10">
          <cell r="A10">
            <v>3.5</v>
          </cell>
          <cell r="D10">
            <v>0</v>
          </cell>
          <cell r="F10">
            <v>0.2</v>
          </cell>
          <cell r="H10">
            <v>0.15</v>
          </cell>
          <cell r="L10">
            <v>0</v>
          </cell>
          <cell r="P10">
            <v>0</v>
          </cell>
          <cell r="R10">
            <v>0.2</v>
          </cell>
          <cell r="X10">
            <v>0</v>
          </cell>
          <cell r="Z10">
            <v>0</v>
          </cell>
          <cell r="AB10">
            <v>0.1</v>
          </cell>
          <cell r="AD10">
            <v>0.3</v>
          </cell>
          <cell r="AF10">
            <v>0</v>
          </cell>
          <cell r="AH10">
            <v>0</v>
          </cell>
          <cell r="AM10">
            <v>20</v>
          </cell>
          <cell r="AO10">
            <v>60</v>
          </cell>
        </row>
        <row r="11">
          <cell r="A11">
            <v>4</v>
          </cell>
          <cell r="D11">
            <v>0</v>
          </cell>
          <cell r="F11">
            <v>0.27272727272727271</v>
          </cell>
          <cell r="H11">
            <v>9.0909090909090912E-2</v>
          </cell>
          <cell r="L11">
            <v>0</v>
          </cell>
          <cell r="P11">
            <v>0</v>
          </cell>
          <cell r="R11">
            <v>9.0909090909090912E-2</v>
          </cell>
          <cell r="X11">
            <v>0</v>
          </cell>
          <cell r="Z11">
            <v>0</v>
          </cell>
          <cell r="AB11">
            <v>0</v>
          </cell>
          <cell r="AD11">
            <v>0.27272727272727271</v>
          </cell>
          <cell r="AF11">
            <v>0</v>
          </cell>
          <cell r="AH11">
            <v>0</v>
          </cell>
          <cell r="AM11">
            <v>11</v>
          </cell>
          <cell r="AO11">
            <v>72.727272727272734</v>
          </cell>
        </row>
        <row r="12">
          <cell r="A12">
            <v>4.5</v>
          </cell>
          <cell r="D12">
            <v>0</v>
          </cell>
          <cell r="F12">
            <v>0.20512820512820512</v>
          </cell>
          <cell r="H12">
            <v>0.12820512820512819</v>
          </cell>
          <cell r="L12">
            <v>0</v>
          </cell>
          <cell r="P12">
            <v>0</v>
          </cell>
          <cell r="R12">
            <v>5.128205128205128E-2</v>
          </cell>
          <cell r="X12">
            <v>0</v>
          </cell>
          <cell r="Z12">
            <v>0</v>
          </cell>
          <cell r="AB12">
            <v>2.564102564102564E-2</v>
          </cell>
          <cell r="AD12">
            <v>0.15384615384615385</v>
          </cell>
          <cell r="AF12">
            <v>0</v>
          </cell>
          <cell r="AH12">
            <v>2.564102564102564E-2</v>
          </cell>
          <cell r="AM12">
            <v>39</v>
          </cell>
          <cell r="AO12">
            <v>69.230769230769226</v>
          </cell>
        </row>
        <row r="13">
          <cell r="A13">
            <v>5</v>
          </cell>
          <cell r="D13">
            <v>0</v>
          </cell>
          <cell r="F13">
            <v>0.30769230769230771</v>
          </cell>
          <cell r="H13">
            <v>5.128205128205128E-2</v>
          </cell>
          <cell r="L13">
            <v>0</v>
          </cell>
          <cell r="P13">
            <v>0</v>
          </cell>
          <cell r="R13">
            <v>0.17948717948717949</v>
          </cell>
          <cell r="X13">
            <v>0</v>
          </cell>
          <cell r="Z13">
            <v>0</v>
          </cell>
          <cell r="AB13">
            <v>5.128205128205128E-2</v>
          </cell>
          <cell r="AD13">
            <v>0.10256410256410256</v>
          </cell>
          <cell r="AF13">
            <v>7.6923076923076927E-2</v>
          </cell>
          <cell r="AH13">
            <v>0</v>
          </cell>
          <cell r="AM13">
            <v>39</v>
          </cell>
          <cell r="AO13">
            <v>76.923076923076934</v>
          </cell>
        </row>
        <row r="14">
          <cell r="A14">
            <v>5.5</v>
          </cell>
          <cell r="D14">
            <v>2.6315789473684209E-2</v>
          </cell>
          <cell r="F14">
            <v>0.21052631578947367</v>
          </cell>
          <cell r="H14">
            <v>2.6315789473684209E-2</v>
          </cell>
          <cell r="L14">
            <v>0</v>
          </cell>
          <cell r="P14">
            <v>0</v>
          </cell>
          <cell r="R14">
            <v>2.6315789473684209E-2</v>
          </cell>
          <cell r="X14">
            <v>0</v>
          </cell>
          <cell r="Z14">
            <v>5.2631578947368418E-2</v>
          </cell>
          <cell r="AB14">
            <v>7.8947368421052627E-2</v>
          </cell>
          <cell r="AD14">
            <v>0.15789473684210525</v>
          </cell>
          <cell r="AF14">
            <v>0</v>
          </cell>
          <cell r="AH14">
            <v>5.2631578947368418E-2</v>
          </cell>
          <cell r="AM14">
            <v>38</v>
          </cell>
          <cell r="AO14">
            <v>60.526315789473685</v>
          </cell>
        </row>
        <row r="15">
          <cell r="A15">
            <v>6</v>
          </cell>
          <cell r="D15">
            <v>0</v>
          </cell>
          <cell r="F15">
            <v>0.19230769230769232</v>
          </cell>
          <cell r="H15">
            <v>7.6923076923076927E-2</v>
          </cell>
          <cell r="L15">
            <v>7.6923076923076927E-2</v>
          </cell>
          <cell r="P15">
            <v>0</v>
          </cell>
          <cell r="R15">
            <v>3.8461538461538464E-2</v>
          </cell>
          <cell r="X15">
            <v>0</v>
          </cell>
          <cell r="Z15">
            <v>3.8461538461538464E-2</v>
          </cell>
          <cell r="AB15">
            <v>7.6923076923076927E-2</v>
          </cell>
          <cell r="AD15">
            <v>0.19230769230769232</v>
          </cell>
          <cell r="AF15">
            <v>0</v>
          </cell>
          <cell r="AH15">
            <v>7.6923076923076927E-2</v>
          </cell>
          <cell r="AM15">
            <v>26</v>
          </cell>
          <cell r="AO15">
            <v>61.53846153846154</v>
          </cell>
        </row>
        <row r="16">
          <cell r="A16">
            <v>6.5</v>
          </cell>
          <cell r="D16">
            <v>1.6129032258064516E-2</v>
          </cell>
          <cell r="F16">
            <v>0.16129032258064516</v>
          </cell>
          <cell r="H16">
            <v>1.6129032258064516E-2</v>
          </cell>
          <cell r="L16">
            <v>3.2258064516129031E-2</v>
          </cell>
          <cell r="P16">
            <v>0</v>
          </cell>
          <cell r="R16">
            <v>4.8387096774193547E-2</v>
          </cell>
          <cell r="X16">
            <v>1.6129032258064516E-2</v>
          </cell>
          <cell r="Z16">
            <v>3.2258064516129031E-2</v>
          </cell>
          <cell r="AB16">
            <v>0.11290322580645161</v>
          </cell>
          <cell r="AD16">
            <v>0.16129032258064516</v>
          </cell>
          <cell r="AF16">
            <v>0</v>
          </cell>
          <cell r="AH16">
            <v>3.2258064516129031E-2</v>
          </cell>
          <cell r="AM16">
            <v>62</v>
          </cell>
          <cell r="AO16">
            <v>62.903225806451616</v>
          </cell>
        </row>
        <row r="17">
          <cell r="A17">
            <v>7</v>
          </cell>
          <cell r="D17">
            <v>0</v>
          </cell>
          <cell r="F17">
            <v>0.22857142857142856</v>
          </cell>
          <cell r="H17">
            <v>5.7142857142857141E-2</v>
          </cell>
          <cell r="L17">
            <v>0</v>
          </cell>
          <cell r="P17">
            <v>0</v>
          </cell>
          <cell r="R17">
            <v>8.5714285714285715E-2</v>
          </cell>
          <cell r="X17">
            <v>0</v>
          </cell>
          <cell r="Z17">
            <v>0</v>
          </cell>
          <cell r="AB17">
            <v>0.11428571428571428</v>
          </cell>
          <cell r="AD17">
            <v>0.22857142857142856</v>
          </cell>
          <cell r="AF17">
            <v>0</v>
          </cell>
          <cell r="AH17">
            <v>8.5714285714285715E-2</v>
          </cell>
          <cell r="AM17">
            <v>35</v>
          </cell>
          <cell r="AO17">
            <v>54.285714285714285</v>
          </cell>
        </row>
        <row r="18">
          <cell r="A18">
            <v>7.5</v>
          </cell>
          <cell r="D18">
            <v>0</v>
          </cell>
          <cell r="F18">
            <v>0.11363636363636363</v>
          </cell>
          <cell r="H18">
            <v>6.8181818181818177E-2</v>
          </cell>
          <cell r="L18">
            <v>2.2727272727272728E-2</v>
          </cell>
          <cell r="P18">
            <v>0</v>
          </cell>
          <cell r="R18">
            <v>2.2727272727272728E-2</v>
          </cell>
          <cell r="X18">
            <v>0</v>
          </cell>
          <cell r="Z18">
            <v>0</v>
          </cell>
          <cell r="AB18">
            <v>0.11363636363636363</v>
          </cell>
          <cell r="AD18">
            <v>0.13636363636363635</v>
          </cell>
          <cell r="AF18">
            <v>0</v>
          </cell>
          <cell r="AH18">
            <v>2.2727272727272728E-2</v>
          </cell>
          <cell r="AM18">
            <v>44</v>
          </cell>
          <cell r="AO18">
            <v>72.727272727272734</v>
          </cell>
        </row>
        <row r="19">
          <cell r="A19">
            <v>8</v>
          </cell>
          <cell r="D19">
            <v>1.8867924528301886E-2</v>
          </cell>
          <cell r="F19">
            <v>0.22641509433962265</v>
          </cell>
          <cell r="H19">
            <v>5.6603773584905662E-2</v>
          </cell>
          <cell r="L19">
            <v>5.6603773584905662E-2</v>
          </cell>
          <cell r="P19">
            <v>0</v>
          </cell>
          <cell r="R19">
            <v>0.11320754716981132</v>
          </cell>
          <cell r="X19">
            <v>0</v>
          </cell>
          <cell r="Z19">
            <v>0</v>
          </cell>
          <cell r="AB19">
            <v>5.6603773584905662E-2</v>
          </cell>
          <cell r="AD19">
            <v>0.13207547169811321</v>
          </cell>
          <cell r="AF19">
            <v>3.7735849056603772E-2</v>
          </cell>
          <cell r="AH19">
            <v>3.7735849056603772E-2</v>
          </cell>
          <cell r="AM19">
            <v>53</v>
          </cell>
          <cell r="AO19">
            <v>64.15094339622641</v>
          </cell>
        </row>
        <row r="20">
          <cell r="A20">
            <v>8.5</v>
          </cell>
          <cell r="D20">
            <v>0</v>
          </cell>
          <cell r="F20">
            <v>0.20408163265306123</v>
          </cell>
          <cell r="H20">
            <v>0.12244897959183673</v>
          </cell>
          <cell r="L20">
            <v>0</v>
          </cell>
          <cell r="P20">
            <v>0</v>
          </cell>
          <cell r="R20">
            <v>2.0408163265306121E-2</v>
          </cell>
          <cell r="X20">
            <v>0</v>
          </cell>
          <cell r="Z20">
            <v>2.0408163265306121E-2</v>
          </cell>
          <cell r="AB20">
            <v>0</v>
          </cell>
          <cell r="AD20">
            <v>0.14285714285714285</v>
          </cell>
          <cell r="AF20">
            <v>2.0408163265306121E-2</v>
          </cell>
          <cell r="AH20">
            <v>2.0408163265306121E-2</v>
          </cell>
          <cell r="AM20">
            <v>49</v>
          </cell>
          <cell r="AO20">
            <v>77.551020408163268</v>
          </cell>
        </row>
        <row r="21">
          <cell r="A21">
            <v>9</v>
          </cell>
          <cell r="D21">
            <v>0</v>
          </cell>
          <cell r="F21">
            <v>0.21951219512195122</v>
          </cell>
          <cell r="H21">
            <v>7.3170731707317069E-2</v>
          </cell>
          <cell r="L21">
            <v>2.4390243902439025E-2</v>
          </cell>
          <cell r="P21">
            <v>0</v>
          </cell>
          <cell r="R21">
            <v>0.12195121951219512</v>
          </cell>
          <cell r="X21">
            <v>0</v>
          </cell>
          <cell r="Z21">
            <v>0</v>
          </cell>
          <cell r="AB21">
            <v>0.12195121951219512</v>
          </cell>
          <cell r="AD21">
            <v>4.878048780487805E-2</v>
          </cell>
          <cell r="AF21">
            <v>7.3170731707317069E-2</v>
          </cell>
          <cell r="AH21">
            <v>0</v>
          </cell>
          <cell r="AM21">
            <v>41</v>
          </cell>
          <cell r="AO21">
            <v>75.609756097560975</v>
          </cell>
        </row>
        <row r="22">
          <cell r="A22">
            <v>9.5</v>
          </cell>
          <cell r="D22">
            <v>0</v>
          </cell>
          <cell r="F22">
            <v>0.25423728813559321</v>
          </cell>
          <cell r="H22">
            <v>0.10169491525423729</v>
          </cell>
          <cell r="L22">
            <v>1.6949152542372881E-2</v>
          </cell>
          <cell r="P22">
            <v>0</v>
          </cell>
          <cell r="R22">
            <v>0.10169491525423729</v>
          </cell>
          <cell r="X22">
            <v>0</v>
          </cell>
          <cell r="Z22">
            <v>3.3898305084745763E-2</v>
          </cell>
          <cell r="AB22">
            <v>0.10169491525423729</v>
          </cell>
          <cell r="AD22">
            <v>8.4745762711864403E-2</v>
          </cell>
          <cell r="AF22">
            <v>0</v>
          </cell>
          <cell r="AH22">
            <v>0</v>
          </cell>
          <cell r="AM22">
            <v>59</v>
          </cell>
          <cell r="AO22">
            <v>76.271186440677965</v>
          </cell>
        </row>
        <row r="23">
          <cell r="A23">
            <v>10</v>
          </cell>
          <cell r="D23">
            <v>0</v>
          </cell>
          <cell r="F23">
            <v>0.27173913043478259</v>
          </cell>
          <cell r="H23">
            <v>2.1739130434782608E-2</v>
          </cell>
          <cell r="L23">
            <v>3.2608695652173912E-2</v>
          </cell>
          <cell r="P23">
            <v>0</v>
          </cell>
          <cell r="R23">
            <v>4.3478260869565216E-2</v>
          </cell>
          <cell r="X23">
            <v>0</v>
          </cell>
          <cell r="Z23">
            <v>1.0869565217391304E-2</v>
          </cell>
          <cell r="AB23">
            <v>7.6086956521739135E-2</v>
          </cell>
          <cell r="AD23">
            <v>7.6086956521739135E-2</v>
          </cell>
          <cell r="AF23">
            <v>0</v>
          </cell>
          <cell r="AH23">
            <v>2.1739130434782608E-2</v>
          </cell>
          <cell r="AM23">
            <v>92</v>
          </cell>
          <cell r="AO23">
            <v>79.347826086956516</v>
          </cell>
        </row>
        <row r="24">
          <cell r="A24">
            <v>10.5</v>
          </cell>
          <cell r="D24">
            <v>0</v>
          </cell>
          <cell r="F24">
            <v>0.14000000000000001</v>
          </cell>
          <cell r="H24">
            <v>0.02</v>
          </cell>
          <cell r="L24">
            <v>0</v>
          </cell>
          <cell r="P24">
            <v>0</v>
          </cell>
          <cell r="R24">
            <v>0.04</v>
          </cell>
          <cell r="X24">
            <v>0</v>
          </cell>
          <cell r="Z24">
            <v>0.02</v>
          </cell>
          <cell r="AB24">
            <v>0.04</v>
          </cell>
          <cell r="AD24">
            <v>0.08</v>
          </cell>
          <cell r="AF24">
            <v>0</v>
          </cell>
          <cell r="AH24">
            <v>0.02</v>
          </cell>
          <cell r="AM24">
            <v>50</v>
          </cell>
          <cell r="AO24">
            <v>84</v>
          </cell>
        </row>
        <row r="25">
          <cell r="A25">
            <v>11</v>
          </cell>
          <cell r="D25">
            <v>0</v>
          </cell>
          <cell r="F25">
            <v>0.24444444444444444</v>
          </cell>
          <cell r="H25">
            <v>7.7777777777777779E-2</v>
          </cell>
          <cell r="L25">
            <v>1.1111111111111112E-2</v>
          </cell>
          <cell r="P25">
            <v>0</v>
          </cell>
          <cell r="R25">
            <v>2.2222222222222223E-2</v>
          </cell>
          <cell r="X25">
            <v>0</v>
          </cell>
          <cell r="Z25">
            <v>2.2222222222222223E-2</v>
          </cell>
          <cell r="AB25">
            <v>4.4444444444444446E-2</v>
          </cell>
          <cell r="AD25">
            <v>0.1</v>
          </cell>
          <cell r="AF25">
            <v>0</v>
          </cell>
          <cell r="AH25">
            <v>3.3333333333333333E-2</v>
          </cell>
          <cell r="AM25">
            <v>90</v>
          </cell>
          <cell r="AO25">
            <v>76.666666666666671</v>
          </cell>
        </row>
        <row r="26">
          <cell r="A26">
            <v>11.5</v>
          </cell>
          <cell r="D26">
            <v>0</v>
          </cell>
          <cell r="F26">
            <v>0.19753086419753085</v>
          </cell>
          <cell r="H26">
            <v>9.8765432098765427E-2</v>
          </cell>
          <cell r="L26">
            <v>2.4691358024691357E-2</v>
          </cell>
          <cell r="P26">
            <v>0</v>
          </cell>
          <cell r="R26">
            <v>6.1728395061728392E-2</v>
          </cell>
          <cell r="X26">
            <v>0</v>
          </cell>
          <cell r="Z26">
            <v>0</v>
          </cell>
          <cell r="AB26">
            <v>2.4691358024691357E-2</v>
          </cell>
          <cell r="AD26">
            <v>9.8765432098765427E-2</v>
          </cell>
          <cell r="AF26">
            <v>1.2345679012345678E-2</v>
          </cell>
          <cell r="AH26">
            <v>1.2345679012345678E-2</v>
          </cell>
          <cell r="AM26">
            <v>81</v>
          </cell>
          <cell r="AO26">
            <v>83.950617283950606</v>
          </cell>
        </row>
        <row r="27">
          <cell r="A27">
            <v>12</v>
          </cell>
          <cell r="D27">
            <v>1.6949152542372881E-2</v>
          </cell>
          <cell r="F27">
            <v>0.13559322033898305</v>
          </cell>
          <cell r="H27">
            <v>0.15254237288135594</v>
          </cell>
          <cell r="L27">
            <v>6.7796610169491525E-2</v>
          </cell>
          <cell r="P27">
            <v>0</v>
          </cell>
          <cell r="R27">
            <v>5.0847457627118647E-2</v>
          </cell>
          <cell r="X27">
            <v>0</v>
          </cell>
          <cell r="Z27">
            <v>0</v>
          </cell>
          <cell r="AB27">
            <v>6.7796610169491525E-2</v>
          </cell>
          <cell r="AD27">
            <v>8.4745762711864403E-2</v>
          </cell>
          <cell r="AF27">
            <v>1.6949152542372881E-2</v>
          </cell>
          <cell r="AH27">
            <v>1.6949152542372881E-2</v>
          </cell>
          <cell r="AM27">
            <v>59</v>
          </cell>
          <cell r="AO27">
            <v>79.66101694915254</v>
          </cell>
        </row>
        <row r="28">
          <cell r="A28">
            <v>12.5</v>
          </cell>
          <cell r="D28">
            <v>1.6129032258064516E-2</v>
          </cell>
          <cell r="F28">
            <v>0.11290322580645161</v>
          </cell>
          <cell r="H28">
            <v>8.0645161290322578E-2</v>
          </cell>
          <cell r="L28">
            <v>3.2258064516129031E-2</v>
          </cell>
          <cell r="P28">
            <v>0</v>
          </cell>
          <cell r="R28">
            <v>4.8387096774193547E-2</v>
          </cell>
          <cell r="X28">
            <v>0</v>
          </cell>
          <cell r="Z28">
            <v>1.6129032258064516E-2</v>
          </cell>
          <cell r="AB28">
            <v>0.12903225806451613</v>
          </cell>
          <cell r="AD28">
            <v>0.17741935483870969</v>
          </cell>
          <cell r="AF28">
            <v>0</v>
          </cell>
          <cell r="AH28">
            <v>0</v>
          </cell>
          <cell r="AM28">
            <v>62</v>
          </cell>
          <cell r="AO28">
            <v>64.516129032258064</v>
          </cell>
        </row>
        <row r="29">
          <cell r="A29">
            <v>13</v>
          </cell>
          <cell r="D29">
            <v>0</v>
          </cell>
          <cell r="F29">
            <v>9.3023255813953487E-2</v>
          </cell>
          <cell r="H29">
            <v>0.11627906976744186</v>
          </cell>
          <cell r="L29">
            <v>0</v>
          </cell>
          <cell r="P29">
            <v>0</v>
          </cell>
          <cell r="R29">
            <v>2.3255813953488372E-2</v>
          </cell>
          <cell r="X29">
            <v>0</v>
          </cell>
          <cell r="Z29">
            <v>0</v>
          </cell>
          <cell r="AB29">
            <v>2.3255813953488372E-2</v>
          </cell>
          <cell r="AD29">
            <v>0.11627906976744186</v>
          </cell>
          <cell r="AF29">
            <v>2.3255813953488372E-2</v>
          </cell>
          <cell r="AH29">
            <v>0</v>
          </cell>
          <cell r="AM29">
            <v>43</v>
          </cell>
          <cell r="AO29">
            <v>83.720930232558146</v>
          </cell>
        </row>
        <row r="30">
          <cell r="A30">
            <v>13.5</v>
          </cell>
          <cell r="D30">
            <v>0</v>
          </cell>
          <cell r="F30">
            <v>0.13432835820895522</v>
          </cell>
          <cell r="H30">
            <v>0.20895522388059701</v>
          </cell>
          <cell r="L30">
            <v>4.4776119402985072E-2</v>
          </cell>
          <cell r="P30">
            <v>0</v>
          </cell>
          <cell r="R30">
            <v>1.4925373134328358E-2</v>
          </cell>
          <cell r="X30">
            <v>0</v>
          </cell>
          <cell r="Z30">
            <v>0</v>
          </cell>
          <cell r="AB30">
            <v>4.4776119402985072E-2</v>
          </cell>
          <cell r="AD30">
            <v>2.9850746268656716E-2</v>
          </cell>
          <cell r="AF30">
            <v>0</v>
          </cell>
          <cell r="AH30">
            <v>0</v>
          </cell>
          <cell r="AM30">
            <v>67</v>
          </cell>
          <cell r="AO30">
            <v>88.059701492537314</v>
          </cell>
        </row>
        <row r="31">
          <cell r="A31">
            <v>14</v>
          </cell>
          <cell r="D31">
            <v>0</v>
          </cell>
          <cell r="F31">
            <v>0.2</v>
          </cell>
          <cell r="H31">
            <v>0.18461538461538463</v>
          </cell>
          <cell r="L31">
            <v>1.5384615384615385E-2</v>
          </cell>
          <cell r="P31">
            <v>0</v>
          </cell>
          <cell r="R31">
            <v>9.2307692307692313E-2</v>
          </cell>
          <cell r="X31">
            <v>0</v>
          </cell>
          <cell r="Z31">
            <v>0</v>
          </cell>
          <cell r="AB31">
            <v>0</v>
          </cell>
          <cell r="AD31">
            <v>6.1538461538461542E-2</v>
          </cell>
          <cell r="AF31">
            <v>0</v>
          </cell>
          <cell r="AH31">
            <v>3.0769230769230771E-2</v>
          </cell>
          <cell r="AM31">
            <v>65</v>
          </cell>
          <cell r="AO31">
            <v>90.769230769230774</v>
          </cell>
        </row>
        <row r="32">
          <cell r="A32">
            <v>14.5</v>
          </cell>
          <cell r="D32">
            <v>0</v>
          </cell>
          <cell r="F32">
            <v>0.15555555555555556</v>
          </cell>
          <cell r="H32">
            <v>4.4444444444444446E-2</v>
          </cell>
          <cell r="L32">
            <v>0</v>
          </cell>
          <cell r="P32">
            <v>0</v>
          </cell>
          <cell r="R32">
            <v>2.2222222222222223E-2</v>
          </cell>
          <cell r="X32">
            <v>0</v>
          </cell>
          <cell r="Z32">
            <v>0</v>
          </cell>
          <cell r="AB32">
            <v>6.6666666666666666E-2</v>
          </cell>
          <cell r="AD32">
            <v>0</v>
          </cell>
          <cell r="AF32">
            <v>0</v>
          </cell>
          <cell r="AH32">
            <v>0</v>
          </cell>
          <cell r="AM32">
            <v>45</v>
          </cell>
          <cell r="AO32">
            <v>93.333333333333329</v>
          </cell>
        </row>
        <row r="33">
          <cell r="A33">
            <v>15</v>
          </cell>
          <cell r="D33">
            <v>0</v>
          </cell>
          <cell r="F33">
            <v>7.3170731707317069E-2</v>
          </cell>
          <cell r="H33">
            <v>0.29268292682926828</v>
          </cell>
          <cell r="L33">
            <v>0</v>
          </cell>
          <cell r="P33">
            <v>0</v>
          </cell>
          <cell r="R33">
            <v>2.4390243902439025E-2</v>
          </cell>
          <cell r="X33">
            <v>0</v>
          </cell>
          <cell r="Z33">
            <v>0</v>
          </cell>
          <cell r="AB33">
            <v>2.4390243902439025E-2</v>
          </cell>
          <cell r="AD33">
            <v>2.4390243902439025E-2</v>
          </cell>
          <cell r="AF33">
            <v>0</v>
          </cell>
          <cell r="AH33">
            <v>2.4390243902439025E-2</v>
          </cell>
          <cell r="AM33">
            <v>41</v>
          </cell>
          <cell r="AO33">
            <v>85.365853658536579</v>
          </cell>
        </row>
        <row r="34">
          <cell r="A34">
            <v>15.5</v>
          </cell>
          <cell r="D34">
            <v>0</v>
          </cell>
          <cell r="F34">
            <v>7.8431372549019607E-2</v>
          </cell>
          <cell r="H34">
            <v>0.11764705882352941</v>
          </cell>
          <cell r="L34">
            <v>0</v>
          </cell>
          <cell r="P34">
            <v>0</v>
          </cell>
          <cell r="R34">
            <v>3.9215686274509803E-2</v>
          </cell>
          <cell r="X34">
            <v>0</v>
          </cell>
          <cell r="Z34">
            <v>0</v>
          </cell>
          <cell r="AB34">
            <v>5.8823529411764705E-2</v>
          </cell>
          <cell r="AD34">
            <v>3.9215686274509803E-2</v>
          </cell>
          <cell r="AF34">
            <v>3.9215686274509803E-2</v>
          </cell>
          <cell r="AH34">
            <v>0</v>
          </cell>
          <cell r="AM34">
            <v>51</v>
          </cell>
          <cell r="AO34">
            <v>82.35294117647058</v>
          </cell>
        </row>
        <row r="35">
          <cell r="A35">
            <v>16</v>
          </cell>
          <cell r="D35">
            <v>2.7777777777777776E-2</v>
          </cell>
          <cell r="F35">
            <v>8.3333333333333329E-2</v>
          </cell>
          <cell r="H35">
            <v>0.22222222222222221</v>
          </cell>
          <cell r="L35">
            <v>2.7777777777777776E-2</v>
          </cell>
          <cell r="P35">
            <v>0</v>
          </cell>
          <cell r="R35">
            <v>8.3333333333333329E-2</v>
          </cell>
          <cell r="X35">
            <v>0</v>
          </cell>
          <cell r="Z35">
            <v>0</v>
          </cell>
          <cell r="AB35">
            <v>0.1111111111111111</v>
          </cell>
          <cell r="AD35">
            <v>0.1111111111111111</v>
          </cell>
          <cell r="AF35">
            <v>0</v>
          </cell>
          <cell r="AH35">
            <v>0</v>
          </cell>
          <cell r="AM35">
            <v>36</v>
          </cell>
          <cell r="AO35">
            <v>75</v>
          </cell>
        </row>
        <row r="36">
          <cell r="A36">
            <v>16.5</v>
          </cell>
          <cell r="D36">
            <v>0</v>
          </cell>
          <cell r="F36">
            <v>0.17647058823529413</v>
          </cell>
          <cell r="H36">
            <v>5.8823529411764705E-2</v>
          </cell>
          <cell r="L36">
            <v>2.9411764705882353E-2</v>
          </cell>
          <cell r="P36">
            <v>0</v>
          </cell>
          <cell r="R36">
            <v>2.9411764705882353E-2</v>
          </cell>
          <cell r="X36">
            <v>0</v>
          </cell>
          <cell r="Z36">
            <v>2.9411764705882353E-2</v>
          </cell>
          <cell r="AB36">
            <v>0</v>
          </cell>
          <cell r="AD36">
            <v>0.20588235294117646</v>
          </cell>
          <cell r="AF36">
            <v>2.9411764705882353E-2</v>
          </cell>
          <cell r="AH36">
            <v>2.9411764705882353E-2</v>
          </cell>
          <cell r="AM36">
            <v>34</v>
          </cell>
          <cell r="AO36">
            <v>70.588235294117652</v>
          </cell>
        </row>
        <row r="37">
          <cell r="A37">
            <v>17</v>
          </cell>
          <cell r="D37">
            <v>0</v>
          </cell>
          <cell r="F37">
            <v>0.18181818181818182</v>
          </cell>
          <cell r="H37">
            <v>4.5454545454545456E-2</v>
          </cell>
          <cell r="L37">
            <v>0</v>
          </cell>
          <cell r="P37">
            <v>0</v>
          </cell>
          <cell r="R37">
            <v>9.0909090909090912E-2</v>
          </cell>
          <cell r="X37">
            <v>0</v>
          </cell>
          <cell r="Z37">
            <v>0</v>
          </cell>
          <cell r="AB37">
            <v>0.18181818181818182</v>
          </cell>
          <cell r="AD37">
            <v>0.13636363636363635</v>
          </cell>
          <cell r="AF37">
            <v>0</v>
          </cell>
          <cell r="AH37">
            <v>0</v>
          </cell>
          <cell r="AM37">
            <v>22</v>
          </cell>
          <cell r="AO37">
            <v>63.636363636363633</v>
          </cell>
        </row>
        <row r="38">
          <cell r="A38">
            <v>17.5</v>
          </cell>
          <cell r="D38">
            <v>2.1739130434782608E-2</v>
          </cell>
          <cell r="F38">
            <v>0.2608695652173913</v>
          </cell>
          <cell r="H38">
            <v>6.5217391304347824E-2</v>
          </cell>
          <cell r="L38">
            <v>0</v>
          </cell>
          <cell r="P38">
            <v>0</v>
          </cell>
          <cell r="R38">
            <v>6.5217391304347824E-2</v>
          </cell>
          <cell r="X38">
            <v>0</v>
          </cell>
          <cell r="Z38">
            <v>2.1739130434782608E-2</v>
          </cell>
          <cell r="AB38">
            <v>4.3478260869565216E-2</v>
          </cell>
          <cell r="AD38">
            <v>8.6956521739130432E-2</v>
          </cell>
          <cell r="AF38">
            <v>4.3478260869565216E-2</v>
          </cell>
          <cell r="AH38">
            <v>0</v>
          </cell>
          <cell r="AM38">
            <v>46</v>
          </cell>
          <cell r="AO38">
            <v>80.434782608695656</v>
          </cell>
        </row>
        <row r="39">
          <cell r="A39">
            <v>18</v>
          </cell>
          <cell r="D39">
            <v>0</v>
          </cell>
          <cell r="F39">
            <v>0.16666666666666666</v>
          </cell>
          <cell r="H39">
            <v>0</v>
          </cell>
          <cell r="L39">
            <v>0</v>
          </cell>
          <cell r="P39">
            <v>0</v>
          </cell>
          <cell r="R39">
            <v>5.5555555555555552E-2</v>
          </cell>
          <cell r="X39">
            <v>0</v>
          </cell>
          <cell r="Z39">
            <v>0</v>
          </cell>
          <cell r="AB39">
            <v>5.5555555555555552E-2</v>
          </cell>
          <cell r="AD39">
            <v>0.16666666666666666</v>
          </cell>
          <cell r="AF39">
            <v>5.5555555555555552E-2</v>
          </cell>
          <cell r="AH39">
            <v>0</v>
          </cell>
          <cell r="AM39">
            <v>18</v>
          </cell>
          <cell r="AO39">
            <v>66.666666666666657</v>
          </cell>
        </row>
        <row r="40">
          <cell r="A40">
            <v>18.5</v>
          </cell>
          <cell r="D40">
            <v>5.2631578947368418E-2</v>
          </cell>
          <cell r="F40">
            <v>0.10526315789473684</v>
          </cell>
          <cell r="H40">
            <v>0.10526315789473684</v>
          </cell>
          <cell r="L40">
            <v>5.2631578947368418E-2</v>
          </cell>
          <cell r="P40">
            <v>0</v>
          </cell>
          <cell r="R40">
            <v>0.21052631578947367</v>
          </cell>
          <cell r="X40">
            <v>0</v>
          </cell>
          <cell r="Z40">
            <v>0</v>
          </cell>
          <cell r="AB40">
            <v>0</v>
          </cell>
          <cell r="AD40">
            <v>0.15789473684210525</v>
          </cell>
          <cell r="AF40">
            <v>0</v>
          </cell>
          <cell r="AH40">
            <v>5.2631578947368418E-2</v>
          </cell>
          <cell r="AM40">
            <v>19</v>
          </cell>
          <cell r="AO40">
            <v>73.68421052631578</v>
          </cell>
        </row>
        <row r="41">
          <cell r="A41">
            <v>19</v>
          </cell>
          <cell r="D41">
            <v>0</v>
          </cell>
          <cell r="F41">
            <v>8.8235294117647065E-2</v>
          </cell>
          <cell r="H41">
            <v>0.11764705882352941</v>
          </cell>
          <cell r="L41">
            <v>8.8235294117647065E-2</v>
          </cell>
          <cell r="P41">
            <v>0</v>
          </cell>
          <cell r="R41">
            <v>0.11764705882352941</v>
          </cell>
          <cell r="X41">
            <v>0</v>
          </cell>
          <cell r="Z41">
            <v>2.9411764705882353E-2</v>
          </cell>
          <cell r="AB41">
            <v>0</v>
          </cell>
          <cell r="AD41">
            <v>8.8235294117647065E-2</v>
          </cell>
          <cell r="AF41">
            <v>0</v>
          </cell>
          <cell r="AH41">
            <v>0</v>
          </cell>
          <cell r="AM41">
            <v>34</v>
          </cell>
          <cell r="AO41">
            <v>88.235294117647058</v>
          </cell>
        </row>
        <row r="42">
          <cell r="A42">
            <v>19.5</v>
          </cell>
          <cell r="D42">
            <v>0</v>
          </cell>
          <cell r="F42">
            <v>0.16666666666666666</v>
          </cell>
          <cell r="H42">
            <v>4.1666666666666664E-2</v>
          </cell>
          <cell r="L42">
            <v>0</v>
          </cell>
          <cell r="P42">
            <v>0</v>
          </cell>
          <cell r="R42">
            <v>0.20833333333333334</v>
          </cell>
          <cell r="X42">
            <v>0</v>
          </cell>
          <cell r="Z42">
            <v>8.3333333333333329E-2</v>
          </cell>
          <cell r="AB42">
            <v>0</v>
          </cell>
          <cell r="AD42">
            <v>0.16666666666666666</v>
          </cell>
          <cell r="AF42">
            <v>0</v>
          </cell>
          <cell r="AH42">
            <v>0</v>
          </cell>
          <cell r="AM42">
            <v>24</v>
          </cell>
          <cell r="AO42">
            <v>75</v>
          </cell>
        </row>
        <row r="43">
          <cell r="A43">
            <v>20</v>
          </cell>
          <cell r="D43">
            <v>0</v>
          </cell>
          <cell r="F43">
            <v>0.16129032258064516</v>
          </cell>
          <cell r="H43">
            <v>6.4516129032258063E-2</v>
          </cell>
          <cell r="L43">
            <v>6.4516129032258063E-2</v>
          </cell>
          <cell r="P43">
            <v>0</v>
          </cell>
          <cell r="R43">
            <v>9.6774193548387094E-2</v>
          </cell>
          <cell r="X43">
            <v>0</v>
          </cell>
          <cell r="Z43">
            <v>0</v>
          </cell>
          <cell r="AB43">
            <v>3.2258064516129031E-2</v>
          </cell>
          <cell r="AD43">
            <v>9.6774193548387094E-2</v>
          </cell>
          <cell r="AF43">
            <v>3.2258064516129031E-2</v>
          </cell>
          <cell r="AH43">
            <v>0</v>
          </cell>
          <cell r="AM43">
            <v>31</v>
          </cell>
          <cell r="AO43">
            <v>83.870967741935488</v>
          </cell>
        </row>
        <row r="44">
          <cell r="A44">
            <v>20.5</v>
          </cell>
          <cell r="D44">
            <v>0</v>
          </cell>
          <cell r="F44">
            <v>8.5714285714285715E-2</v>
          </cell>
          <cell r="H44">
            <v>2.8571428571428571E-2</v>
          </cell>
          <cell r="L44">
            <v>5.7142857142857141E-2</v>
          </cell>
          <cell r="P44">
            <v>0</v>
          </cell>
          <cell r="R44">
            <v>0</v>
          </cell>
          <cell r="X44">
            <v>0</v>
          </cell>
          <cell r="Z44">
            <v>0</v>
          </cell>
          <cell r="AB44">
            <v>2.8571428571428571E-2</v>
          </cell>
          <cell r="AD44">
            <v>2.8571428571428571E-2</v>
          </cell>
          <cell r="AF44">
            <v>2.8571428571428571E-2</v>
          </cell>
          <cell r="AH44">
            <v>0</v>
          </cell>
          <cell r="AM44">
            <v>35</v>
          </cell>
          <cell r="AO44">
            <v>88.571428571428569</v>
          </cell>
        </row>
        <row r="45">
          <cell r="A45">
            <v>21</v>
          </cell>
          <cell r="D45">
            <v>0</v>
          </cell>
          <cell r="F45">
            <v>0.15789473684210525</v>
          </cell>
          <cell r="H45">
            <v>0.10526315789473684</v>
          </cell>
          <cell r="L45">
            <v>5.2631578947368418E-2</v>
          </cell>
          <cell r="P45">
            <v>0</v>
          </cell>
          <cell r="R45">
            <v>5.2631578947368418E-2</v>
          </cell>
          <cell r="X45">
            <v>0</v>
          </cell>
          <cell r="Z45">
            <v>0</v>
          </cell>
          <cell r="AB45">
            <v>5.2631578947368418E-2</v>
          </cell>
          <cell r="AD45">
            <v>0.10526315789473684</v>
          </cell>
          <cell r="AF45">
            <v>0</v>
          </cell>
          <cell r="AH45">
            <v>0</v>
          </cell>
          <cell r="AM45">
            <v>19</v>
          </cell>
          <cell r="AO45">
            <v>84.210526315789465</v>
          </cell>
        </row>
        <row r="46">
          <cell r="A46">
            <v>21.5</v>
          </cell>
          <cell r="D46">
            <v>0</v>
          </cell>
          <cell r="F46">
            <v>9.0909090909090912E-2</v>
          </cell>
          <cell r="H46">
            <v>0</v>
          </cell>
          <cell r="L46">
            <v>0</v>
          </cell>
          <cell r="P46">
            <v>0</v>
          </cell>
          <cell r="R46">
            <v>0</v>
          </cell>
          <cell r="X46">
            <v>0</v>
          </cell>
          <cell r="Z46">
            <v>0</v>
          </cell>
          <cell r="AB46">
            <v>9.0909090909090912E-2</v>
          </cell>
          <cell r="AD46">
            <v>0.18181818181818182</v>
          </cell>
          <cell r="AF46">
            <v>0</v>
          </cell>
          <cell r="AH46">
            <v>9.0909090909090912E-2</v>
          </cell>
          <cell r="AM46">
            <v>11</v>
          </cell>
          <cell r="AO46">
            <v>63.636363636363633</v>
          </cell>
        </row>
        <row r="47">
          <cell r="A47">
            <v>22</v>
          </cell>
          <cell r="D47">
            <v>2.3809523809523808E-2</v>
          </cell>
          <cell r="F47">
            <v>4.7619047619047616E-2</v>
          </cell>
          <cell r="H47">
            <v>7.1428571428571425E-2</v>
          </cell>
          <cell r="L47">
            <v>4.7619047619047616E-2</v>
          </cell>
          <cell r="P47">
            <v>0</v>
          </cell>
          <cell r="R47">
            <v>7.1428571428571425E-2</v>
          </cell>
          <cell r="X47">
            <v>0</v>
          </cell>
          <cell r="Z47">
            <v>0</v>
          </cell>
          <cell r="AB47">
            <v>9.5238095238095233E-2</v>
          </cell>
          <cell r="AD47">
            <v>0.14285714285714285</v>
          </cell>
          <cell r="AF47">
            <v>0</v>
          </cell>
          <cell r="AH47">
            <v>0</v>
          </cell>
          <cell r="AM47">
            <v>42</v>
          </cell>
          <cell r="AO47">
            <v>73.80952380952381</v>
          </cell>
        </row>
        <row r="48">
          <cell r="A48">
            <v>22.5</v>
          </cell>
          <cell r="D48">
            <v>2.3809523809523808E-2</v>
          </cell>
          <cell r="F48">
            <v>7.1428571428571425E-2</v>
          </cell>
          <cell r="H48">
            <v>0.11904761904761904</v>
          </cell>
          <cell r="L48">
            <v>0</v>
          </cell>
          <cell r="P48">
            <v>0</v>
          </cell>
          <cell r="R48">
            <v>7.1428571428571425E-2</v>
          </cell>
          <cell r="X48">
            <v>0</v>
          </cell>
          <cell r="Z48">
            <v>0</v>
          </cell>
          <cell r="AB48">
            <v>7.1428571428571425E-2</v>
          </cell>
          <cell r="AD48">
            <v>2.3809523809523808E-2</v>
          </cell>
          <cell r="AF48">
            <v>0</v>
          </cell>
          <cell r="AH48">
            <v>2.3809523809523808E-2</v>
          </cell>
          <cell r="AM48">
            <v>42</v>
          </cell>
          <cell r="AO48">
            <v>80.952380952380949</v>
          </cell>
        </row>
        <row r="49">
          <cell r="A49">
            <v>23</v>
          </cell>
          <cell r="D49">
            <v>0</v>
          </cell>
          <cell r="F49">
            <v>4.1666666666666664E-2</v>
          </cell>
          <cell r="H49">
            <v>0.16666666666666666</v>
          </cell>
          <cell r="L49">
            <v>0</v>
          </cell>
          <cell r="P49">
            <v>0</v>
          </cell>
          <cell r="R49">
            <v>0</v>
          </cell>
          <cell r="X49">
            <v>0</v>
          </cell>
          <cell r="Z49">
            <v>0</v>
          </cell>
          <cell r="AB49">
            <v>8.3333333333333329E-2</v>
          </cell>
          <cell r="AD49">
            <v>4.1666666666666664E-2</v>
          </cell>
          <cell r="AF49">
            <v>0</v>
          </cell>
          <cell r="AH49">
            <v>4.1666666666666664E-2</v>
          </cell>
          <cell r="AM49">
            <v>24</v>
          </cell>
          <cell r="AO49">
            <v>83.333333333333343</v>
          </cell>
        </row>
        <row r="50">
          <cell r="A50">
            <v>23.5</v>
          </cell>
          <cell r="D50">
            <v>0</v>
          </cell>
          <cell r="F50">
            <v>0</v>
          </cell>
          <cell r="H50">
            <v>0.125</v>
          </cell>
          <cell r="L50">
            <v>0</v>
          </cell>
          <cell r="P50">
            <v>0</v>
          </cell>
          <cell r="R50">
            <v>0</v>
          </cell>
          <cell r="X50">
            <v>0</v>
          </cell>
          <cell r="Z50">
            <v>0</v>
          </cell>
          <cell r="AB50">
            <v>0.25</v>
          </cell>
          <cell r="AD50">
            <v>0.125</v>
          </cell>
          <cell r="AF50">
            <v>6.25E-2</v>
          </cell>
          <cell r="AH50">
            <v>0</v>
          </cell>
          <cell r="AM50">
            <v>16</v>
          </cell>
          <cell r="AO50">
            <v>56.25</v>
          </cell>
        </row>
        <row r="51">
          <cell r="A51">
            <v>24</v>
          </cell>
          <cell r="D51">
            <v>0.13793103448275862</v>
          </cell>
          <cell r="F51">
            <v>3.4482758620689655E-2</v>
          </cell>
          <cell r="H51">
            <v>0.10344827586206896</v>
          </cell>
          <cell r="L51">
            <v>0</v>
          </cell>
          <cell r="P51">
            <v>0</v>
          </cell>
          <cell r="R51">
            <v>0.10344827586206896</v>
          </cell>
          <cell r="X51">
            <v>0</v>
          </cell>
          <cell r="Z51">
            <v>0</v>
          </cell>
          <cell r="AB51">
            <v>3.4482758620689655E-2</v>
          </cell>
          <cell r="AD51">
            <v>0.17241379310344829</v>
          </cell>
          <cell r="AF51">
            <v>3.4482758620689655E-2</v>
          </cell>
          <cell r="AH51">
            <v>0</v>
          </cell>
          <cell r="AM51">
            <v>29</v>
          </cell>
          <cell r="AO51">
            <v>72.41379310344827</v>
          </cell>
        </row>
        <row r="52">
          <cell r="A52">
            <v>24.5</v>
          </cell>
          <cell r="D52">
            <v>4.2253521126760563E-2</v>
          </cell>
          <cell r="F52">
            <v>4.2253521126760563E-2</v>
          </cell>
          <cell r="H52">
            <v>9.8591549295774641E-2</v>
          </cell>
          <cell r="L52">
            <v>2.8169014084507043E-2</v>
          </cell>
          <cell r="P52">
            <v>0</v>
          </cell>
          <cell r="R52">
            <v>8.4507042253521125E-2</v>
          </cell>
          <cell r="X52">
            <v>0</v>
          </cell>
          <cell r="Z52">
            <v>0</v>
          </cell>
          <cell r="AB52">
            <v>8.4507042253521125E-2</v>
          </cell>
          <cell r="AD52">
            <v>0.11267605633802817</v>
          </cell>
          <cell r="AF52">
            <v>1.4084507042253521E-2</v>
          </cell>
          <cell r="AH52">
            <v>5.6338028169014086E-2</v>
          </cell>
          <cell r="AM52">
            <v>71</v>
          </cell>
          <cell r="AO52">
            <v>67.605633802816897</v>
          </cell>
        </row>
        <row r="53">
          <cell r="A53">
            <v>25</v>
          </cell>
          <cell r="D53">
            <v>0</v>
          </cell>
          <cell r="F53">
            <v>9.0909090909090912E-2</v>
          </cell>
          <cell r="H53">
            <v>6.0606060606060608E-2</v>
          </cell>
          <cell r="L53">
            <v>0</v>
          </cell>
          <cell r="P53">
            <v>0</v>
          </cell>
          <cell r="R53">
            <v>0.12121212121212122</v>
          </cell>
          <cell r="X53">
            <v>0</v>
          </cell>
          <cell r="Z53">
            <v>0</v>
          </cell>
          <cell r="AB53">
            <v>3.0303030303030304E-2</v>
          </cell>
          <cell r="AD53">
            <v>0.15151515151515152</v>
          </cell>
          <cell r="AF53">
            <v>0</v>
          </cell>
          <cell r="AH53">
            <v>0</v>
          </cell>
          <cell r="AM53">
            <v>33</v>
          </cell>
          <cell r="AO53">
            <v>81.818181818181827</v>
          </cell>
        </row>
        <row r="54">
          <cell r="A54">
            <v>25.5</v>
          </cell>
          <cell r="D54">
            <v>0</v>
          </cell>
          <cell r="F54">
            <v>0.05</v>
          </cell>
          <cell r="H54">
            <v>0.05</v>
          </cell>
          <cell r="L54">
            <v>2.5000000000000001E-2</v>
          </cell>
          <cell r="P54">
            <v>0</v>
          </cell>
          <cell r="R54">
            <v>0.05</v>
          </cell>
          <cell r="X54">
            <v>2.5000000000000001E-2</v>
          </cell>
          <cell r="Z54">
            <v>0</v>
          </cell>
          <cell r="AB54">
            <v>2.5000000000000001E-2</v>
          </cell>
          <cell r="AD54">
            <v>0.125</v>
          </cell>
          <cell r="AF54">
            <v>0</v>
          </cell>
          <cell r="AH54">
            <v>0</v>
          </cell>
          <cell r="AM54">
            <v>40</v>
          </cell>
          <cell r="AO54">
            <v>82.5</v>
          </cell>
        </row>
        <row r="55">
          <cell r="A55">
            <v>26</v>
          </cell>
          <cell r="D55">
            <v>3.125E-2</v>
          </cell>
          <cell r="F55">
            <v>3.125E-2</v>
          </cell>
          <cell r="H55">
            <v>0.140625</v>
          </cell>
          <cell r="L55">
            <v>0</v>
          </cell>
          <cell r="P55">
            <v>0</v>
          </cell>
          <cell r="R55">
            <v>1.5625E-2</v>
          </cell>
          <cell r="X55">
            <v>0</v>
          </cell>
          <cell r="Z55">
            <v>3.125E-2</v>
          </cell>
          <cell r="AB55">
            <v>0.125</v>
          </cell>
          <cell r="AD55">
            <v>0.140625</v>
          </cell>
          <cell r="AF55">
            <v>0</v>
          </cell>
          <cell r="AH55">
            <v>0</v>
          </cell>
          <cell r="AM55">
            <v>64</v>
          </cell>
          <cell r="AO55">
            <v>67.1875</v>
          </cell>
        </row>
        <row r="56">
          <cell r="A56">
            <v>26.5</v>
          </cell>
          <cell r="D56">
            <v>0</v>
          </cell>
          <cell r="F56">
            <v>3.7037037037037035E-2</v>
          </cell>
          <cell r="H56">
            <v>7.407407407407407E-2</v>
          </cell>
          <cell r="L56">
            <v>0</v>
          </cell>
          <cell r="P56">
            <v>0</v>
          </cell>
          <cell r="R56">
            <v>7.407407407407407E-2</v>
          </cell>
          <cell r="X56">
            <v>0</v>
          </cell>
          <cell r="Z56">
            <v>0</v>
          </cell>
          <cell r="AB56">
            <v>3.7037037037037035E-2</v>
          </cell>
          <cell r="AD56">
            <v>0.18518518518518517</v>
          </cell>
          <cell r="AF56">
            <v>0</v>
          </cell>
          <cell r="AH56">
            <v>0</v>
          </cell>
          <cell r="AM56">
            <v>27</v>
          </cell>
          <cell r="AO56">
            <v>77.777777777777786</v>
          </cell>
        </row>
        <row r="57">
          <cell r="A57">
            <v>27</v>
          </cell>
          <cell r="D57">
            <v>0</v>
          </cell>
          <cell r="F57">
            <v>0</v>
          </cell>
          <cell r="H57">
            <v>5.2631578947368418E-2</v>
          </cell>
          <cell r="L57">
            <v>0</v>
          </cell>
          <cell r="P57">
            <v>0</v>
          </cell>
          <cell r="R57">
            <v>0.15789473684210525</v>
          </cell>
          <cell r="X57">
            <v>0</v>
          </cell>
          <cell r="Z57">
            <v>5.2631578947368418E-2</v>
          </cell>
          <cell r="AB57">
            <v>0.10526315789473684</v>
          </cell>
          <cell r="AD57">
            <v>5.2631578947368418E-2</v>
          </cell>
          <cell r="AF57">
            <v>0</v>
          </cell>
          <cell r="AH57">
            <v>0</v>
          </cell>
          <cell r="AM57">
            <v>19</v>
          </cell>
          <cell r="AO57">
            <v>73.68421052631578</v>
          </cell>
        </row>
        <row r="58">
          <cell r="A58">
            <v>27.5</v>
          </cell>
          <cell r="D58">
            <v>0</v>
          </cell>
          <cell r="F58">
            <v>0</v>
          </cell>
          <cell r="H58">
            <v>0.29268292682926828</v>
          </cell>
          <cell r="L58">
            <v>4.878048780487805E-2</v>
          </cell>
          <cell r="P58">
            <v>0</v>
          </cell>
          <cell r="R58">
            <v>2.4390243902439025E-2</v>
          </cell>
          <cell r="X58">
            <v>0</v>
          </cell>
          <cell r="Z58">
            <v>0</v>
          </cell>
          <cell r="AB58">
            <v>7.3170731707317069E-2</v>
          </cell>
          <cell r="AD58">
            <v>4.878048780487805E-2</v>
          </cell>
          <cell r="AF58">
            <v>0</v>
          </cell>
          <cell r="AH58">
            <v>4.878048780487805E-2</v>
          </cell>
          <cell r="AM58">
            <v>41</v>
          </cell>
          <cell r="AO58">
            <v>82.926829268292678</v>
          </cell>
        </row>
        <row r="59">
          <cell r="A59">
            <v>28</v>
          </cell>
          <cell r="D59">
            <v>0</v>
          </cell>
          <cell r="F59">
            <v>7.575757575757576E-2</v>
          </cell>
          <cell r="H59">
            <v>0.12121212121212122</v>
          </cell>
          <cell r="L59">
            <v>3.0303030303030304E-2</v>
          </cell>
          <cell r="P59">
            <v>0</v>
          </cell>
          <cell r="R59">
            <v>1.5151515151515152E-2</v>
          </cell>
          <cell r="X59">
            <v>0</v>
          </cell>
          <cell r="Z59">
            <v>0</v>
          </cell>
          <cell r="AB59">
            <v>6.0606060606060608E-2</v>
          </cell>
          <cell r="AD59">
            <v>0.12121212121212122</v>
          </cell>
          <cell r="AF59">
            <v>1.5151515151515152E-2</v>
          </cell>
          <cell r="AH59">
            <v>7.575757575757576E-2</v>
          </cell>
          <cell r="AM59">
            <v>66</v>
          </cell>
          <cell r="AO59">
            <v>71.212121212121218</v>
          </cell>
        </row>
        <row r="60">
          <cell r="A60">
            <v>28.5</v>
          </cell>
          <cell r="D60">
            <v>0</v>
          </cell>
          <cell r="F60">
            <v>0</v>
          </cell>
          <cell r="H60">
            <v>0.10714285714285714</v>
          </cell>
          <cell r="L60">
            <v>0</v>
          </cell>
          <cell r="P60">
            <v>0</v>
          </cell>
          <cell r="R60">
            <v>0</v>
          </cell>
          <cell r="X60">
            <v>0</v>
          </cell>
          <cell r="Z60">
            <v>0</v>
          </cell>
          <cell r="AB60">
            <v>0</v>
          </cell>
          <cell r="AD60">
            <v>0.10714285714285714</v>
          </cell>
          <cell r="AF60">
            <v>0</v>
          </cell>
          <cell r="AH60">
            <v>0</v>
          </cell>
          <cell r="AM60">
            <v>28</v>
          </cell>
          <cell r="AO60">
            <v>82.142857142857139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992E3E-5BA7-436A-B403-AFB9E7EC2B40}">
  <dimension ref="A1:AT61"/>
  <sheetViews>
    <sheetView zoomScale="55" zoomScaleNormal="55" workbookViewId="0">
      <selection activeCell="D13" sqref="D13"/>
    </sheetView>
  </sheetViews>
  <sheetFormatPr baseColWidth="10" defaultRowHeight="15" x14ac:dyDescent="0.25"/>
  <cols>
    <col min="46" max="46" width="13.5703125" customWidth="1"/>
  </cols>
  <sheetData>
    <row r="1" spans="1:46" x14ac:dyDescent="0.25">
      <c r="A1" s="12" t="s">
        <v>88</v>
      </c>
    </row>
    <row r="2" spans="1:46" x14ac:dyDescent="0.25">
      <c r="C2" s="32" t="s">
        <v>21</v>
      </c>
      <c r="D2" s="32"/>
      <c r="E2" s="23"/>
      <c r="F2" s="23"/>
      <c r="G2" s="23"/>
      <c r="H2" s="23"/>
      <c r="I2" s="23"/>
      <c r="J2" s="23"/>
      <c r="K2" s="23"/>
      <c r="L2" s="23"/>
      <c r="M2" s="23"/>
      <c r="N2" s="23"/>
      <c r="O2" s="32" t="s">
        <v>7</v>
      </c>
      <c r="P2" s="32"/>
      <c r="Q2" s="23"/>
      <c r="R2" s="23"/>
      <c r="S2" s="32" t="s">
        <v>0</v>
      </c>
      <c r="T2" s="32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4" t="s">
        <v>1</v>
      </c>
      <c r="AL2" s="25"/>
      <c r="AM2" s="1" t="s">
        <v>2</v>
      </c>
      <c r="AN2" s="28" t="s">
        <v>3</v>
      </c>
      <c r="AO2" s="28"/>
      <c r="AP2" s="28" t="s">
        <v>4</v>
      </c>
      <c r="AQ2" s="28"/>
      <c r="AR2" s="29" t="s">
        <v>5</v>
      </c>
      <c r="AS2" s="28"/>
      <c r="AT2" s="2" t="s">
        <v>6</v>
      </c>
    </row>
    <row r="3" spans="1:46" x14ac:dyDescent="0.25">
      <c r="A3" s="10" t="s">
        <v>22</v>
      </c>
      <c r="B3" s="2" t="s">
        <v>23</v>
      </c>
      <c r="C3" s="33" t="s">
        <v>130</v>
      </c>
      <c r="D3" s="27"/>
      <c r="E3" s="33" t="s">
        <v>131</v>
      </c>
      <c r="F3" s="27"/>
      <c r="G3" s="27" t="s">
        <v>26</v>
      </c>
      <c r="H3" s="27"/>
      <c r="I3" s="27" t="s">
        <v>27</v>
      </c>
      <c r="J3" s="27"/>
      <c r="K3" s="33" t="s">
        <v>132</v>
      </c>
      <c r="L3" s="27"/>
      <c r="M3" s="27" t="s">
        <v>28</v>
      </c>
      <c r="N3" s="27"/>
      <c r="O3" s="27" t="s">
        <v>29</v>
      </c>
      <c r="P3" s="27"/>
      <c r="Q3" s="33" t="s">
        <v>133</v>
      </c>
      <c r="R3" s="27"/>
      <c r="S3" s="27" t="s">
        <v>8</v>
      </c>
      <c r="T3" s="27"/>
      <c r="U3" s="27" t="s">
        <v>9</v>
      </c>
      <c r="V3" s="27"/>
      <c r="W3" s="26" t="s">
        <v>10</v>
      </c>
      <c r="X3" s="26"/>
      <c r="Y3" s="27" t="s">
        <v>11</v>
      </c>
      <c r="Z3" s="27"/>
      <c r="AA3" s="33" t="s">
        <v>134</v>
      </c>
      <c r="AB3" s="27"/>
      <c r="AC3" s="33" t="s">
        <v>135</v>
      </c>
      <c r="AD3" s="27"/>
      <c r="AE3" s="27" t="s">
        <v>15</v>
      </c>
      <c r="AF3" s="27"/>
      <c r="AG3" s="33" t="s">
        <v>136</v>
      </c>
      <c r="AH3" s="27"/>
      <c r="AI3" s="27" t="s">
        <v>17</v>
      </c>
      <c r="AJ3" s="27"/>
      <c r="AK3" s="30" t="s">
        <v>18</v>
      </c>
      <c r="AL3" s="31"/>
      <c r="AM3" s="3" t="s">
        <v>19</v>
      </c>
      <c r="AN3" s="3" t="s">
        <v>19</v>
      </c>
      <c r="AO3" s="4" t="s">
        <v>20</v>
      </c>
      <c r="AP3" s="3" t="s">
        <v>19</v>
      </c>
      <c r="AQ3" s="3" t="s">
        <v>20</v>
      </c>
      <c r="AR3" s="3" t="s">
        <v>19</v>
      </c>
      <c r="AS3" s="3" t="s">
        <v>20</v>
      </c>
      <c r="AT3" s="2"/>
    </row>
    <row r="4" spans="1:46" x14ac:dyDescent="0.25">
      <c r="A4" s="11">
        <v>0</v>
      </c>
      <c r="B4" s="22" t="s">
        <v>30</v>
      </c>
      <c r="D4" s="5">
        <f>(C4/AM4)</f>
        <v>0</v>
      </c>
      <c r="E4">
        <v>7</v>
      </c>
      <c r="F4" s="5">
        <f>E4/AM4</f>
        <v>0.22580645161290322</v>
      </c>
      <c r="G4">
        <v>2</v>
      </c>
      <c r="H4" s="5">
        <f>G4/AM4</f>
        <v>6.4516129032258063E-2</v>
      </c>
      <c r="J4" s="5">
        <f>I4/AM4</f>
        <v>0</v>
      </c>
      <c r="K4">
        <v>3</v>
      </c>
      <c r="L4" s="5">
        <f>K4/AM4</f>
        <v>9.6774193548387094E-2</v>
      </c>
      <c r="M4">
        <v>13</v>
      </c>
      <c r="N4" s="5">
        <f>M4/AM4</f>
        <v>0.41935483870967744</v>
      </c>
      <c r="P4" s="5">
        <f>O4/AM4</f>
        <v>0</v>
      </c>
      <c r="Q4">
        <v>2</v>
      </c>
      <c r="R4" s="5">
        <f>Q4/AM4</f>
        <v>6.4516129032258063E-2</v>
      </c>
      <c r="T4" s="5">
        <f>(S4/AM4)</f>
        <v>0</v>
      </c>
      <c r="V4" s="5">
        <f>U4/AM4</f>
        <v>0</v>
      </c>
      <c r="X4" s="5">
        <f>W4/AM4</f>
        <v>0</v>
      </c>
      <c r="Y4">
        <v>1</v>
      </c>
      <c r="Z4" s="5">
        <f>Y4/AM4</f>
        <v>3.2258064516129031E-2</v>
      </c>
      <c r="AB4" s="5">
        <f>AA4/AM4</f>
        <v>0</v>
      </c>
      <c r="AC4">
        <v>5</v>
      </c>
      <c r="AD4" s="5">
        <f>AC4/AM4</f>
        <v>0.16129032258064516</v>
      </c>
      <c r="AF4" s="5">
        <f>AE4/AM4</f>
        <v>0</v>
      </c>
      <c r="AH4" s="5">
        <f>AG4/AM4</f>
        <v>0</v>
      </c>
      <c r="AI4">
        <v>5</v>
      </c>
      <c r="AJ4" s="5">
        <f>AI4/AM4</f>
        <v>0.16129032258064516</v>
      </c>
      <c r="AL4" s="5">
        <f>AK4/AM4</f>
        <v>0</v>
      </c>
      <c r="AM4" s="6">
        <f>SUM(C4+E4+G4+I4+M4+S4+U4+W4+Y4+AA4+AC4+K4+AE4+AG4)</f>
        <v>31</v>
      </c>
      <c r="AN4" s="7">
        <f>SUM(C4+E4+G4+I4+K4+M4)</f>
        <v>25</v>
      </c>
      <c r="AO4" s="8">
        <f>AN4/AM4*100</f>
        <v>80.645161290322577</v>
      </c>
      <c r="AP4" s="7">
        <f>SUM(S4+U4+W4+Y4+AA4+AC4+AE4+AG4)</f>
        <v>6</v>
      </c>
      <c r="AQ4" s="8">
        <f>AP4/AM4*100</f>
        <v>19.35483870967742</v>
      </c>
      <c r="AR4" s="7">
        <f>SUM(O4+Q4)</f>
        <v>2</v>
      </c>
      <c r="AS4" s="8">
        <f>AR4/AM4*100</f>
        <v>6.4516129032258061</v>
      </c>
      <c r="AT4" s="9"/>
    </row>
    <row r="5" spans="1:46" x14ac:dyDescent="0.25">
      <c r="A5" s="11">
        <v>0.5</v>
      </c>
      <c r="B5" s="22" t="s">
        <v>31</v>
      </c>
      <c r="C5">
        <v>3</v>
      </c>
      <c r="D5" s="5">
        <f>(C5/AM5)</f>
        <v>2.1126760563380281E-2</v>
      </c>
      <c r="E5">
        <v>21</v>
      </c>
      <c r="F5" s="5">
        <f>E5/AM5</f>
        <v>0.14788732394366197</v>
      </c>
      <c r="G5">
        <v>24</v>
      </c>
      <c r="H5" s="5">
        <f>G5/AM5</f>
        <v>0.16901408450704225</v>
      </c>
      <c r="J5" s="5">
        <f>I5/AM5</f>
        <v>0</v>
      </c>
      <c r="K5">
        <v>6</v>
      </c>
      <c r="L5" s="5">
        <f>K5/AM5</f>
        <v>4.2253521126760563E-2</v>
      </c>
      <c r="M5">
        <v>46</v>
      </c>
      <c r="N5" s="5">
        <f>M5/AM5</f>
        <v>0.323943661971831</v>
      </c>
      <c r="P5" s="5">
        <f>O5/AM5</f>
        <v>0</v>
      </c>
      <c r="Q5">
        <v>5</v>
      </c>
      <c r="R5" s="5">
        <f>Q5/AM5</f>
        <v>3.5211267605633804E-2</v>
      </c>
      <c r="S5">
        <v>1</v>
      </c>
      <c r="T5" s="5">
        <f>(S5/AM5)</f>
        <v>7.0422535211267607E-3</v>
      </c>
      <c r="V5" s="5">
        <f>U5/AM5</f>
        <v>0</v>
      </c>
      <c r="W5">
        <v>1</v>
      </c>
      <c r="X5" s="5">
        <f>W5/AM5</f>
        <v>7.0422535211267607E-3</v>
      </c>
      <c r="Y5">
        <v>2</v>
      </c>
      <c r="Z5" s="5">
        <f>Y5/AM5</f>
        <v>1.4084507042253521E-2</v>
      </c>
      <c r="AA5">
        <v>23</v>
      </c>
      <c r="AB5" s="5">
        <f>AA5/AM5</f>
        <v>0.1619718309859155</v>
      </c>
      <c r="AC5">
        <v>15</v>
      </c>
      <c r="AD5" s="5">
        <f>AC5/AM5</f>
        <v>0.10563380281690141</v>
      </c>
      <c r="AF5" s="5">
        <f t="shared" ref="AF5:AF61" si="0">AE5/AM5</f>
        <v>0</v>
      </c>
      <c r="AH5" s="5">
        <f t="shared" ref="AH5:AH61" si="1">AG5/AM5</f>
        <v>0</v>
      </c>
      <c r="AI5">
        <v>54</v>
      </c>
      <c r="AJ5" s="5">
        <f t="shared" ref="AJ5:AJ61" si="2">AI5/AM5</f>
        <v>0.38028169014084506</v>
      </c>
      <c r="AK5">
        <v>1</v>
      </c>
      <c r="AL5" s="5">
        <f t="shared" ref="AL5:AL61" si="3">AK5/AM5</f>
        <v>7.0422535211267607E-3</v>
      </c>
      <c r="AM5" s="6">
        <f>SUM(C5+E5+G5+I5+M5+S5+U5+W5+Y5+AA5+AC5+K5+AE5+AG5)</f>
        <v>142</v>
      </c>
      <c r="AN5" s="7">
        <f>SUM(C5+E5+G5+I5+K5+M5)</f>
        <v>100</v>
      </c>
      <c r="AO5" s="8">
        <f t="shared" ref="AO5:AO61" si="4">AN5/AM5*100</f>
        <v>70.422535211267601</v>
      </c>
      <c r="AP5" s="7">
        <f>SUM(S5+U5+W5+Y5+AA5+AC5+AE5+AG5)</f>
        <v>42</v>
      </c>
      <c r="AQ5" s="8">
        <f t="shared" ref="AQ5:AQ61" si="5">AP5/AM5*100</f>
        <v>29.577464788732392</v>
      </c>
      <c r="AR5" s="7">
        <f>SUM(O5+Q5)</f>
        <v>5</v>
      </c>
      <c r="AS5" s="8">
        <f t="shared" ref="AS5:AS61" si="6">AR5/AM5*100</f>
        <v>3.5211267605633805</v>
      </c>
      <c r="AT5" s="9"/>
    </row>
    <row r="6" spans="1:46" x14ac:dyDescent="0.25">
      <c r="A6" s="11">
        <v>1</v>
      </c>
      <c r="B6" s="22" t="s">
        <v>32</v>
      </c>
      <c r="C6">
        <v>3</v>
      </c>
      <c r="D6" s="5">
        <f>(C6/AM6)</f>
        <v>2.2058823529411766E-2</v>
      </c>
      <c r="E6">
        <v>3</v>
      </c>
      <c r="F6" s="5">
        <f>E6/AM6</f>
        <v>2.2058823529411766E-2</v>
      </c>
      <c r="G6">
        <v>35</v>
      </c>
      <c r="H6" s="5">
        <f>G6/AM6</f>
        <v>0.25735294117647056</v>
      </c>
      <c r="J6" s="5">
        <f>I6/AM6</f>
        <v>0</v>
      </c>
      <c r="K6">
        <v>3</v>
      </c>
      <c r="L6" s="5">
        <f>K6/AM6</f>
        <v>2.2058823529411766E-2</v>
      </c>
      <c r="M6">
        <v>66</v>
      </c>
      <c r="N6" s="5">
        <f>M6/AM6</f>
        <v>0.48529411764705882</v>
      </c>
      <c r="P6" s="5">
        <f>O6/AM6</f>
        <v>0</v>
      </c>
      <c r="Q6">
        <v>6</v>
      </c>
      <c r="R6" s="5">
        <f>Q6/AM6</f>
        <v>4.4117647058823532E-2</v>
      </c>
      <c r="S6">
        <v>1</v>
      </c>
      <c r="T6" s="5">
        <f>(S6/AM6)</f>
        <v>7.3529411764705881E-3</v>
      </c>
      <c r="V6" s="5">
        <f>U6/AM6</f>
        <v>0</v>
      </c>
      <c r="X6" s="5">
        <f>W6/AM6</f>
        <v>0</v>
      </c>
      <c r="Y6">
        <v>1</v>
      </c>
      <c r="Z6" s="5">
        <f>Y6/AM6</f>
        <v>7.3529411764705881E-3</v>
      </c>
      <c r="AA6">
        <v>13</v>
      </c>
      <c r="AB6" s="5">
        <f>AA6/AM6</f>
        <v>9.5588235294117641E-2</v>
      </c>
      <c r="AC6">
        <v>11</v>
      </c>
      <c r="AD6" s="5">
        <f>AC6/AM6</f>
        <v>8.0882352941176475E-2</v>
      </c>
      <c r="AF6" s="5">
        <f t="shared" si="0"/>
        <v>0</v>
      </c>
      <c r="AH6" s="5">
        <f t="shared" si="1"/>
        <v>0</v>
      </c>
      <c r="AI6">
        <v>56</v>
      </c>
      <c r="AJ6" s="5">
        <f t="shared" si="2"/>
        <v>0.41176470588235292</v>
      </c>
      <c r="AK6">
        <v>2</v>
      </c>
      <c r="AL6" s="5">
        <f t="shared" si="3"/>
        <v>1.4705882352941176E-2</v>
      </c>
      <c r="AM6" s="6">
        <f>SUM(C6+E6+G6+I6+M6+S6+U6+W6+Y6+AA6+AC6+K6+AE6+AG6)</f>
        <v>136</v>
      </c>
      <c r="AN6" s="7">
        <f>SUM(C6+E6+G6+I6+K6+M6)</f>
        <v>110</v>
      </c>
      <c r="AO6" s="8">
        <f t="shared" si="4"/>
        <v>80.882352941176478</v>
      </c>
      <c r="AP6" s="7">
        <f>SUM(S6+U6+W6+Y6+AA6+AC6+AE6+AG6)</f>
        <v>26</v>
      </c>
      <c r="AQ6" s="8">
        <f t="shared" si="5"/>
        <v>19.117647058823529</v>
      </c>
      <c r="AR6" s="7">
        <f>SUM(O6+Q6)</f>
        <v>6</v>
      </c>
      <c r="AS6" s="8">
        <f t="shared" si="6"/>
        <v>4.4117647058823533</v>
      </c>
      <c r="AT6" s="9"/>
    </row>
    <row r="7" spans="1:46" x14ac:dyDescent="0.25">
      <c r="A7" s="11">
        <v>1.5</v>
      </c>
      <c r="B7" s="22" t="s">
        <v>33</v>
      </c>
      <c r="C7">
        <v>1</v>
      </c>
      <c r="D7" s="5">
        <f>(C7/AM7)</f>
        <v>1.8181818181818181E-2</v>
      </c>
      <c r="E7">
        <v>10</v>
      </c>
      <c r="F7" s="5">
        <f>E7/AM7</f>
        <v>0.18181818181818182</v>
      </c>
      <c r="G7">
        <v>9</v>
      </c>
      <c r="H7" s="5">
        <f>G7/AM7</f>
        <v>0.16363636363636364</v>
      </c>
      <c r="J7" s="5">
        <f>I7/AM7</f>
        <v>0</v>
      </c>
      <c r="K7">
        <v>3</v>
      </c>
      <c r="L7" s="5">
        <f>K7/AM7</f>
        <v>5.4545454545454543E-2</v>
      </c>
      <c r="M7">
        <v>14</v>
      </c>
      <c r="N7" s="5">
        <f>M7/AM7</f>
        <v>0.25454545454545452</v>
      </c>
      <c r="P7" s="5">
        <f>O7/AM7</f>
        <v>0</v>
      </c>
      <c r="Q7">
        <v>5</v>
      </c>
      <c r="R7" s="5">
        <f>Q7/AM7</f>
        <v>9.0909090909090912E-2</v>
      </c>
      <c r="T7" s="5">
        <f>(S7/AM7)</f>
        <v>0</v>
      </c>
      <c r="V7" s="5">
        <f>U7/AM7</f>
        <v>0</v>
      </c>
      <c r="X7" s="5">
        <f>W7/AM7</f>
        <v>0</v>
      </c>
      <c r="Z7" s="5">
        <f>Y7/AM7</f>
        <v>0</v>
      </c>
      <c r="AA7">
        <v>11</v>
      </c>
      <c r="AB7" s="5">
        <f>AA7/AM7</f>
        <v>0.2</v>
      </c>
      <c r="AC7">
        <v>7</v>
      </c>
      <c r="AD7" s="5">
        <f>AC7/AM7</f>
        <v>0.12727272727272726</v>
      </c>
      <c r="AF7" s="5">
        <f t="shared" si="0"/>
        <v>0</v>
      </c>
      <c r="AH7" s="5">
        <f t="shared" si="1"/>
        <v>0</v>
      </c>
      <c r="AI7">
        <v>12</v>
      </c>
      <c r="AJ7" s="5">
        <f t="shared" si="2"/>
        <v>0.21818181818181817</v>
      </c>
      <c r="AL7" s="5">
        <f t="shared" si="3"/>
        <v>0</v>
      </c>
      <c r="AM7" s="6">
        <f>SUM(C7+E7+G7+I7+M7+S7+U7+W7+Y7+AA7+AC7+K7+AE7+AG7)</f>
        <v>55</v>
      </c>
      <c r="AN7" s="7">
        <f>SUM(C7+E7+G7+I7+K7+M7)</f>
        <v>37</v>
      </c>
      <c r="AO7" s="8">
        <f t="shared" si="4"/>
        <v>67.272727272727266</v>
      </c>
      <c r="AP7" s="7">
        <f>SUM(S7+U7+W7+Y7+AA7+AC7+AE7+AG7)</f>
        <v>18</v>
      </c>
      <c r="AQ7" s="8">
        <f t="shared" si="5"/>
        <v>32.727272727272727</v>
      </c>
      <c r="AR7" s="7">
        <f>SUM(O7+Q7)</f>
        <v>5</v>
      </c>
      <c r="AS7" s="8">
        <f t="shared" si="6"/>
        <v>9.0909090909090917</v>
      </c>
      <c r="AT7" s="9"/>
    </row>
    <row r="8" spans="1:46" x14ac:dyDescent="0.25">
      <c r="A8" s="11">
        <v>2</v>
      </c>
      <c r="B8" s="22" t="s">
        <v>34</v>
      </c>
      <c r="C8">
        <v>24</v>
      </c>
      <c r="D8" s="5">
        <f>(C8/AM8)</f>
        <v>0.13872832369942195</v>
      </c>
      <c r="E8">
        <v>34</v>
      </c>
      <c r="F8" s="5">
        <f>E8/AM8</f>
        <v>0.19653179190751446</v>
      </c>
      <c r="G8">
        <v>10</v>
      </c>
      <c r="H8" s="5">
        <f>G8/AM8</f>
        <v>5.7803468208092484E-2</v>
      </c>
      <c r="J8" s="5">
        <f>I8/AM8</f>
        <v>0</v>
      </c>
      <c r="K8">
        <v>4</v>
      </c>
      <c r="L8" s="5">
        <f>K8/AM8</f>
        <v>2.3121387283236993E-2</v>
      </c>
      <c r="M8">
        <v>34</v>
      </c>
      <c r="N8" s="5">
        <f>M8/AM8</f>
        <v>0.19653179190751446</v>
      </c>
      <c r="P8" s="5">
        <f>O8/AM8</f>
        <v>0</v>
      </c>
      <c r="Q8">
        <v>9</v>
      </c>
      <c r="R8" s="5">
        <f>Q8/AM8</f>
        <v>5.2023121387283239E-2</v>
      </c>
      <c r="S8">
        <v>17</v>
      </c>
      <c r="T8" s="5">
        <f>(S8/AM8)</f>
        <v>9.8265895953757232E-2</v>
      </c>
      <c r="U8">
        <v>1</v>
      </c>
      <c r="V8" s="5">
        <f>U8/AM8</f>
        <v>5.7803468208092483E-3</v>
      </c>
      <c r="X8" s="5">
        <f>W8/AM8</f>
        <v>0</v>
      </c>
      <c r="Y8">
        <v>2</v>
      </c>
      <c r="Z8" s="5">
        <f>Y8/AM8</f>
        <v>1.1560693641618497E-2</v>
      </c>
      <c r="AA8">
        <v>22</v>
      </c>
      <c r="AB8" s="5">
        <f>AA8/AM8</f>
        <v>0.12716763005780346</v>
      </c>
      <c r="AC8">
        <v>25</v>
      </c>
      <c r="AD8" s="5">
        <f>AC8/AM8</f>
        <v>0.14450867052023122</v>
      </c>
      <c r="AF8" s="5">
        <f t="shared" si="0"/>
        <v>0</v>
      </c>
      <c r="AH8" s="5">
        <f t="shared" si="1"/>
        <v>0</v>
      </c>
      <c r="AI8">
        <v>30</v>
      </c>
      <c r="AJ8" s="5">
        <f t="shared" si="2"/>
        <v>0.17341040462427745</v>
      </c>
      <c r="AL8" s="5">
        <f t="shared" si="3"/>
        <v>0</v>
      </c>
      <c r="AM8" s="6">
        <f>SUM(C8+E8+G8+I8+M8+S8+U8+W8+Y8+AA8+AC8+K8+AE8+AG8)</f>
        <v>173</v>
      </c>
      <c r="AN8" s="7">
        <f>SUM(C8+E8+G8+I8+K8+M8)</f>
        <v>106</v>
      </c>
      <c r="AO8" s="8">
        <f t="shared" si="4"/>
        <v>61.271676300578036</v>
      </c>
      <c r="AP8" s="7">
        <f>SUM(S8+U8+W8+Y8+AA8+AC8+AE8+AG8)</f>
        <v>67</v>
      </c>
      <c r="AQ8" s="8">
        <f t="shared" si="5"/>
        <v>38.728323699421964</v>
      </c>
      <c r="AR8" s="7">
        <f>SUM(O8+Q8)</f>
        <v>9</v>
      </c>
      <c r="AS8" s="8">
        <f t="shared" si="6"/>
        <v>5.202312138728324</v>
      </c>
      <c r="AT8" s="9"/>
    </row>
    <row r="9" spans="1:46" x14ac:dyDescent="0.25">
      <c r="A9" s="11">
        <v>2.5</v>
      </c>
      <c r="B9" s="22" t="s">
        <v>35</v>
      </c>
      <c r="C9">
        <v>6</v>
      </c>
      <c r="D9" s="5">
        <f>(C9/AM9)</f>
        <v>3.7267080745341616E-2</v>
      </c>
      <c r="E9">
        <v>21</v>
      </c>
      <c r="F9" s="5">
        <f>E9/AM9</f>
        <v>0.13043478260869565</v>
      </c>
      <c r="G9">
        <v>39</v>
      </c>
      <c r="H9" s="5">
        <f>G9/AM9</f>
        <v>0.24223602484472051</v>
      </c>
      <c r="J9" s="5">
        <f>I9/AM9</f>
        <v>0</v>
      </c>
      <c r="K9">
        <v>3</v>
      </c>
      <c r="L9" s="5">
        <f>K9/AM9</f>
        <v>1.8633540372670808E-2</v>
      </c>
      <c r="M9">
        <v>50</v>
      </c>
      <c r="N9" s="5">
        <f>M9/AM9</f>
        <v>0.3105590062111801</v>
      </c>
      <c r="O9">
        <v>2</v>
      </c>
      <c r="P9" s="5">
        <f>O9/AM9</f>
        <v>1.2422360248447204E-2</v>
      </c>
      <c r="Q9">
        <v>5</v>
      </c>
      <c r="R9" s="5">
        <f>Q9/AM9</f>
        <v>3.1055900621118012E-2</v>
      </c>
      <c r="S9">
        <v>10</v>
      </c>
      <c r="T9" s="5">
        <f>(S9/AM9)</f>
        <v>6.2111801242236024E-2</v>
      </c>
      <c r="V9" s="5">
        <f>U9/AM9</f>
        <v>0</v>
      </c>
      <c r="X9" s="5">
        <f>W9/AM9</f>
        <v>0</v>
      </c>
      <c r="Z9" s="5">
        <f>Y9/AM9</f>
        <v>0</v>
      </c>
      <c r="AA9">
        <v>16</v>
      </c>
      <c r="AB9" s="5">
        <f>AA9/AM9</f>
        <v>9.9378881987577633E-2</v>
      </c>
      <c r="AC9">
        <v>16</v>
      </c>
      <c r="AD9" s="5">
        <f>AC9/AM9</f>
        <v>9.9378881987577633E-2</v>
      </c>
      <c r="AF9" s="5">
        <f t="shared" si="0"/>
        <v>0</v>
      </c>
      <c r="AH9" s="5">
        <f t="shared" si="1"/>
        <v>0</v>
      </c>
      <c r="AI9">
        <v>32</v>
      </c>
      <c r="AJ9" s="5">
        <f t="shared" si="2"/>
        <v>0.19875776397515527</v>
      </c>
      <c r="AL9" s="5">
        <f t="shared" si="3"/>
        <v>0</v>
      </c>
      <c r="AM9" s="6">
        <f>SUM(C9+E9+G9+I9+M9+S9+U9+W9+Y9+AA9+AC9+K9+AE9+AG9)</f>
        <v>161</v>
      </c>
      <c r="AN9" s="7">
        <f>SUM(C9+E9+G9+I9+K9+M9)</f>
        <v>119</v>
      </c>
      <c r="AO9" s="8">
        <f t="shared" si="4"/>
        <v>73.91304347826086</v>
      </c>
      <c r="AP9" s="7">
        <f>SUM(S9+U9+W9+Y9+AA9+AC9+AE9+AG9)</f>
        <v>42</v>
      </c>
      <c r="AQ9" s="8">
        <f t="shared" si="5"/>
        <v>26.086956521739129</v>
      </c>
      <c r="AR9" s="7">
        <f>SUM(O9+Q9)</f>
        <v>7</v>
      </c>
      <c r="AS9" s="8">
        <f t="shared" si="6"/>
        <v>4.3478260869565215</v>
      </c>
      <c r="AT9" s="9"/>
    </row>
    <row r="10" spans="1:46" x14ac:dyDescent="0.25">
      <c r="A10" s="11">
        <v>3</v>
      </c>
      <c r="B10" s="22" t="s">
        <v>36</v>
      </c>
      <c r="D10" s="5">
        <f>(C10/AM10)</f>
        <v>0</v>
      </c>
      <c r="E10">
        <v>9</v>
      </c>
      <c r="F10" s="5">
        <f>E10/AM10</f>
        <v>0.19148936170212766</v>
      </c>
      <c r="G10">
        <v>6</v>
      </c>
      <c r="H10" s="5">
        <f>G10/AM10</f>
        <v>0.1276595744680851</v>
      </c>
      <c r="J10" s="5">
        <f>I10/AM10</f>
        <v>0</v>
      </c>
      <c r="L10" s="5">
        <f>K10/AM10</f>
        <v>0</v>
      </c>
      <c r="M10">
        <v>16</v>
      </c>
      <c r="N10" s="5">
        <f>M10/AM10</f>
        <v>0.34042553191489361</v>
      </c>
      <c r="P10" s="5">
        <f>O10/AM10</f>
        <v>0</v>
      </c>
      <c r="R10" s="5">
        <f>Q10/AM10</f>
        <v>0</v>
      </c>
      <c r="S10">
        <v>1</v>
      </c>
      <c r="T10" s="5">
        <f>(S10/AM10)</f>
        <v>2.1276595744680851E-2</v>
      </c>
      <c r="V10" s="5">
        <f>U10/AM10</f>
        <v>0</v>
      </c>
      <c r="W10">
        <v>1</v>
      </c>
      <c r="X10" s="5">
        <f>W10/AM10</f>
        <v>2.1276595744680851E-2</v>
      </c>
      <c r="Y10">
        <v>2</v>
      </c>
      <c r="Z10" s="5">
        <f>Y10/AM10</f>
        <v>4.2553191489361701E-2</v>
      </c>
      <c r="AA10">
        <v>5</v>
      </c>
      <c r="AB10" s="5">
        <f>AA10/AM10</f>
        <v>0.10638297872340426</v>
      </c>
      <c r="AC10">
        <v>5</v>
      </c>
      <c r="AD10" s="5">
        <f>AC10/AM10</f>
        <v>0.10638297872340426</v>
      </c>
      <c r="AE10">
        <v>1</v>
      </c>
      <c r="AF10" s="5">
        <f t="shared" si="0"/>
        <v>2.1276595744680851E-2</v>
      </c>
      <c r="AG10">
        <v>1</v>
      </c>
      <c r="AH10" s="5">
        <f t="shared" si="1"/>
        <v>2.1276595744680851E-2</v>
      </c>
      <c r="AI10">
        <v>11</v>
      </c>
      <c r="AJ10" s="5">
        <f t="shared" si="2"/>
        <v>0.23404255319148937</v>
      </c>
      <c r="AL10" s="5">
        <f t="shared" si="3"/>
        <v>0</v>
      </c>
      <c r="AM10" s="6">
        <f>SUM(C10+E10+G10+I10+M10+S10+U10+W10+Y10+AA10+AC10+K10+AE10+AG10)</f>
        <v>47</v>
      </c>
      <c r="AN10" s="7">
        <f>SUM(C10+E10+G10+I10+K10+M10)</f>
        <v>31</v>
      </c>
      <c r="AO10" s="8">
        <f t="shared" si="4"/>
        <v>65.957446808510639</v>
      </c>
      <c r="AP10" s="7">
        <f>SUM(S10+U10+W10+Y10+AA10+AC10+AE10+AG10)</f>
        <v>16</v>
      </c>
      <c r="AQ10" s="8">
        <f t="shared" si="5"/>
        <v>34.042553191489361</v>
      </c>
      <c r="AR10" s="7">
        <f>SUM(O10+Q10)</f>
        <v>0</v>
      </c>
      <c r="AS10" s="8">
        <f t="shared" si="6"/>
        <v>0</v>
      </c>
      <c r="AT10" s="9">
        <v>20</v>
      </c>
    </row>
    <row r="11" spans="1:46" x14ac:dyDescent="0.25">
      <c r="A11" s="11">
        <v>3.5</v>
      </c>
      <c r="B11" s="22" t="s">
        <v>37</v>
      </c>
      <c r="D11" s="5">
        <f>(C11/AM11)</f>
        <v>0</v>
      </c>
      <c r="E11">
        <v>4</v>
      </c>
      <c r="F11" s="5">
        <f>E11/AM11</f>
        <v>0.2</v>
      </c>
      <c r="G11">
        <v>3</v>
      </c>
      <c r="H11" s="5">
        <f>G11/AM11</f>
        <v>0.15</v>
      </c>
      <c r="J11" s="5">
        <f>I11/AM11</f>
        <v>0</v>
      </c>
      <c r="L11" s="5">
        <f>K11/AM11</f>
        <v>0</v>
      </c>
      <c r="M11">
        <v>5</v>
      </c>
      <c r="N11" s="5">
        <f>M11/AM11</f>
        <v>0.25</v>
      </c>
      <c r="P11" s="5">
        <f>O11/AM11</f>
        <v>0</v>
      </c>
      <c r="Q11">
        <v>4</v>
      </c>
      <c r="R11" s="5">
        <f>Q11/AM11</f>
        <v>0.2</v>
      </c>
      <c r="T11" s="5">
        <f>(S11/AM11)</f>
        <v>0</v>
      </c>
      <c r="V11" s="5">
        <f>U11/AM11</f>
        <v>0</v>
      </c>
      <c r="X11" s="5">
        <f>W11/AM11</f>
        <v>0</v>
      </c>
      <c r="Z11" s="5">
        <f>Y11/AM11</f>
        <v>0</v>
      </c>
      <c r="AA11">
        <v>2</v>
      </c>
      <c r="AB11" s="5">
        <f>AA11/AM11</f>
        <v>0.1</v>
      </c>
      <c r="AC11">
        <v>6</v>
      </c>
      <c r="AD11" s="5">
        <f>AC11/AM11</f>
        <v>0.3</v>
      </c>
      <c r="AF11" s="5">
        <f t="shared" si="0"/>
        <v>0</v>
      </c>
      <c r="AH11" s="5">
        <f t="shared" si="1"/>
        <v>0</v>
      </c>
      <c r="AI11">
        <v>4</v>
      </c>
      <c r="AJ11" s="5">
        <f t="shared" si="2"/>
        <v>0.2</v>
      </c>
      <c r="AL11" s="5">
        <f t="shared" si="3"/>
        <v>0</v>
      </c>
      <c r="AM11" s="6">
        <f>SUM(C11+E11+G11+I11+M11+S11+U11+W11+Y11+AA11+AC11+K11+AE11+AG11)</f>
        <v>20</v>
      </c>
      <c r="AN11" s="7">
        <f>SUM(C11+E11+G11+I11+K11+M11)</f>
        <v>12</v>
      </c>
      <c r="AO11" s="8">
        <f t="shared" si="4"/>
        <v>60</v>
      </c>
      <c r="AP11" s="7">
        <f>SUM(S11+U11+W11+Y11+AA11+AC11+AE11+AG11)</f>
        <v>8</v>
      </c>
      <c r="AQ11" s="8">
        <f t="shared" si="5"/>
        <v>40</v>
      </c>
      <c r="AR11" s="7">
        <f>SUM(O11+Q11)</f>
        <v>4</v>
      </c>
      <c r="AS11" s="8">
        <f t="shared" si="6"/>
        <v>20</v>
      </c>
      <c r="AT11" s="9">
        <v>20</v>
      </c>
    </row>
    <row r="12" spans="1:46" x14ac:dyDescent="0.25">
      <c r="A12" s="11">
        <v>4</v>
      </c>
      <c r="B12" s="22" t="s">
        <v>38</v>
      </c>
      <c r="D12" s="5">
        <f>(C12/AM12)</f>
        <v>0</v>
      </c>
      <c r="E12">
        <v>3</v>
      </c>
      <c r="F12" s="5">
        <f>E12/AM12</f>
        <v>0.27272727272727271</v>
      </c>
      <c r="G12">
        <v>1</v>
      </c>
      <c r="H12" s="5">
        <f>G12/AM12</f>
        <v>9.0909090909090912E-2</v>
      </c>
      <c r="J12" s="5">
        <f>I12/AM12</f>
        <v>0</v>
      </c>
      <c r="L12" s="5">
        <f>K12/AM12</f>
        <v>0</v>
      </c>
      <c r="M12">
        <v>4</v>
      </c>
      <c r="N12" s="5">
        <f>M12/AM12</f>
        <v>0.36363636363636365</v>
      </c>
      <c r="P12" s="5">
        <f>O12/AM12</f>
        <v>0</v>
      </c>
      <c r="Q12">
        <v>1</v>
      </c>
      <c r="R12" s="5">
        <f>Q12/AM12</f>
        <v>9.0909090909090912E-2</v>
      </c>
      <c r="T12" s="5">
        <f>(S12/AM12)</f>
        <v>0</v>
      </c>
      <c r="V12" s="5">
        <f>U12/AM12</f>
        <v>0</v>
      </c>
      <c r="X12" s="5">
        <f>W12/AM12</f>
        <v>0</v>
      </c>
      <c r="Z12" s="5">
        <f>Y12/AM12</f>
        <v>0</v>
      </c>
      <c r="AB12" s="5">
        <f>AA12/AM12</f>
        <v>0</v>
      </c>
      <c r="AC12">
        <v>3</v>
      </c>
      <c r="AD12" s="5">
        <f>AC12/AM12</f>
        <v>0.27272727272727271</v>
      </c>
      <c r="AF12" s="5">
        <f t="shared" si="0"/>
        <v>0</v>
      </c>
      <c r="AH12" s="5">
        <f t="shared" si="1"/>
        <v>0</v>
      </c>
      <c r="AI12">
        <v>2</v>
      </c>
      <c r="AJ12" s="5">
        <f t="shared" si="2"/>
        <v>0.18181818181818182</v>
      </c>
      <c r="AL12" s="5">
        <f t="shared" si="3"/>
        <v>0</v>
      </c>
      <c r="AM12" s="6">
        <f>SUM(C12+E12+G12+I12+M12+S12+U12+W12+Y12+AA12+AC12+K12+AE12+AG12)</f>
        <v>11</v>
      </c>
      <c r="AN12" s="7">
        <f>SUM(C12+E12+G12+I12+K12+M12)</f>
        <v>8</v>
      </c>
      <c r="AO12" s="8">
        <f t="shared" si="4"/>
        <v>72.727272727272734</v>
      </c>
      <c r="AP12" s="7">
        <f>SUM(S12+U12+W12+Y12+AA12+AC12+AE12+AG12)</f>
        <v>3</v>
      </c>
      <c r="AQ12" s="8">
        <f t="shared" si="5"/>
        <v>27.27272727272727</v>
      </c>
      <c r="AR12" s="7">
        <f>SUM(O12+Q12)</f>
        <v>1</v>
      </c>
      <c r="AS12" s="8">
        <f t="shared" si="6"/>
        <v>9.0909090909090917</v>
      </c>
      <c r="AT12" s="9">
        <v>16</v>
      </c>
    </row>
    <row r="13" spans="1:46" x14ac:dyDescent="0.25">
      <c r="A13" s="11">
        <v>4.5</v>
      </c>
      <c r="B13" s="22" t="s">
        <v>39</v>
      </c>
      <c r="D13" s="5">
        <f>(C13/AM13)</f>
        <v>0</v>
      </c>
      <c r="E13">
        <v>8</v>
      </c>
      <c r="F13" s="5">
        <f>E13/AM13</f>
        <v>0.20512820512820512</v>
      </c>
      <c r="G13">
        <v>5</v>
      </c>
      <c r="H13" s="5">
        <f>G13/AM13</f>
        <v>0.12820512820512819</v>
      </c>
      <c r="J13" s="5">
        <f>I13/AM13</f>
        <v>0</v>
      </c>
      <c r="L13" s="5">
        <f>K13/AM13</f>
        <v>0</v>
      </c>
      <c r="M13">
        <v>14</v>
      </c>
      <c r="N13" s="5">
        <f>M13/AM13</f>
        <v>0.35897435897435898</v>
      </c>
      <c r="P13" s="5">
        <f>O13/AM13</f>
        <v>0</v>
      </c>
      <c r="Q13">
        <v>2</v>
      </c>
      <c r="R13" s="5">
        <f>Q13/AM13</f>
        <v>5.128205128205128E-2</v>
      </c>
      <c r="S13">
        <v>4</v>
      </c>
      <c r="T13" s="5">
        <f>(S13/AM13)</f>
        <v>0.10256410256410256</v>
      </c>
      <c r="V13" s="5">
        <f>U13/AM13</f>
        <v>0</v>
      </c>
      <c r="X13" s="5">
        <f>W13/AM13</f>
        <v>0</v>
      </c>
      <c r="Z13" s="5">
        <f>Y13/AM13</f>
        <v>0</v>
      </c>
      <c r="AA13">
        <v>1</v>
      </c>
      <c r="AB13" s="5">
        <f>AA13/AM13</f>
        <v>2.564102564102564E-2</v>
      </c>
      <c r="AC13">
        <v>6</v>
      </c>
      <c r="AD13" s="5">
        <f>AC13/AM13</f>
        <v>0.15384615384615385</v>
      </c>
      <c r="AF13" s="5">
        <f t="shared" si="0"/>
        <v>0</v>
      </c>
      <c r="AG13">
        <v>1</v>
      </c>
      <c r="AH13" s="5">
        <f t="shared" si="1"/>
        <v>2.564102564102564E-2</v>
      </c>
      <c r="AI13">
        <v>7</v>
      </c>
      <c r="AJ13" s="5">
        <f t="shared" si="2"/>
        <v>0.17948717948717949</v>
      </c>
      <c r="AL13" s="5">
        <f t="shared" si="3"/>
        <v>0</v>
      </c>
      <c r="AM13" s="6">
        <f>SUM(C13+E13+G13+I13+M13+S13+U13+W13+Y13+AA13+AC13+K13+AE13+AG13)</f>
        <v>39</v>
      </c>
      <c r="AN13" s="7">
        <f>SUM(C13+E13+G13+I13+K13+M13)</f>
        <v>27</v>
      </c>
      <c r="AO13" s="8">
        <f t="shared" si="4"/>
        <v>69.230769230769226</v>
      </c>
      <c r="AP13" s="7">
        <f>SUM(S13+U13+W13+Y13+AA13+AC13+AE13+AG13)</f>
        <v>12</v>
      </c>
      <c r="AQ13" s="8">
        <f t="shared" si="5"/>
        <v>30.76923076923077</v>
      </c>
      <c r="AR13" s="7">
        <f>SUM(O13+Q13)</f>
        <v>2</v>
      </c>
      <c r="AS13" s="8">
        <f t="shared" si="6"/>
        <v>5.1282051282051277</v>
      </c>
      <c r="AT13" s="9">
        <v>14</v>
      </c>
    </row>
    <row r="14" spans="1:46" x14ac:dyDescent="0.25">
      <c r="A14" s="11">
        <v>5</v>
      </c>
      <c r="B14" s="22" t="s">
        <v>40</v>
      </c>
      <c r="D14" s="5">
        <f>(C14/AM14)</f>
        <v>0</v>
      </c>
      <c r="E14">
        <v>12</v>
      </c>
      <c r="F14" s="5">
        <f>E14/AM14</f>
        <v>0.30769230769230771</v>
      </c>
      <c r="G14">
        <v>2</v>
      </c>
      <c r="H14" s="5">
        <f>G14/AM14</f>
        <v>5.128205128205128E-2</v>
      </c>
      <c r="J14" s="5">
        <f>I14/AM14</f>
        <v>0</v>
      </c>
      <c r="L14" s="5">
        <f>K14/AM14</f>
        <v>0</v>
      </c>
      <c r="M14">
        <v>16</v>
      </c>
      <c r="N14" s="5">
        <f>M14/AM14</f>
        <v>0.41025641025641024</v>
      </c>
      <c r="P14" s="5">
        <f>O14/AM14</f>
        <v>0</v>
      </c>
      <c r="Q14">
        <v>7</v>
      </c>
      <c r="R14" s="5">
        <f>Q14/AM14</f>
        <v>0.17948717948717949</v>
      </c>
      <c r="T14" s="5">
        <f>(S14/AM14)</f>
        <v>0</v>
      </c>
      <c r="V14" s="5">
        <f>U14/AM14</f>
        <v>0</v>
      </c>
      <c r="X14" s="5">
        <f>W14/AM14</f>
        <v>0</v>
      </c>
      <c r="Z14" s="5">
        <f>Y14/AM14</f>
        <v>0</v>
      </c>
      <c r="AA14">
        <v>2</v>
      </c>
      <c r="AB14" s="5">
        <f>AA14/AM14</f>
        <v>5.128205128205128E-2</v>
      </c>
      <c r="AC14">
        <v>4</v>
      </c>
      <c r="AD14" s="5">
        <f>AC14/AM14</f>
        <v>0.10256410256410256</v>
      </c>
      <c r="AE14">
        <v>3</v>
      </c>
      <c r="AF14" s="5">
        <f t="shared" si="0"/>
        <v>7.6923076923076927E-2</v>
      </c>
      <c r="AH14" s="5">
        <f t="shared" si="1"/>
        <v>0</v>
      </c>
      <c r="AI14">
        <v>6</v>
      </c>
      <c r="AJ14" s="5">
        <f t="shared" si="2"/>
        <v>0.15384615384615385</v>
      </c>
      <c r="AL14" s="5">
        <f t="shared" si="3"/>
        <v>0</v>
      </c>
      <c r="AM14" s="6">
        <f>SUM(C14+E14+G14+I14+M14+S14+U14+W14+Y14+AA14+AC14+K14+AE14+AG14)</f>
        <v>39</v>
      </c>
      <c r="AN14" s="7">
        <f>SUM(C14+E14+G14+I14+K14+M14)</f>
        <v>30</v>
      </c>
      <c r="AO14" s="8">
        <f t="shared" si="4"/>
        <v>76.923076923076934</v>
      </c>
      <c r="AP14" s="7">
        <f>SUM(S14+U14+W14+Y14+AA14+AC14+AE14+AG14)</f>
        <v>9</v>
      </c>
      <c r="AQ14" s="8">
        <f t="shared" si="5"/>
        <v>23.076923076923077</v>
      </c>
      <c r="AR14" s="7">
        <f>SUM(O14+Q14)</f>
        <v>7</v>
      </c>
      <c r="AS14" s="8">
        <f t="shared" si="6"/>
        <v>17.948717948717949</v>
      </c>
      <c r="AT14" s="9">
        <v>25</v>
      </c>
    </row>
    <row r="15" spans="1:46" x14ac:dyDescent="0.25">
      <c r="A15" s="11">
        <v>5.5</v>
      </c>
      <c r="B15" s="22" t="s">
        <v>41</v>
      </c>
      <c r="C15">
        <v>1</v>
      </c>
      <c r="D15" s="5">
        <f>(C15/AM15)</f>
        <v>2.6315789473684209E-2</v>
      </c>
      <c r="E15">
        <v>8</v>
      </c>
      <c r="F15" s="5">
        <f>E15/AM15</f>
        <v>0.21052631578947367</v>
      </c>
      <c r="G15">
        <v>1</v>
      </c>
      <c r="H15" s="5">
        <f>G15/AM15</f>
        <v>2.6315789473684209E-2</v>
      </c>
      <c r="J15" s="5">
        <f>I15/AM15</f>
        <v>0</v>
      </c>
      <c r="L15" s="5">
        <f>K15/AM15</f>
        <v>0</v>
      </c>
      <c r="M15">
        <v>13</v>
      </c>
      <c r="N15" s="5">
        <f>M15/AM15</f>
        <v>0.34210526315789475</v>
      </c>
      <c r="P15" s="5">
        <f>O15/AM15</f>
        <v>0</v>
      </c>
      <c r="Q15">
        <v>1</v>
      </c>
      <c r="R15" s="5">
        <f>Q15/AM15</f>
        <v>2.6315789473684209E-2</v>
      </c>
      <c r="S15">
        <v>2</v>
      </c>
      <c r="T15" s="5">
        <f>(S15/AM15)</f>
        <v>5.2631578947368418E-2</v>
      </c>
      <c r="V15" s="5">
        <f>U15/AM15</f>
        <v>0</v>
      </c>
      <c r="X15" s="5">
        <f>W15/AM15</f>
        <v>0</v>
      </c>
      <c r="Y15">
        <v>2</v>
      </c>
      <c r="Z15" s="5">
        <f>Y15/AM15</f>
        <v>5.2631578947368418E-2</v>
      </c>
      <c r="AA15">
        <v>3</v>
      </c>
      <c r="AB15" s="5">
        <f>AA15/AM15</f>
        <v>7.8947368421052627E-2</v>
      </c>
      <c r="AC15">
        <v>6</v>
      </c>
      <c r="AD15" s="5">
        <f>AC15/AM15</f>
        <v>0.15789473684210525</v>
      </c>
      <c r="AF15" s="5">
        <f t="shared" si="0"/>
        <v>0</v>
      </c>
      <c r="AG15">
        <v>2</v>
      </c>
      <c r="AH15" s="5">
        <f t="shared" si="1"/>
        <v>5.2631578947368418E-2</v>
      </c>
      <c r="AI15">
        <v>10</v>
      </c>
      <c r="AJ15" s="5">
        <f t="shared" si="2"/>
        <v>0.26315789473684209</v>
      </c>
      <c r="AL15" s="5">
        <f t="shared" si="3"/>
        <v>0</v>
      </c>
      <c r="AM15" s="6">
        <f>SUM(C15+E15+G15+I15+M15+S15+U15+W15+Y15+AA15+AC15+K15+AE15+AG15)</f>
        <v>38</v>
      </c>
      <c r="AN15" s="7">
        <f>SUM(C15+E15+G15+I15+K15+M15)</f>
        <v>23</v>
      </c>
      <c r="AO15" s="8">
        <f t="shared" si="4"/>
        <v>60.526315789473685</v>
      </c>
      <c r="AP15" s="7">
        <f>SUM(S15+U15+W15+Y15+AA15+AC15+AE15+AG15)</f>
        <v>15</v>
      </c>
      <c r="AQ15" s="8">
        <f t="shared" si="5"/>
        <v>39.473684210526315</v>
      </c>
      <c r="AR15" s="7">
        <f>SUM(O15+Q15)</f>
        <v>1</v>
      </c>
      <c r="AS15" s="8">
        <f t="shared" si="6"/>
        <v>2.6315789473684208</v>
      </c>
      <c r="AT15" s="9">
        <v>15</v>
      </c>
    </row>
    <row r="16" spans="1:46" x14ac:dyDescent="0.25">
      <c r="A16" s="11">
        <v>6</v>
      </c>
      <c r="B16" s="22" t="s">
        <v>42</v>
      </c>
      <c r="D16" s="5">
        <f>(C16/AM16)</f>
        <v>0</v>
      </c>
      <c r="E16">
        <v>5</v>
      </c>
      <c r="F16" s="5">
        <f>E16/AM16</f>
        <v>0.19230769230769232</v>
      </c>
      <c r="G16">
        <v>2</v>
      </c>
      <c r="H16" s="5">
        <f>G16/AM16</f>
        <v>7.6923076923076927E-2</v>
      </c>
      <c r="J16" s="5">
        <f>I16/AM16</f>
        <v>0</v>
      </c>
      <c r="K16">
        <v>2</v>
      </c>
      <c r="L16" s="5">
        <f>K16/AM16</f>
        <v>7.6923076923076927E-2</v>
      </c>
      <c r="M16">
        <v>7</v>
      </c>
      <c r="N16" s="5">
        <f>M16/AM16</f>
        <v>0.26923076923076922</v>
      </c>
      <c r="P16" s="5">
        <f>O16/AM16</f>
        <v>0</v>
      </c>
      <c r="Q16">
        <v>1</v>
      </c>
      <c r="R16" s="5">
        <f>Q16/AM16</f>
        <v>3.8461538461538464E-2</v>
      </c>
      <c r="T16" s="5">
        <f>(S16/AM16)</f>
        <v>0</v>
      </c>
      <c r="V16" s="5">
        <f>U16/AM16</f>
        <v>0</v>
      </c>
      <c r="X16" s="5">
        <f>W16/AM16</f>
        <v>0</v>
      </c>
      <c r="Y16">
        <v>1</v>
      </c>
      <c r="Z16" s="5">
        <f>Y16/AM16</f>
        <v>3.8461538461538464E-2</v>
      </c>
      <c r="AA16">
        <v>2</v>
      </c>
      <c r="AB16" s="5">
        <f>AA16/AM16</f>
        <v>7.6923076923076927E-2</v>
      </c>
      <c r="AC16">
        <v>5</v>
      </c>
      <c r="AD16" s="5">
        <f>AC16/AM16</f>
        <v>0.19230769230769232</v>
      </c>
      <c r="AF16" s="5">
        <f t="shared" si="0"/>
        <v>0</v>
      </c>
      <c r="AG16">
        <v>2</v>
      </c>
      <c r="AH16" s="5">
        <f t="shared" si="1"/>
        <v>7.6923076923076927E-2</v>
      </c>
      <c r="AI16">
        <v>9</v>
      </c>
      <c r="AJ16" s="5">
        <f t="shared" si="2"/>
        <v>0.34615384615384615</v>
      </c>
      <c r="AL16" s="5">
        <f t="shared" si="3"/>
        <v>0</v>
      </c>
      <c r="AM16" s="6">
        <f>SUM(C16+E16+G16+I16+M16+S16+U16+W16+Y16+AA16+AC16+K16+AE16+AG16)</f>
        <v>26</v>
      </c>
      <c r="AN16" s="7">
        <f>SUM(C16+E16+G16+I16+K16+M16)</f>
        <v>16</v>
      </c>
      <c r="AO16" s="8">
        <f t="shared" si="4"/>
        <v>61.53846153846154</v>
      </c>
      <c r="AP16" s="7">
        <f>SUM(S16+U16+W16+Y16+AA16+AC16+AE16+AG16)</f>
        <v>10</v>
      </c>
      <c r="AQ16" s="8">
        <f t="shared" si="5"/>
        <v>38.461538461538467</v>
      </c>
      <c r="AR16" s="7">
        <f>SUM(O16+Q16)</f>
        <v>1</v>
      </c>
      <c r="AS16" s="8">
        <f t="shared" si="6"/>
        <v>3.8461538461538463</v>
      </c>
      <c r="AT16" s="9">
        <v>14</v>
      </c>
    </row>
    <row r="17" spans="1:46" x14ac:dyDescent="0.25">
      <c r="A17" s="11">
        <v>6.5</v>
      </c>
      <c r="B17" s="22" t="s">
        <v>43</v>
      </c>
      <c r="C17">
        <v>1</v>
      </c>
      <c r="D17" s="5">
        <f>(C17/AM17)</f>
        <v>1.6129032258064516E-2</v>
      </c>
      <c r="E17">
        <v>10</v>
      </c>
      <c r="F17" s="5">
        <f>E17/AM17</f>
        <v>0.16129032258064516</v>
      </c>
      <c r="G17">
        <v>1</v>
      </c>
      <c r="H17" s="5">
        <f>G17/AM17</f>
        <v>1.6129032258064516E-2</v>
      </c>
      <c r="J17" s="5">
        <f>I17/AM17</f>
        <v>0</v>
      </c>
      <c r="K17">
        <v>2</v>
      </c>
      <c r="L17" s="5">
        <f>K17/AM17</f>
        <v>3.2258064516129031E-2</v>
      </c>
      <c r="M17">
        <v>25</v>
      </c>
      <c r="N17" s="5">
        <f>M17/AM17</f>
        <v>0.40322580645161288</v>
      </c>
      <c r="P17" s="5">
        <f>O17/AM17</f>
        <v>0</v>
      </c>
      <c r="Q17">
        <v>3</v>
      </c>
      <c r="R17" s="5">
        <f>Q17/AM17</f>
        <v>4.8387096774193547E-2</v>
      </c>
      <c r="S17">
        <v>1</v>
      </c>
      <c r="T17" s="5">
        <f>(S17/AM17)</f>
        <v>1.6129032258064516E-2</v>
      </c>
      <c r="V17" s="5">
        <f>U17/AM17</f>
        <v>0</v>
      </c>
      <c r="W17">
        <v>1</v>
      </c>
      <c r="X17" s="5">
        <f>W17/AM17</f>
        <v>1.6129032258064516E-2</v>
      </c>
      <c r="Y17">
        <v>2</v>
      </c>
      <c r="Z17" s="5">
        <f>Y17/AM17</f>
        <v>3.2258064516129031E-2</v>
      </c>
      <c r="AA17">
        <v>7</v>
      </c>
      <c r="AB17" s="5">
        <f>AA17/AM17</f>
        <v>0.11290322580645161</v>
      </c>
      <c r="AC17">
        <v>10</v>
      </c>
      <c r="AD17" s="5">
        <f>AC17/AM17</f>
        <v>0.16129032258064516</v>
      </c>
      <c r="AF17" s="5">
        <f t="shared" si="0"/>
        <v>0</v>
      </c>
      <c r="AG17">
        <v>2</v>
      </c>
      <c r="AH17" s="5">
        <f t="shared" si="1"/>
        <v>3.2258064516129031E-2</v>
      </c>
      <c r="AI17">
        <v>15</v>
      </c>
      <c r="AJ17" s="5">
        <f t="shared" si="2"/>
        <v>0.24193548387096775</v>
      </c>
      <c r="AL17" s="5">
        <f t="shared" si="3"/>
        <v>0</v>
      </c>
      <c r="AM17" s="6">
        <f>SUM(C17+E17+G17+I17+M17+S17+U17+W17+Y17+AA17+AC17+K17+AE17+AG17)</f>
        <v>62</v>
      </c>
      <c r="AN17" s="7">
        <f>SUM(C17+E17+G17+I17+K17+M17)</f>
        <v>39</v>
      </c>
      <c r="AO17" s="8">
        <f t="shared" si="4"/>
        <v>62.903225806451616</v>
      </c>
      <c r="AP17" s="7">
        <f>SUM(S17+U17+W17+Y17+AA17+AC17+AE17+AG17)</f>
        <v>23</v>
      </c>
      <c r="AQ17" s="8">
        <f t="shared" si="5"/>
        <v>37.096774193548384</v>
      </c>
      <c r="AR17" s="7">
        <f>SUM(O17+Q17)</f>
        <v>3</v>
      </c>
      <c r="AS17" s="8">
        <f t="shared" si="6"/>
        <v>4.838709677419355</v>
      </c>
      <c r="AT17" s="9">
        <v>17</v>
      </c>
    </row>
    <row r="18" spans="1:46" x14ac:dyDescent="0.25">
      <c r="A18" s="11">
        <v>7</v>
      </c>
      <c r="B18" s="22" t="s">
        <v>44</v>
      </c>
      <c r="D18" s="5">
        <f>(C18/AM18)</f>
        <v>0</v>
      </c>
      <c r="E18">
        <v>8</v>
      </c>
      <c r="F18" s="5">
        <f>E18/AM18</f>
        <v>0.22857142857142856</v>
      </c>
      <c r="G18">
        <v>2</v>
      </c>
      <c r="H18" s="5">
        <f>G18/AM18</f>
        <v>5.7142857142857141E-2</v>
      </c>
      <c r="J18" s="5">
        <f>I18/AM18</f>
        <v>0</v>
      </c>
      <c r="L18" s="5">
        <f>K18/AM18</f>
        <v>0</v>
      </c>
      <c r="M18">
        <v>9</v>
      </c>
      <c r="N18" s="5">
        <f>M18/AM18</f>
        <v>0.25714285714285712</v>
      </c>
      <c r="P18" s="5">
        <f>O18/AM18</f>
        <v>0</v>
      </c>
      <c r="Q18">
        <v>3</v>
      </c>
      <c r="R18" s="5">
        <f>Q18/AM18</f>
        <v>8.5714285714285715E-2</v>
      </c>
      <c r="S18">
        <v>1</v>
      </c>
      <c r="T18" s="5">
        <f>(S18/AM18)</f>
        <v>2.8571428571428571E-2</v>
      </c>
      <c r="V18" s="5">
        <f>U18/AM18</f>
        <v>0</v>
      </c>
      <c r="X18" s="5">
        <f>W18/AM18</f>
        <v>0</v>
      </c>
      <c r="Z18" s="5">
        <f>Y18/AM18</f>
        <v>0</v>
      </c>
      <c r="AA18">
        <v>4</v>
      </c>
      <c r="AB18" s="5">
        <f>AA18/AM18</f>
        <v>0.11428571428571428</v>
      </c>
      <c r="AC18">
        <v>8</v>
      </c>
      <c r="AD18" s="5">
        <f>AC18/AM18</f>
        <v>0.22857142857142856</v>
      </c>
      <c r="AF18" s="5">
        <f t="shared" si="0"/>
        <v>0</v>
      </c>
      <c r="AG18">
        <v>3</v>
      </c>
      <c r="AH18" s="5">
        <f t="shared" si="1"/>
        <v>8.5714285714285715E-2</v>
      </c>
      <c r="AI18">
        <v>7</v>
      </c>
      <c r="AJ18" s="5">
        <f t="shared" si="2"/>
        <v>0.2</v>
      </c>
      <c r="AL18" s="5">
        <f t="shared" si="3"/>
        <v>0</v>
      </c>
      <c r="AM18" s="6">
        <f>SUM(C18+E18+G18+I18+M18+S18+U18+W18+Y18+AA18+AC18+K18+AE18+AG18)</f>
        <v>35</v>
      </c>
      <c r="AN18" s="7">
        <f>SUM(C18+E18+G18+I18+K18+M18)</f>
        <v>19</v>
      </c>
      <c r="AO18" s="8">
        <f t="shared" si="4"/>
        <v>54.285714285714285</v>
      </c>
      <c r="AP18" s="7">
        <f>SUM(S18+U18+W18+Y18+AA18+AC18+AE18+AG18)</f>
        <v>16</v>
      </c>
      <c r="AQ18" s="8">
        <f t="shared" si="5"/>
        <v>45.714285714285715</v>
      </c>
      <c r="AR18" s="7">
        <f>SUM(O18+Q18)</f>
        <v>3</v>
      </c>
      <c r="AS18" s="8">
        <f t="shared" si="6"/>
        <v>8.5714285714285712</v>
      </c>
      <c r="AT18" s="9">
        <v>15</v>
      </c>
    </row>
    <row r="19" spans="1:46" x14ac:dyDescent="0.25">
      <c r="A19" s="11">
        <v>7.5</v>
      </c>
      <c r="B19" s="22" t="s">
        <v>45</v>
      </c>
      <c r="D19" s="5">
        <f>(C19/AM19)</f>
        <v>0</v>
      </c>
      <c r="E19">
        <v>5</v>
      </c>
      <c r="F19" s="5">
        <f>E19/AM19</f>
        <v>0.11363636363636363</v>
      </c>
      <c r="G19">
        <v>3</v>
      </c>
      <c r="H19" s="5">
        <f>G19/AM19</f>
        <v>6.8181818181818177E-2</v>
      </c>
      <c r="I19">
        <v>1</v>
      </c>
      <c r="J19" s="5">
        <f>I19/AM19</f>
        <v>2.2727272727272728E-2</v>
      </c>
      <c r="K19">
        <v>1</v>
      </c>
      <c r="L19" s="5">
        <f>K19/AM19</f>
        <v>2.2727272727272728E-2</v>
      </c>
      <c r="M19">
        <v>22</v>
      </c>
      <c r="N19" s="5">
        <f>M19/AM19</f>
        <v>0.5</v>
      </c>
      <c r="P19" s="5">
        <f>O19/AM19</f>
        <v>0</v>
      </c>
      <c r="Q19">
        <v>1</v>
      </c>
      <c r="R19" s="5">
        <f>Q19/AM19</f>
        <v>2.2727272727272728E-2</v>
      </c>
      <c r="T19" s="5">
        <f>(S19/AM19)</f>
        <v>0</v>
      </c>
      <c r="V19" s="5">
        <f>U19/AM19</f>
        <v>0</v>
      </c>
      <c r="X19" s="5">
        <f>W19/AM19</f>
        <v>0</v>
      </c>
      <c r="Z19" s="5">
        <f>Y19/AM19</f>
        <v>0</v>
      </c>
      <c r="AA19">
        <v>5</v>
      </c>
      <c r="AB19" s="5">
        <f>AA19/AM19</f>
        <v>0.11363636363636363</v>
      </c>
      <c r="AC19">
        <v>6</v>
      </c>
      <c r="AD19" s="5">
        <f>AC19/AM19</f>
        <v>0.13636363636363635</v>
      </c>
      <c r="AF19" s="5">
        <f t="shared" si="0"/>
        <v>0</v>
      </c>
      <c r="AG19">
        <v>1</v>
      </c>
      <c r="AH19" s="5">
        <f t="shared" si="1"/>
        <v>2.2727272727272728E-2</v>
      </c>
      <c r="AI19">
        <v>8</v>
      </c>
      <c r="AJ19" s="5">
        <f t="shared" si="2"/>
        <v>0.18181818181818182</v>
      </c>
      <c r="AL19" s="5">
        <f t="shared" si="3"/>
        <v>0</v>
      </c>
      <c r="AM19" s="6">
        <f>SUM(C19+E19+G19+I19+M19+S19+U19+W19+Y19+AA19+AC19+K19+AE19+AG19)</f>
        <v>44</v>
      </c>
      <c r="AN19" s="7">
        <f>SUM(C19+E19+G19+I19+K19+M19)</f>
        <v>32</v>
      </c>
      <c r="AO19" s="8">
        <f t="shared" si="4"/>
        <v>72.727272727272734</v>
      </c>
      <c r="AP19" s="7">
        <f>SUM(S19+U19+W19+Y19+AA19+AC19+AE19+AG19)</f>
        <v>12</v>
      </c>
      <c r="AQ19" s="8">
        <f t="shared" si="5"/>
        <v>27.27272727272727</v>
      </c>
      <c r="AR19" s="7">
        <f>SUM(O19+Q19)</f>
        <v>1</v>
      </c>
      <c r="AS19" s="8">
        <f t="shared" si="6"/>
        <v>2.2727272727272729</v>
      </c>
      <c r="AT19" s="9">
        <v>14</v>
      </c>
    </row>
    <row r="20" spans="1:46" x14ac:dyDescent="0.25">
      <c r="A20" s="11">
        <v>8</v>
      </c>
      <c r="B20" s="22" t="s">
        <v>46</v>
      </c>
      <c r="C20">
        <v>1</v>
      </c>
      <c r="D20" s="5">
        <f>(C20/AM20)</f>
        <v>1.8867924528301886E-2</v>
      </c>
      <c r="E20">
        <v>12</v>
      </c>
      <c r="F20" s="5">
        <f>E20/AM20</f>
        <v>0.22641509433962265</v>
      </c>
      <c r="G20">
        <v>3</v>
      </c>
      <c r="H20" s="5">
        <f>G20/AM20</f>
        <v>5.6603773584905662E-2</v>
      </c>
      <c r="J20" s="5">
        <f>I20/AM20</f>
        <v>0</v>
      </c>
      <c r="K20">
        <v>3</v>
      </c>
      <c r="L20" s="5">
        <f>K20/AM20</f>
        <v>5.6603773584905662E-2</v>
      </c>
      <c r="M20">
        <v>15</v>
      </c>
      <c r="N20" s="5">
        <f>M20/AM20</f>
        <v>0.28301886792452829</v>
      </c>
      <c r="P20" s="5">
        <f>O20/AM20</f>
        <v>0</v>
      </c>
      <c r="Q20">
        <v>6</v>
      </c>
      <c r="R20" s="5">
        <f>Q20/AM20</f>
        <v>0.11320754716981132</v>
      </c>
      <c r="S20">
        <v>5</v>
      </c>
      <c r="T20" s="5">
        <f>(S20/AM20)</f>
        <v>9.4339622641509441E-2</v>
      </c>
      <c r="V20" s="5">
        <f>U20/AM20</f>
        <v>0</v>
      </c>
      <c r="X20" s="5">
        <f>W20/AM20</f>
        <v>0</v>
      </c>
      <c r="Z20" s="5">
        <f>Y20/AM20</f>
        <v>0</v>
      </c>
      <c r="AA20">
        <v>3</v>
      </c>
      <c r="AB20" s="5">
        <f>AA20/AM20</f>
        <v>5.6603773584905662E-2</v>
      </c>
      <c r="AC20">
        <v>7</v>
      </c>
      <c r="AD20" s="5">
        <f>AC20/AM20</f>
        <v>0.13207547169811321</v>
      </c>
      <c r="AE20">
        <v>2</v>
      </c>
      <c r="AF20" s="5">
        <f t="shared" si="0"/>
        <v>3.7735849056603772E-2</v>
      </c>
      <c r="AG20">
        <v>2</v>
      </c>
      <c r="AH20" s="5">
        <f t="shared" si="1"/>
        <v>3.7735849056603772E-2</v>
      </c>
      <c r="AI20">
        <v>12</v>
      </c>
      <c r="AJ20" s="5">
        <f t="shared" si="2"/>
        <v>0.22641509433962265</v>
      </c>
      <c r="AL20" s="5">
        <f t="shared" si="3"/>
        <v>0</v>
      </c>
      <c r="AM20" s="6">
        <f>SUM(C20+E20+G20+I20+M20+S20+U20+W20+Y20+AA20+AC20+K20+AE20+AG20)</f>
        <v>53</v>
      </c>
      <c r="AN20" s="7">
        <f>SUM(C20+E20+G20+I20+K20+M20)</f>
        <v>34</v>
      </c>
      <c r="AO20" s="8">
        <f t="shared" si="4"/>
        <v>64.15094339622641</v>
      </c>
      <c r="AP20" s="7">
        <f>SUM(S20+U20+W20+Y20+AA20+AC20+AE20+AG20)</f>
        <v>19</v>
      </c>
      <c r="AQ20" s="8">
        <f t="shared" si="5"/>
        <v>35.849056603773583</v>
      </c>
      <c r="AR20" s="7">
        <f>SUM(O20+Q20)</f>
        <v>6</v>
      </c>
      <c r="AS20" s="8">
        <f t="shared" si="6"/>
        <v>11.320754716981133</v>
      </c>
      <c r="AT20" s="9">
        <v>16</v>
      </c>
    </row>
    <row r="21" spans="1:46" x14ac:dyDescent="0.25">
      <c r="A21" s="11">
        <v>8.5</v>
      </c>
      <c r="B21" s="22" t="s">
        <v>47</v>
      </c>
      <c r="D21" s="5">
        <f>(C21/AM21)</f>
        <v>0</v>
      </c>
      <c r="E21">
        <v>10</v>
      </c>
      <c r="F21" s="5">
        <f>E21/AM21</f>
        <v>0.20408163265306123</v>
      </c>
      <c r="G21">
        <v>6</v>
      </c>
      <c r="H21" s="5">
        <f>G21/AM21</f>
        <v>0.12244897959183673</v>
      </c>
      <c r="J21" s="5">
        <f>I21/AM21</f>
        <v>0</v>
      </c>
      <c r="L21" s="5">
        <f>K21/AM21</f>
        <v>0</v>
      </c>
      <c r="M21">
        <v>22</v>
      </c>
      <c r="N21" s="5">
        <f>M21/AM21</f>
        <v>0.44897959183673469</v>
      </c>
      <c r="P21" s="5">
        <f>O21/AM21</f>
        <v>0</v>
      </c>
      <c r="Q21">
        <v>1</v>
      </c>
      <c r="R21" s="5">
        <f>Q21/AM21</f>
        <v>2.0408163265306121E-2</v>
      </c>
      <c r="S21">
        <v>1</v>
      </c>
      <c r="T21" s="5">
        <f>(S21/AM21)</f>
        <v>2.0408163265306121E-2</v>
      </c>
      <c r="V21" s="5">
        <f>U21/AM21</f>
        <v>0</v>
      </c>
      <c r="X21" s="5">
        <f>W21/AM21</f>
        <v>0</v>
      </c>
      <c r="Y21">
        <v>1</v>
      </c>
      <c r="Z21" s="5">
        <f>Y21/AM21</f>
        <v>2.0408163265306121E-2</v>
      </c>
      <c r="AB21" s="5">
        <f>AA21/AM21</f>
        <v>0</v>
      </c>
      <c r="AC21">
        <v>7</v>
      </c>
      <c r="AD21" s="5">
        <f>AC21/AM21</f>
        <v>0.14285714285714285</v>
      </c>
      <c r="AE21">
        <v>1</v>
      </c>
      <c r="AF21" s="5">
        <f t="shared" si="0"/>
        <v>2.0408163265306121E-2</v>
      </c>
      <c r="AG21">
        <v>1</v>
      </c>
      <c r="AH21" s="5">
        <f t="shared" si="1"/>
        <v>2.0408163265306121E-2</v>
      </c>
      <c r="AI21">
        <v>7</v>
      </c>
      <c r="AJ21" s="5">
        <f t="shared" si="2"/>
        <v>0.14285714285714285</v>
      </c>
      <c r="AL21" s="5">
        <f t="shared" si="3"/>
        <v>0</v>
      </c>
      <c r="AM21" s="6">
        <f>SUM(C21+E21+G21+I21+M21+S21+U21+W21+Y21+AA21+AC21+K21+AE21+AG21)</f>
        <v>49</v>
      </c>
      <c r="AN21" s="7">
        <f>SUM(C21+E21+G21+I21+K21+M21)</f>
        <v>38</v>
      </c>
      <c r="AO21" s="8">
        <f t="shared" si="4"/>
        <v>77.551020408163268</v>
      </c>
      <c r="AP21" s="7">
        <f>SUM(S21+U21+W21+Y21+AA21+AC21+AE21+AG21)</f>
        <v>11</v>
      </c>
      <c r="AQ21" s="8">
        <f t="shared" si="5"/>
        <v>22.448979591836736</v>
      </c>
      <c r="AR21" s="7">
        <f>SUM(O21+Q21)</f>
        <v>1</v>
      </c>
      <c r="AS21" s="8">
        <f t="shared" si="6"/>
        <v>2.0408163265306123</v>
      </c>
      <c r="AT21" s="9">
        <v>16</v>
      </c>
    </row>
    <row r="22" spans="1:46" x14ac:dyDescent="0.25">
      <c r="A22" s="11">
        <v>9</v>
      </c>
      <c r="B22" s="22" t="s">
        <v>48</v>
      </c>
      <c r="D22" s="5">
        <f>(C22/AM22)</f>
        <v>0</v>
      </c>
      <c r="E22">
        <v>9</v>
      </c>
      <c r="F22" s="5">
        <f>E22/AM22</f>
        <v>0.21951219512195122</v>
      </c>
      <c r="G22">
        <v>3</v>
      </c>
      <c r="H22" s="5">
        <f>G22/AM22</f>
        <v>7.3170731707317069E-2</v>
      </c>
      <c r="J22" s="5">
        <f>I22/AM22</f>
        <v>0</v>
      </c>
      <c r="K22">
        <v>1</v>
      </c>
      <c r="L22" s="5">
        <f>K22/AM22</f>
        <v>2.4390243902439025E-2</v>
      </c>
      <c r="M22">
        <v>18</v>
      </c>
      <c r="N22" s="5">
        <f>M22/AM22</f>
        <v>0.43902439024390244</v>
      </c>
      <c r="P22" s="5">
        <f>O22/AM22</f>
        <v>0</v>
      </c>
      <c r="Q22">
        <v>5</v>
      </c>
      <c r="R22" s="5">
        <f>Q22/AM22</f>
        <v>0.12195121951219512</v>
      </c>
      <c r="T22" s="5">
        <f>(S22/AM22)</f>
        <v>0</v>
      </c>
      <c r="V22" s="5">
        <f>U22/AM22</f>
        <v>0</v>
      </c>
      <c r="X22" s="5">
        <f>W22/AM22</f>
        <v>0</v>
      </c>
      <c r="Z22" s="5">
        <f>Y22/AM22</f>
        <v>0</v>
      </c>
      <c r="AA22">
        <v>5</v>
      </c>
      <c r="AB22" s="5">
        <f>AA22/AM22</f>
        <v>0.12195121951219512</v>
      </c>
      <c r="AC22">
        <v>2</v>
      </c>
      <c r="AD22" s="5">
        <f>AC22/AM22</f>
        <v>4.878048780487805E-2</v>
      </c>
      <c r="AE22">
        <v>3</v>
      </c>
      <c r="AF22" s="5">
        <f t="shared" si="0"/>
        <v>7.3170731707317069E-2</v>
      </c>
      <c r="AH22" s="5">
        <f t="shared" si="1"/>
        <v>0</v>
      </c>
      <c r="AI22">
        <v>10</v>
      </c>
      <c r="AJ22" s="5">
        <f t="shared" si="2"/>
        <v>0.24390243902439024</v>
      </c>
      <c r="AL22" s="5">
        <f t="shared" si="3"/>
        <v>0</v>
      </c>
      <c r="AM22" s="6">
        <f>SUM(C22+E22+G22+I22+M22+S22+U22+W22+Y22+AA22+AC22+K22+AE22+AG22)</f>
        <v>41</v>
      </c>
      <c r="AN22" s="7">
        <f>SUM(C22+E22+G22+I22+K22+M22)</f>
        <v>31</v>
      </c>
      <c r="AO22" s="8">
        <f t="shared" si="4"/>
        <v>75.609756097560975</v>
      </c>
      <c r="AP22" s="7">
        <f>SUM(S22+U22+W22+Y22+AA22+AC22+AE22+AG22)</f>
        <v>10</v>
      </c>
      <c r="AQ22" s="8">
        <f t="shared" si="5"/>
        <v>24.390243902439025</v>
      </c>
      <c r="AR22" s="7">
        <f>SUM(O22+Q22)</f>
        <v>5</v>
      </c>
      <c r="AS22" s="8">
        <f t="shared" si="6"/>
        <v>12.195121951219512</v>
      </c>
      <c r="AT22" s="9">
        <v>15</v>
      </c>
    </row>
    <row r="23" spans="1:46" x14ac:dyDescent="0.25">
      <c r="A23" s="11">
        <v>9.5</v>
      </c>
      <c r="B23" s="22" t="s">
        <v>49</v>
      </c>
      <c r="D23" s="5">
        <f>(C23/AM23)</f>
        <v>0</v>
      </c>
      <c r="E23">
        <v>15</v>
      </c>
      <c r="F23" s="5">
        <f>E23/AM23</f>
        <v>0.25423728813559321</v>
      </c>
      <c r="G23">
        <v>6</v>
      </c>
      <c r="H23" s="5">
        <f>G23/AM23</f>
        <v>0.10169491525423729</v>
      </c>
      <c r="J23" s="5">
        <f>I23/AM23</f>
        <v>0</v>
      </c>
      <c r="K23">
        <v>1</v>
      </c>
      <c r="L23" s="5">
        <f>K23/AM23</f>
        <v>1.6949152542372881E-2</v>
      </c>
      <c r="M23">
        <v>23</v>
      </c>
      <c r="N23" s="5">
        <f>M23/AM23</f>
        <v>0.38983050847457629</v>
      </c>
      <c r="P23" s="5">
        <f>O23/AM23</f>
        <v>0</v>
      </c>
      <c r="Q23">
        <v>6</v>
      </c>
      <c r="R23" s="5">
        <f>Q23/AM23</f>
        <v>0.10169491525423729</v>
      </c>
      <c r="S23">
        <v>1</v>
      </c>
      <c r="T23" s="5">
        <f>(S23/AM23)</f>
        <v>1.6949152542372881E-2</v>
      </c>
      <c r="V23" s="5">
        <f>U23/AM23</f>
        <v>0</v>
      </c>
      <c r="X23" s="5">
        <f>W23/AM23</f>
        <v>0</v>
      </c>
      <c r="Y23">
        <v>2</v>
      </c>
      <c r="Z23" s="5">
        <f>Y23/AM23</f>
        <v>3.3898305084745763E-2</v>
      </c>
      <c r="AA23">
        <v>6</v>
      </c>
      <c r="AB23" s="5">
        <f>AA23/AM23</f>
        <v>0.10169491525423729</v>
      </c>
      <c r="AC23">
        <v>5</v>
      </c>
      <c r="AD23" s="5">
        <f>AC23/AM23</f>
        <v>8.4745762711864403E-2</v>
      </c>
      <c r="AF23" s="5">
        <f t="shared" si="0"/>
        <v>0</v>
      </c>
      <c r="AH23" s="5">
        <f t="shared" si="1"/>
        <v>0</v>
      </c>
      <c r="AI23">
        <v>9</v>
      </c>
      <c r="AJ23" s="5">
        <f t="shared" si="2"/>
        <v>0.15254237288135594</v>
      </c>
      <c r="AL23" s="5">
        <f t="shared" si="3"/>
        <v>0</v>
      </c>
      <c r="AM23" s="6">
        <f>SUM(C23+E23+G23+I23+M23+S23+U23+W23+Y23+AA23+AC23+K23+AE23+AG23)</f>
        <v>59</v>
      </c>
      <c r="AN23" s="7">
        <f>SUM(C23+E23+G23+I23+K23+M23)</f>
        <v>45</v>
      </c>
      <c r="AO23" s="8">
        <f t="shared" si="4"/>
        <v>76.271186440677965</v>
      </c>
      <c r="AP23" s="7">
        <f>SUM(S23+U23+W23+Y23+AA23+AC23+AE23+AG23)</f>
        <v>14</v>
      </c>
      <c r="AQ23" s="8">
        <f t="shared" si="5"/>
        <v>23.728813559322035</v>
      </c>
      <c r="AR23" s="7">
        <f>SUM(O23+Q23)</f>
        <v>6</v>
      </c>
      <c r="AS23" s="8">
        <f t="shared" si="6"/>
        <v>10.16949152542373</v>
      </c>
      <c r="AT23" s="9">
        <v>20</v>
      </c>
    </row>
    <row r="24" spans="1:46" x14ac:dyDescent="0.25">
      <c r="A24" s="11">
        <v>10</v>
      </c>
      <c r="B24" s="22" t="s">
        <v>50</v>
      </c>
      <c r="D24" s="5">
        <f>(C24/AM24)</f>
        <v>0</v>
      </c>
      <c r="E24">
        <v>25</v>
      </c>
      <c r="F24" s="5">
        <f>E24/AM24</f>
        <v>0.27173913043478259</v>
      </c>
      <c r="G24">
        <v>2</v>
      </c>
      <c r="H24" s="5">
        <f>G24/AM24</f>
        <v>2.1739130434782608E-2</v>
      </c>
      <c r="J24" s="5">
        <f>I24/AM24</f>
        <v>0</v>
      </c>
      <c r="K24">
        <v>3</v>
      </c>
      <c r="L24" s="5">
        <f>K24/AM24</f>
        <v>3.2608695652173912E-2</v>
      </c>
      <c r="M24">
        <v>43</v>
      </c>
      <c r="N24" s="5">
        <f>M24/AM24</f>
        <v>0.46739130434782611</v>
      </c>
      <c r="P24" s="5">
        <f>O24/AM24</f>
        <v>0</v>
      </c>
      <c r="Q24">
        <v>4</v>
      </c>
      <c r="R24" s="5">
        <f>Q24/AM24</f>
        <v>4.3478260869565216E-2</v>
      </c>
      <c r="S24">
        <v>2</v>
      </c>
      <c r="T24" s="5">
        <f>(S24/AM24)</f>
        <v>2.1739130434782608E-2</v>
      </c>
      <c r="V24" s="5">
        <f>U24/AM24</f>
        <v>0</v>
      </c>
      <c r="X24" s="5">
        <f>W24/AM24</f>
        <v>0</v>
      </c>
      <c r="Y24">
        <v>1</v>
      </c>
      <c r="Z24" s="5">
        <f>Y24/AM24</f>
        <v>1.0869565217391304E-2</v>
      </c>
      <c r="AA24">
        <v>7</v>
      </c>
      <c r="AB24" s="5">
        <f>AA24/AM24</f>
        <v>7.6086956521739135E-2</v>
      </c>
      <c r="AC24">
        <v>7</v>
      </c>
      <c r="AD24" s="5">
        <f>AC24/AM24</f>
        <v>7.6086956521739135E-2</v>
      </c>
      <c r="AF24" s="5">
        <f t="shared" si="0"/>
        <v>0</v>
      </c>
      <c r="AG24">
        <v>2</v>
      </c>
      <c r="AH24" s="5">
        <f t="shared" si="1"/>
        <v>2.1739130434782608E-2</v>
      </c>
      <c r="AI24">
        <v>14</v>
      </c>
      <c r="AJ24" s="5">
        <f t="shared" si="2"/>
        <v>0.15217391304347827</v>
      </c>
      <c r="AL24" s="5">
        <f t="shared" si="3"/>
        <v>0</v>
      </c>
      <c r="AM24" s="6">
        <f>SUM(C24+E24+G24+I24+M24+S24+U24+W24+Y24+AA24+AC24+K24+AE24+AG24)</f>
        <v>92</v>
      </c>
      <c r="AN24" s="7">
        <f>SUM(C24+E24+G24+I24+K24+M24)</f>
        <v>73</v>
      </c>
      <c r="AO24" s="8">
        <f t="shared" si="4"/>
        <v>79.347826086956516</v>
      </c>
      <c r="AP24" s="7">
        <f>SUM(S24+U24+W24+Y24+AA24+AC24+AE24+AG24)</f>
        <v>19</v>
      </c>
      <c r="AQ24" s="8">
        <f t="shared" si="5"/>
        <v>20.652173913043477</v>
      </c>
      <c r="AR24" s="7">
        <f>SUM(O24+Q24)</f>
        <v>4</v>
      </c>
      <c r="AS24" s="8">
        <f t="shared" si="6"/>
        <v>4.3478260869565215</v>
      </c>
      <c r="AT24" s="9">
        <v>11</v>
      </c>
    </row>
    <row r="25" spans="1:46" x14ac:dyDescent="0.25">
      <c r="A25" s="11">
        <v>10.5</v>
      </c>
      <c r="B25" s="22" t="s">
        <v>51</v>
      </c>
      <c r="D25" s="5">
        <f>(C25/AM25)</f>
        <v>0</v>
      </c>
      <c r="E25">
        <v>7</v>
      </c>
      <c r="F25" s="5">
        <f>E25/AM25</f>
        <v>0.14000000000000001</v>
      </c>
      <c r="G25">
        <v>1</v>
      </c>
      <c r="H25" s="5">
        <f>G25/AM25</f>
        <v>0.02</v>
      </c>
      <c r="J25" s="5">
        <f>I25/AM25</f>
        <v>0</v>
      </c>
      <c r="L25" s="5">
        <f>K25/AM25</f>
        <v>0</v>
      </c>
      <c r="M25">
        <v>34</v>
      </c>
      <c r="N25" s="5">
        <f>M25/AM25</f>
        <v>0.68</v>
      </c>
      <c r="P25" s="5">
        <f>O25/AM25</f>
        <v>0</v>
      </c>
      <c r="Q25">
        <v>2</v>
      </c>
      <c r="R25" s="5">
        <f>Q25/AM25</f>
        <v>0.04</v>
      </c>
      <c r="T25" s="5">
        <f>(S25/AM25)</f>
        <v>0</v>
      </c>
      <c r="V25" s="5">
        <f>U25/AM25</f>
        <v>0</v>
      </c>
      <c r="X25" s="5">
        <f>W25/AM25</f>
        <v>0</v>
      </c>
      <c r="Y25">
        <v>1</v>
      </c>
      <c r="Z25" s="5">
        <f>Y25/AM25</f>
        <v>0.02</v>
      </c>
      <c r="AA25">
        <v>2</v>
      </c>
      <c r="AB25" s="5">
        <f>AA25/AM25</f>
        <v>0.04</v>
      </c>
      <c r="AC25">
        <v>4</v>
      </c>
      <c r="AD25" s="5">
        <f>AC25/AM25</f>
        <v>0.08</v>
      </c>
      <c r="AF25" s="5">
        <f t="shared" si="0"/>
        <v>0</v>
      </c>
      <c r="AG25">
        <v>1</v>
      </c>
      <c r="AH25" s="5">
        <f t="shared" si="1"/>
        <v>0.02</v>
      </c>
      <c r="AI25">
        <v>4</v>
      </c>
      <c r="AJ25" s="5">
        <f t="shared" si="2"/>
        <v>0.08</v>
      </c>
      <c r="AL25" s="5">
        <f t="shared" si="3"/>
        <v>0</v>
      </c>
      <c r="AM25" s="6">
        <f>SUM(C25+E25+G25+I25+M25+S25+U25+W25+Y25+AA25+AC25+K25+AE25+AG25)</f>
        <v>50</v>
      </c>
      <c r="AN25" s="7">
        <f>SUM(C25+E25+G25+I25+K25+M25)</f>
        <v>42</v>
      </c>
      <c r="AO25" s="8">
        <f t="shared" si="4"/>
        <v>84</v>
      </c>
      <c r="AP25" s="7">
        <f>SUM(S25+U25+W25+Y25+AA25+AC25+AE25+AG25)</f>
        <v>8</v>
      </c>
      <c r="AQ25" s="8">
        <f t="shared" si="5"/>
        <v>16</v>
      </c>
      <c r="AR25" s="7">
        <f>SUM(O25+Q25)</f>
        <v>2</v>
      </c>
      <c r="AS25" s="8">
        <f t="shared" si="6"/>
        <v>4</v>
      </c>
      <c r="AT25" s="9">
        <v>22</v>
      </c>
    </row>
    <row r="26" spans="1:46" x14ac:dyDescent="0.25">
      <c r="A26" s="11">
        <v>11</v>
      </c>
      <c r="B26" s="22" t="s">
        <v>52</v>
      </c>
      <c r="D26" s="5">
        <f>(C26/AM26)</f>
        <v>0</v>
      </c>
      <c r="E26">
        <v>22</v>
      </c>
      <c r="F26" s="5">
        <f>E26/AM26</f>
        <v>0.24444444444444444</v>
      </c>
      <c r="G26">
        <v>7</v>
      </c>
      <c r="H26" s="5">
        <f>G26/AM26</f>
        <v>7.7777777777777779E-2</v>
      </c>
      <c r="J26" s="5">
        <f>I26/AM26</f>
        <v>0</v>
      </c>
      <c r="K26">
        <v>1</v>
      </c>
      <c r="L26" s="5">
        <f>K26/AM26</f>
        <v>1.1111111111111112E-2</v>
      </c>
      <c r="M26">
        <v>39</v>
      </c>
      <c r="N26" s="5">
        <f>M26/AM26</f>
        <v>0.43333333333333335</v>
      </c>
      <c r="P26" s="5">
        <f>O26/AM26</f>
        <v>0</v>
      </c>
      <c r="Q26">
        <v>2</v>
      </c>
      <c r="R26" s="5">
        <f>Q26/AM26</f>
        <v>2.2222222222222223E-2</v>
      </c>
      <c r="S26">
        <v>3</v>
      </c>
      <c r="T26" s="5">
        <f>(S26/AM26)</f>
        <v>3.3333333333333333E-2</v>
      </c>
      <c r="V26" s="5">
        <f>U26/AM26</f>
        <v>0</v>
      </c>
      <c r="X26" s="5">
        <f>W26/AM26</f>
        <v>0</v>
      </c>
      <c r="Y26">
        <v>2</v>
      </c>
      <c r="Z26" s="5">
        <f>Y26/AM26</f>
        <v>2.2222222222222223E-2</v>
      </c>
      <c r="AA26">
        <v>4</v>
      </c>
      <c r="AB26" s="5">
        <f>AA26/AM26</f>
        <v>4.4444444444444446E-2</v>
      </c>
      <c r="AC26">
        <v>9</v>
      </c>
      <c r="AD26" s="5">
        <f>AC26/AM26</f>
        <v>0.1</v>
      </c>
      <c r="AF26" s="5">
        <f t="shared" si="0"/>
        <v>0</v>
      </c>
      <c r="AG26">
        <v>3</v>
      </c>
      <c r="AH26" s="5">
        <f t="shared" si="1"/>
        <v>3.3333333333333333E-2</v>
      </c>
      <c r="AI26">
        <v>16</v>
      </c>
      <c r="AJ26" s="5">
        <f t="shared" si="2"/>
        <v>0.17777777777777778</v>
      </c>
      <c r="AL26" s="5">
        <f t="shared" si="3"/>
        <v>0</v>
      </c>
      <c r="AM26" s="6">
        <f>SUM(C26+E26+G26+I26+M26+S26+U26+W26+Y26+AA26+AC26+K26+AE26+AG26)</f>
        <v>90</v>
      </c>
      <c r="AN26" s="7">
        <f>SUM(C26+E26+G26+I26+K26+M26)</f>
        <v>69</v>
      </c>
      <c r="AO26" s="8">
        <f t="shared" si="4"/>
        <v>76.666666666666671</v>
      </c>
      <c r="AP26" s="7">
        <f>SUM(S26+U26+W26+Y26+AA26+AC26+AE26+AG26)</f>
        <v>21</v>
      </c>
      <c r="AQ26" s="8">
        <f t="shared" si="5"/>
        <v>23.333333333333332</v>
      </c>
      <c r="AR26" s="7">
        <f>SUM(O26+Q26)</f>
        <v>2</v>
      </c>
      <c r="AS26" s="8">
        <f t="shared" si="6"/>
        <v>2.2222222222222223</v>
      </c>
      <c r="AT26" s="9">
        <v>4</v>
      </c>
    </row>
    <row r="27" spans="1:46" x14ac:dyDescent="0.25">
      <c r="A27" s="11">
        <v>11.5</v>
      </c>
      <c r="B27" s="22" t="s">
        <v>53</v>
      </c>
      <c r="D27" s="5">
        <f>(C27/AM27)</f>
        <v>0</v>
      </c>
      <c r="E27">
        <v>16</v>
      </c>
      <c r="F27" s="5">
        <f>E27/AM27</f>
        <v>0.19753086419753085</v>
      </c>
      <c r="G27">
        <v>8</v>
      </c>
      <c r="H27" s="5">
        <f>G27/AM27</f>
        <v>9.8765432098765427E-2</v>
      </c>
      <c r="J27" s="5">
        <f>I27/AM27</f>
        <v>0</v>
      </c>
      <c r="K27">
        <v>2</v>
      </c>
      <c r="L27" s="5">
        <f>K27/AM27</f>
        <v>2.4691358024691357E-2</v>
      </c>
      <c r="M27">
        <v>42</v>
      </c>
      <c r="N27" s="5">
        <f>M27/AM27</f>
        <v>0.51851851851851849</v>
      </c>
      <c r="P27" s="5">
        <f>O27/AM27</f>
        <v>0</v>
      </c>
      <c r="Q27">
        <v>5</v>
      </c>
      <c r="R27" s="5">
        <f>Q27/AM27</f>
        <v>6.1728395061728392E-2</v>
      </c>
      <c r="S27">
        <v>1</v>
      </c>
      <c r="T27" s="5">
        <f>(S27/AM27)</f>
        <v>1.2345679012345678E-2</v>
      </c>
      <c r="V27" s="5">
        <f>U27/AM27</f>
        <v>0</v>
      </c>
      <c r="X27" s="5">
        <f>W27/AM27</f>
        <v>0</v>
      </c>
      <c r="Z27" s="5">
        <f>Y27/AM27</f>
        <v>0</v>
      </c>
      <c r="AA27">
        <v>2</v>
      </c>
      <c r="AB27" s="5">
        <f>AA27/AM27</f>
        <v>2.4691358024691357E-2</v>
      </c>
      <c r="AC27">
        <v>8</v>
      </c>
      <c r="AD27" s="5">
        <f>AC27/AM27</f>
        <v>9.8765432098765427E-2</v>
      </c>
      <c r="AE27">
        <v>1</v>
      </c>
      <c r="AF27" s="5">
        <f t="shared" si="0"/>
        <v>1.2345679012345678E-2</v>
      </c>
      <c r="AG27">
        <v>1</v>
      </c>
      <c r="AH27" s="5">
        <f t="shared" si="1"/>
        <v>1.2345679012345678E-2</v>
      </c>
      <c r="AI27">
        <v>16</v>
      </c>
      <c r="AJ27" s="5">
        <f t="shared" si="2"/>
        <v>0.19753086419753085</v>
      </c>
      <c r="AL27" s="5">
        <f t="shared" si="3"/>
        <v>0</v>
      </c>
      <c r="AM27" s="6">
        <f>SUM(C27+E27+G27+I27+M27+S27+U27+W27+Y27+AA27+AC27+K27+AE27+AG27)</f>
        <v>81</v>
      </c>
      <c r="AN27" s="7">
        <f>SUM(C27+E27+G27+I27+K27+M27)</f>
        <v>68</v>
      </c>
      <c r="AO27" s="8">
        <f t="shared" si="4"/>
        <v>83.950617283950606</v>
      </c>
      <c r="AP27" s="7">
        <f>SUM(S27+U27+W27+Y27+AA27+AC27+AE27+AG27)</f>
        <v>13</v>
      </c>
      <c r="AQ27" s="8">
        <f t="shared" si="5"/>
        <v>16.049382716049383</v>
      </c>
      <c r="AR27" s="7">
        <f>SUM(O27+Q27)</f>
        <v>5</v>
      </c>
      <c r="AS27" s="8">
        <f t="shared" si="6"/>
        <v>6.1728395061728394</v>
      </c>
      <c r="AT27" s="9">
        <v>6</v>
      </c>
    </row>
    <row r="28" spans="1:46" x14ac:dyDescent="0.25">
      <c r="A28" s="11">
        <v>12</v>
      </c>
      <c r="B28" s="22" t="s">
        <v>54</v>
      </c>
      <c r="C28">
        <v>1</v>
      </c>
      <c r="D28" s="5">
        <f>(C28/AM28)</f>
        <v>1.6949152542372881E-2</v>
      </c>
      <c r="E28">
        <v>8</v>
      </c>
      <c r="F28" s="5">
        <f>E28/AM28</f>
        <v>0.13559322033898305</v>
      </c>
      <c r="G28">
        <v>9</v>
      </c>
      <c r="H28" s="5">
        <f>G28/AM28</f>
        <v>0.15254237288135594</v>
      </c>
      <c r="J28" s="5">
        <f>I28/AM28</f>
        <v>0</v>
      </c>
      <c r="K28">
        <v>4</v>
      </c>
      <c r="L28" s="5">
        <f>K28/AM28</f>
        <v>6.7796610169491525E-2</v>
      </c>
      <c r="M28">
        <v>25</v>
      </c>
      <c r="N28" s="5">
        <f>M28/AM28</f>
        <v>0.42372881355932202</v>
      </c>
      <c r="P28" s="5">
        <f>O28/AM28</f>
        <v>0</v>
      </c>
      <c r="Q28">
        <v>3</v>
      </c>
      <c r="R28" s="5">
        <f>Q28/AM28</f>
        <v>5.0847457627118647E-2</v>
      </c>
      <c r="S28">
        <v>1</v>
      </c>
      <c r="T28" s="5">
        <f>(S28/AM28)</f>
        <v>1.6949152542372881E-2</v>
      </c>
      <c r="V28" s="5">
        <f>U28/AM28</f>
        <v>0</v>
      </c>
      <c r="X28" s="5">
        <f>W28/AM28</f>
        <v>0</v>
      </c>
      <c r="Z28" s="5">
        <f>Y28/AM28</f>
        <v>0</v>
      </c>
      <c r="AA28">
        <v>4</v>
      </c>
      <c r="AB28" s="5">
        <f>AA28/AM28</f>
        <v>6.7796610169491525E-2</v>
      </c>
      <c r="AC28">
        <v>5</v>
      </c>
      <c r="AD28" s="5">
        <f>AC28/AM28</f>
        <v>8.4745762711864403E-2</v>
      </c>
      <c r="AE28">
        <v>1</v>
      </c>
      <c r="AF28" s="5">
        <f t="shared" si="0"/>
        <v>1.6949152542372881E-2</v>
      </c>
      <c r="AG28">
        <v>1</v>
      </c>
      <c r="AH28" s="5">
        <f t="shared" si="1"/>
        <v>1.6949152542372881E-2</v>
      </c>
      <c r="AI28">
        <v>8</v>
      </c>
      <c r="AJ28" s="5">
        <f t="shared" si="2"/>
        <v>0.13559322033898305</v>
      </c>
      <c r="AL28" s="5">
        <f t="shared" si="3"/>
        <v>0</v>
      </c>
      <c r="AM28" s="6">
        <f>SUM(C28+E28+G28+I28+M28+S28+U28+W28+Y28+AA28+AC28+K28+AE28+AG28)</f>
        <v>59</v>
      </c>
      <c r="AN28" s="7">
        <f>SUM(C28+E28+G28+I28+K28+M28)</f>
        <v>47</v>
      </c>
      <c r="AO28" s="8">
        <f t="shared" si="4"/>
        <v>79.66101694915254</v>
      </c>
      <c r="AP28" s="7">
        <f>SUM(S28+U28+W28+Y28+AA28+AC28+AE28+AG28)</f>
        <v>12</v>
      </c>
      <c r="AQ28" s="8">
        <f t="shared" si="5"/>
        <v>20.33898305084746</v>
      </c>
      <c r="AR28" s="7">
        <f>SUM(O28+Q28)</f>
        <v>3</v>
      </c>
      <c r="AS28" s="8">
        <f t="shared" si="6"/>
        <v>5.0847457627118651</v>
      </c>
      <c r="AT28" s="9">
        <v>11</v>
      </c>
    </row>
    <row r="29" spans="1:46" x14ac:dyDescent="0.25">
      <c r="A29" s="11">
        <v>12.5</v>
      </c>
      <c r="B29" s="22" t="s">
        <v>55</v>
      </c>
      <c r="C29">
        <v>1</v>
      </c>
      <c r="D29" s="5">
        <f>(C29/AM29)</f>
        <v>1.6129032258064516E-2</v>
      </c>
      <c r="E29">
        <v>7</v>
      </c>
      <c r="F29" s="5">
        <f>E29/AM29</f>
        <v>0.11290322580645161</v>
      </c>
      <c r="G29">
        <v>5</v>
      </c>
      <c r="H29" s="5">
        <f>G29/AM29</f>
        <v>8.0645161290322578E-2</v>
      </c>
      <c r="J29" s="5">
        <f>I29/AM29</f>
        <v>0</v>
      </c>
      <c r="K29">
        <v>2</v>
      </c>
      <c r="L29" s="5">
        <f>K29/AM29</f>
        <v>3.2258064516129031E-2</v>
      </c>
      <c r="M29">
        <v>25</v>
      </c>
      <c r="N29" s="5">
        <f>M29/AM29</f>
        <v>0.40322580645161288</v>
      </c>
      <c r="P29" s="5">
        <f>O29/AM29</f>
        <v>0</v>
      </c>
      <c r="Q29">
        <v>3</v>
      </c>
      <c r="R29" s="5">
        <f>Q29/AM29</f>
        <v>4.8387096774193547E-2</v>
      </c>
      <c r="S29">
        <v>2</v>
      </c>
      <c r="T29" s="5">
        <f>(S29/AM29)</f>
        <v>3.2258064516129031E-2</v>
      </c>
      <c r="V29" s="5">
        <f>U29/AM29</f>
        <v>0</v>
      </c>
      <c r="X29" s="5">
        <f>W29/AM29</f>
        <v>0</v>
      </c>
      <c r="Y29">
        <v>1</v>
      </c>
      <c r="Z29" s="5">
        <f>Y29/AM29</f>
        <v>1.6129032258064516E-2</v>
      </c>
      <c r="AA29">
        <v>8</v>
      </c>
      <c r="AB29" s="5">
        <f>AA29/AM29</f>
        <v>0.12903225806451613</v>
      </c>
      <c r="AC29">
        <v>11</v>
      </c>
      <c r="AD29" s="5">
        <f>AC29/AM29</f>
        <v>0.17741935483870969</v>
      </c>
      <c r="AF29" s="5">
        <f t="shared" si="0"/>
        <v>0</v>
      </c>
      <c r="AH29" s="5">
        <f t="shared" si="1"/>
        <v>0</v>
      </c>
      <c r="AI29">
        <v>11</v>
      </c>
      <c r="AJ29" s="5">
        <f t="shared" si="2"/>
        <v>0.17741935483870969</v>
      </c>
      <c r="AL29" s="5">
        <f t="shared" si="3"/>
        <v>0</v>
      </c>
      <c r="AM29" s="6">
        <f>SUM(C29+E29+G29+I29+M29+S29+U29+W29+Y29+AA29+AC29+K29+AE29+AG29)</f>
        <v>62</v>
      </c>
      <c r="AN29" s="7">
        <f>SUM(C29+E29+G29+I29+K29+M29)</f>
        <v>40</v>
      </c>
      <c r="AO29" s="8">
        <f t="shared" si="4"/>
        <v>64.516129032258064</v>
      </c>
      <c r="AP29" s="7">
        <f>SUM(S29+U29+W29+Y29+AA29+AC29+AE29+AG29)</f>
        <v>22</v>
      </c>
      <c r="AQ29" s="8">
        <f t="shared" si="5"/>
        <v>35.483870967741936</v>
      </c>
      <c r="AR29" s="7">
        <f>SUM(O29+Q29)</f>
        <v>3</v>
      </c>
      <c r="AS29" s="8">
        <f t="shared" si="6"/>
        <v>4.838709677419355</v>
      </c>
      <c r="AT29" s="9">
        <v>7</v>
      </c>
    </row>
    <row r="30" spans="1:46" x14ac:dyDescent="0.25">
      <c r="A30" s="11">
        <v>13</v>
      </c>
      <c r="B30" s="22" t="s">
        <v>56</v>
      </c>
      <c r="D30" s="5">
        <f>(C30/AM30)</f>
        <v>0</v>
      </c>
      <c r="E30">
        <v>4</v>
      </c>
      <c r="F30" s="5">
        <f>E30/AM30</f>
        <v>9.3023255813953487E-2</v>
      </c>
      <c r="G30">
        <v>5</v>
      </c>
      <c r="H30" s="5">
        <f>G30/AM30</f>
        <v>0.11627906976744186</v>
      </c>
      <c r="J30" s="5">
        <f>I30/AM30</f>
        <v>0</v>
      </c>
      <c r="L30" s="5">
        <f>K30/AM30</f>
        <v>0</v>
      </c>
      <c r="M30">
        <v>27</v>
      </c>
      <c r="N30" s="5">
        <f>M30/AM30</f>
        <v>0.62790697674418605</v>
      </c>
      <c r="P30" s="5">
        <f>O30/AM30</f>
        <v>0</v>
      </c>
      <c r="Q30">
        <v>1</v>
      </c>
      <c r="R30" s="5">
        <f>Q30/AM30</f>
        <v>2.3255813953488372E-2</v>
      </c>
      <c r="T30" s="5">
        <f>(S30/AM30)</f>
        <v>0</v>
      </c>
      <c r="V30" s="5">
        <f>U30/AM30</f>
        <v>0</v>
      </c>
      <c r="X30" s="5">
        <f>W30/AM30</f>
        <v>0</v>
      </c>
      <c r="Z30" s="5">
        <f>Y30/AM30</f>
        <v>0</v>
      </c>
      <c r="AA30">
        <v>1</v>
      </c>
      <c r="AB30" s="5">
        <f>AA30/AM30</f>
        <v>2.3255813953488372E-2</v>
      </c>
      <c r="AC30">
        <v>5</v>
      </c>
      <c r="AD30" s="5">
        <f>AC30/AM30</f>
        <v>0.11627906976744186</v>
      </c>
      <c r="AE30">
        <v>1</v>
      </c>
      <c r="AF30" s="5">
        <f t="shared" si="0"/>
        <v>2.3255813953488372E-2</v>
      </c>
      <c r="AH30" s="5">
        <f t="shared" si="1"/>
        <v>0</v>
      </c>
      <c r="AI30">
        <v>5</v>
      </c>
      <c r="AJ30" s="5">
        <f t="shared" si="2"/>
        <v>0.11627906976744186</v>
      </c>
      <c r="AL30" s="5">
        <f t="shared" si="3"/>
        <v>0</v>
      </c>
      <c r="AM30" s="6">
        <f>SUM(C30+E30+G30+I30+M30+S30+U30+W30+Y30+AA30+AC30+K30+AE30+AG30)</f>
        <v>43</v>
      </c>
      <c r="AN30" s="7">
        <f>SUM(C30+E30+G30+I30+K30+M30)</f>
        <v>36</v>
      </c>
      <c r="AO30" s="8">
        <f t="shared" si="4"/>
        <v>83.720930232558146</v>
      </c>
      <c r="AP30" s="7">
        <f>SUM(S30+U30+W30+Y30+AA30+AC30+AE30+AG30)</f>
        <v>7</v>
      </c>
      <c r="AQ30" s="8">
        <f t="shared" si="5"/>
        <v>16.279069767441861</v>
      </c>
      <c r="AR30" s="7">
        <f>SUM(O30+Q30)</f>
        <v>1</v>
      </c>
      <c r="AS30" s="8">
        <f t="shared" si="6"/>
        <v>2.3255813953488373</v>
      </c>
      <c r="AT30" s="9">
        <v>16</v>
      </c>
    </row>
    <row r="31" spans="1:46" x14ac:dyDescent="0.25">
      <c r="A31" s="11">
        <v>13.5</v>
      </c>
      <c r="B31" s="22" t="s">
        <v>57</v>
      </c>
      <c r="D31" s="5">
        <f>(C31/AM31)</f>
        <v>0</v>
      </c>
      <c r="E31">
        <v>9</v>
      </c>
      <c r="F31" s="5">
        <f>E31/AM31</f>
        <v>0.13432835820895522</v>
      </c>
      <c r="G31">
        <v>14</v>
      </c>
      <c r="H31" s="5">
        <f>G31/AM31</f>
        <v>0.20895522388059701</v>
      </c>
      <c r="J31" s="5">
        <f>I31/AM31</f>
        <v>0</v>
      </c>
      <c r="K31">
        <v>3</v>
      </c>
      <c r="L31" s="5">
        <f>K31/AM31</f>
        <v>4.4776119402985072E-2</v>
      </c>
      <c r="M31">
        <v>33</v>
      </c>
      <c r="N31" s="5">
        <f>M31/AM31</f>
        <v>0.4925373134328358</v>
      </c>
      <c r="P31" s="5">
        <f>O31/AM31</f>
        <v>0</v>
      </c>
      <c r="Q31">
        <v>1</v>
      </c>
      <c r="R31" s="5">
        <f>Q31/AM31</f>
        <v>1.4925373134328358E-2</v>
      </c>
      <c r="S31">
        <v>3</v>
      </c>
      <c r="T31" s="5">
        <f>(S31/AM31)</f>
        <v>4.4776119402985072E-2</v>
      </c>
      <c r="V31" s="5">
        <f>U31/AM31</f>
        <v>0</v>
      </c>
      <c r="X31" s="5">
        <f>W31/AM31</f>
        <v>0</v>
      </c>
      <c r="Z31" s="5">
        <f>Y31/AM31</f>
        <v>0</v>
      </c>
      <c r="AA31">
        <v>3</v>
      </c>
      <c r="AB31" s="5">
        <f>AA31/AM31</f>
        <v>4.4776119402985072E-2</v>
      </c>
      <c r="AC31">
        <v>2</v>
      </c>
      <c r="AD31" s="5">
        <f>AC31/AM31</f>
        <v>2.9850746268656716E-2</v>
      </c>
      <c r="AF31" s="5">
        <f t="shared" si="0"/>
        <v>0</v>
      </c>
      <c r="AH31" s="5">
        <f t="shared" si="1"/>
        <v>0</v>
      </c>
      <c r="AI31">
        <v>14</v>
      </c>
      <c r="AJ31" s="5">
        <f t="shared" si="2"/>
        <v>0.20895522388059701</v>
      </c>
      <c r="AL31" s="5">
        <f t="shared" si="3"/>
        <v>0</v>
      </c>
      <c r="AM31" s="6">
        <f>SUM(C31+E31+G31+I31+M31+S31+U31+W31+Y31+AA31+AC31+K31+AE31+AG31)</f>
        <v>67</v>
      </c>
      <c r="AN31" s="7">
        <f>SUM(C31+E31+G31+I31+K31+M31)</f>
        <v>59</v>
      </c>
      <c r="AO31" s="8">
        <f t="shared" si="4"/>
        <v>88.059701492537314</v>
      </c>
      <c r="AP31" s="7">
        <f>SUM(S31+U31+W31+Y31+AA31+AC31+AE31+AG31)</f>
        <v>8</v>
      </c>
      <c r="AQ31" s="8">
        <f t="shared" si="5"/>
        <v>11.940298507462686</v>
      </c>
      <c r="AR31" s="7">
        <f>SUM(O31+Q31)</f>
        <v>1</v>
      </c>
      <c r="AS31" s="8">
        <f t="shared" si="6"/>
        <v>1.4925373134328357</v>
      </c>
      <c r="AT31" s="9">
        <v>10</v>
      </c>
    </row>
    <row r="32" spans="1:46" x14ac:dyDescent="0.25">
      <c r="A32" s="11">
        <v>14</v>
      </c>
      <c r="B32" s="22" t="s">
        <v>58</v>
      </c>
      <c r="D32" s="5">
        <f>(C32/AM32)</f>
        <v>0</v>
      </c>
      <c r="E32">
        <v>13</v>
      </c>
      <c r="F32" s="5">
        <f>E32/AM32</f>
        <v>0.2</v>
      </c>
      <c r="G32">
        <v>12</v>
      </c>
      <c r="H32" s="5">
        <f>G32/AM32</f>
        <v>0.18461538461538463</v>
      </c>
      <c r="J32" s="5">
        <f>I32/AM32</f>
        <v>0</v>
      </c>
      <c r="K32">
        <v>1</v>
      </c>
      <c r="L32" s="5">
        <f>K32/AM32</f>
        <v>1.5384615384615385E-2</v>
      </c>
      <c r="M32">
        <v>33</v>
      </c>
      <c r="N32" s="5">
        <f>M32/AM32</f>
        <v>0.50769230769230766</v>
      </c>
      <c r="P32" s="5">
        <f>O32/AM32</f>
        <v>0</v>
      </c>
      <c r="Q32">
        <v>6</v>
      </c>
      <c r="R32" s="5">
        <f>Q32/AM32</f>
        <v>9.2307692307692313E-2</v>
      </c>
      <c r="T32" s="5">
        <f>(S32/AM32)</f>
        <v>0</v>
      </c>
      <c r="V32" s="5">
        <f>U32/AM32</f>
        <v>0</v>
      </c>
      <c r="X32" s="5">
        <f>W32/AM32</f>
        <v>0</v>
      </c>
      <c r="Z32" s="5">
        <f>Y32/AM32</f>
        <v>0</v>
      </c>
      <c r="AB32" s="5">
        <f>AA32/AM32</f>
        <v>0</v>
      </c>
      <c r="AC32">
        <v>4</v>
      </c>
      <c r="AD32" s="5">
        <f>AC32/AM32</f>
        <v>6.1538461538461542E-2</v>
      </c>
      <c r="AF32" s="5">
        <f t="shared" si="0"/>
        <v>0</v>
      </c>
      <c r="AG32">
        <v>2</v>
      </c>
      <c r="AH32" s="5">
        <f t="shared" si="1"/>
        <v>3.0769230769230771E-2</v>
      </c>
      <c r="AI32">
        <v>12</v>
      </c>
      <c r="AJ32" s="5">
        <f t="shared" si="2"/>
        <v>0.18461538461538463</v>
      </c>
      <c r="AL32" s="5">
        <f t="shared" si="3"/>
        <v>0</v>
      </c>
      <c r="AM32" s="6">
        <f>SUM(C32+E32+G32+I32+M32+S32+U32+W32+Y32+AA32+AC32+K32+AE32+AG32)</f>
        <v>65</v>
      </c>
      <c r="AN32" s="7">
        <f>SUM(C32+E32+G32+I32+K32+M32)</f>
        <v>59</v>
      </c>
      <c r="AO32" s="8">
        <f t="shared" si="4"/>
        <v>90.769230769230774</v>
      </c>
      <c r="AP32" s="7">
        <f>SUM(S32+U32+W32+Y32+AA32+AC32+AE32+AG32)</f>
        <v>6</v>
      </c>
      <c r="AQ32" s="8">
        <f t="shared" si="5"/>
        <v>9.2307692307692317</v>
      </c>
      <c r="AR32" s="7">
        <f>SUM(O32+Q32)</f>
        <v>6</v>
      </c>
      <c r="AS32" s="8">
        <f t="shared" si="6"/>
        <v>9.2307692307692317</v>
      </c>
      <c r="AT32" s="9">
        <v>14</v>
      </c>
    </row>
    <row r="33" spans="1:46" x14ac:dyDescent="0.25">
      <c r="A33" s="11">
        <v>14.5</v>
      </c>
      <c r="B33" s="22" t="s">
        <v>59</v>
      </c>
      <c r="D33" s="5">
        <f>(C33/AM33)</f>
        <v>0</v>
      </c>
      <c r="E33">
        <v>7</v>
      </c>
      <c r="F33" s="5">
        <f>E33/AM33</f>
        <v>0.15555555555555556</v>
      </c>
      <c r="G33">
        <v>2</v>
      </c>
      <c r="H33" s="5">
        <f>G33/AM33</f>
        <v>4.4444444444444446E-2</v>
      </c>
      <c r="J33" s="5">
        <f>I33/AM33</f>
        <v>0</v>
      </c>
      <c r="L33" s="5">
        <f>K33/AM33</f>
        <v>0</v>
      </c>
      <c r="M33">
        <v>33</v>
      </c>
      <c r="N33" s="5">
        <f>M33/AM33</f>
        <v>0.73333333333333328</v>
      </c>
      <c r="P33" s="5">
        <f>O33/AM33</f>
        <v>0</v>
      </c>
      <c r="Q33">
        <v>1</v>
      </c>
      <c r="R33" s="5">
        <f>Q33/AM33</f>
        <v>2.2222222222222223E-2</v>
      </c>
      <c r="T33" s="5">
        <f>(S33/AM33)</f>
        <v>0</v>
      </c>
      <c r="V33" s="5">
        <f>U33/AM33</f>
        <v>0</v>
      </c>
      <c r="X33" s="5">
        <f>W33/AM33</f>
        <v>0</v>
      </c>
      <c r="Z33" s="5">
        <f>Y33/AM33</f>
        <v>0</v>
      </c>
      <c r="AA33">
        <v>3</v>
      </c>
      <c r="AB33" s="5">
        <f>AA33/AM33</f>
        <v>6.6666666666666666E-2</v>
      </c>
      <c r="AD33" s="5">
        <f>AC33/AM33</f>
        <v>0</v>
      </c>
      <c r="AF33" s="5">
        <f t="shared" si="0"/>
        <v>0</v>
      </c>
      <c r="AH33" s="5">
        <f t="shared" si="1"/>
        <v>0</v>
      </c>
      <c r="AI33">
        <v>11</v>
      </c>
      <c r="AJ33" s="5">
        <f t="shared" si="2"/>
        <v>0.24444444444444444</v>
      </c>
      <c r="AL33" s="5">
        <f t="shared" si="3"/>
        <v>0</v>
      </c>
      <c r="AM33" s="6">
        <f>SUM(C33+E33+G33+I33+M33+S33+U33+W33+Y33+AA33+AC33+K33+AE33+AG33)</f>
        <v>45</v>
      </c>
      <c r="AN33" s="7">
        <f>SUM(C33+E33+G33+I33+K33+M33)</f>
        <v>42</v>
      </c>
      <c r="AO33" s="8">
        <f t="shared" si="4"/>
        <v>93.333333333333329</v>
      </c>
      <c r="AP33" s="7">
        <f>SUM(S33+U33+W33+Y33+AA33+AC33+AE33+AG33)</f>
        <v>3</v>
      </c>
      <c r="AQ33" s="8">
        <f t="shared" si="5"/>
        <v>6.666666666666667</v>
      </c>
      <c r="AR33" s="7">
        <f>SUM(O33+Q33)</f>
        <v>1</v>
      </c>
      <c r="AS33" s="8">
        <f t="shared" si="6"/>
        <v>2.2222222222222223</v>
      </c>
      <c r="AT33" s="9">
        <v>18</v>
      </c>
    </row>
    <row r="34" spans="1:46" x14ac:dyDescent="0.25">
      <c r="A34" s="11">
        <v>15</v>
      </c>
      <c r="B34" s="22" t="s">
        <v>60</v>
      </c>
      <c r="D34" s="5">
        <f>(C34/AM34)</f>
        <v>0</v>
      </c>
      <c r="E34">
        <v>3</v>
      </c>
      <c r="F34" s="5">
        <f>E34/AM34</f>
        <v>7.3170731707317069E-2</v>
      </c>
      <c r="G34">
        <v>12</v>
      </c>
      <c r="H34" s="5">
        <f>G34/AM34</f>
        <v>0.29268292682926828</v>
      </c>
      <c r="J34" s="5">
        <f>I34/AM34</f>
        <v>0</v>
      </c>
      <c r="L34" s="5">
        <f>K34/AM34</f>
        <v>0</v>
      </c>
      <c r="M34">
        <v>20</v>
      </c>
      <c r="N34" s="5">
        <f>M34/AM34</f>
        <v>0.48780487804878048</v>
      </c>
      <c r="P34" s="5">
        <f>O34/AM34</f>
        <v>0</v>
      </c>
      <c r="Q34">
        <v>1</v>
      </c>
      <c r="R34" s="5">
        <f>Q34/AM34</f>
        <v>2.4390243902439025E-2</v>
      </c>
      <c r="S34">
        <v>3</v>
      </c>
      <c r="T34" s="5">
        <f>(S34/AM34)</f>
        <v>7.3170731707317069E-2</v>
      </c>
      <c r="V34" s="5">
        <f>U34/AM34</f>
        <v>0</v>
      </c>
      <c r="X34" s="5">
        <f>W34/AM34</f>
        <v>0</v>
      </c>
      <c r="Z34" s="5">
        <f>Y34/AM34</f>
        <v>0</v>
      </c>
      <c r="AA34">
        <v>1</v>
      </c>
      <c r="AB34" s="5">
        <f>AA34/AM34</f>
        <v>2.4390243902439025E-2</v>
      </c>
      <c r="AC34">
        <v>1</v>
      </c>
      <c r="AD34" s="5">
        <f>AC34/AM34</f>
        <v>2.4390243902439025E-2</v>
      </c>
      <c r="AF34" s="5">
        <f t="shared" si="0"/>
        <v>0</v>
      </c>
      <c r="AG34">
        <v>1</v>
      </c>
      <c r="AH34" s="5">
        <f t="shared" si="1"/>
        <v>2.4390243902439025E-2</v>
      </c>
      <c r="AI34">
        <v>12</v>
      </c>
      <c r="AJ34" s="5">
        <f t="shared" si="2"/>
        <v>0.29268292682926828</v>
      </c>
      <c r="AL34" s="5">
        <f t="shared" si="3"/>
        <v>0</v>
      </c>
      <c r="AM34" s="6">
        <f>SUM(C34+E34+G34+I34+M34+S34+U34+W34+Y34+AA34+AC34+K34+AE34+AG34)</f>
        <v>41</v>
      </c>
      <c r="AN34" s="7">
        <f>SUM(C34+E34+G34+I34+K34+M34)</f>
        <v>35</v>
      </c>
      <c r="AO34" s="8">
        <f t="shared" si="4"/>
        <v>85.365853658536579</v>
      </c>
      <c r="AP34" s="7">
        <f>SUM(S34+U34+W34+Y34+AA34+AC34+AE34+AG34)</f>
        <v>6</v>
      </c>
      <c r="AQ34" s="8">
        <f t="shared" si="5"/>
        <v>14.634146341463413</v>
      </c>
      <c r="AR34" s="7">
        <f>SUM(O34+Q34)</f>
        <v>1</v>
      </c>
      <c r="AS34" s="8">
        <f t="shared" si="6"/>
        <v>2.4390243902439024</v>
      </c>
      <c r="AT34" s="9">
        <v>21</v>
      </c>
    </row>
    <row r="35" spans="1:46" x14ac:dyDescent="0.25">
      <c r="A35" s="11">
        <v>15.5</v>
      </c>
      <c r="B35" s="22" t="s">
        <v>61</v>
      </c>
      <c r="D35" s="5">
        <f>(C35/AM35)</f>
        <v>0</v>
      </c>
      <c r="E35">
        <v>4</v>
      </c>
      <c r="F35" s="5">
        <f>E35/AM35</f>
        <v>7.8431372549019607E-2</v>
      </c>
      <c r="G35">
        <v>6</v>
      </c>
      <c r="H35" s="5">
        <f>G35/AM35</f>
        <v>0.11764705882352941</v>
      </c>
      <c r="J35" s="5">
        <f>I35/AM35</f>
        <v>0</v>
      </c>
      <c r="L35" s="5">
        <f>K35/AM35</f>
        <v>0</v>
      </c>
      <c r="M35">
        <v>32</v>
      </c>
      <c r="N35" s="5">
        <f>M35/AM35</f>
        <v>0.62745098039215685</v>
      </c>
      <c r="P35" s="5">
        <f>O35/AM35</f>
        <v>0</v>
      </c>
      <c r="Q35">
        <v>2</v>
      </c>
      <c r="R35" s="5">
        <f>Q35/AM35</f>
        <v>3.9215686274509803E-2</v>
      </c>
      <c r="S35">
        <v>2</v>
      </c>
      <c r="T35" s="5">
        <f>(S35/AM35)</f>
        <v>3.9215686274509803E-2</v>
      </c>
      <c r="V35" s="5">
        <f>U35/AM35</f>
        <v>0</v>
      </c>
      <c r="X35" s="5">
        <f>W35/AM35</f>
        <v>0</v>
      </c>
      <c r="Z35" s="5">
        <f>Y35/AM35</f>
        <v>0</v>
      </c>
      <c r="AA35">
        <v>3</v>
      </c>
      <c r="AB35" s="5">
        <f>AA35/AM35</f>
        <v>5.8823529411764705E-2</v>
      </c>
      <c r="AC35">
        <v>2</v>
      </c>
      <c r="AD35" s="5">
        <f>AC35/AM35</f>
        <v>3.9215686274509803E-2</v>
      </c>
      <c r="AE35">
        <v>2</v>
      </c>
      <c r="AF35" s="5">
        <f t="shared" si="0"/>
        <v>3.9215686274509803E-2</v>
      </c>
      <c r="AH35" s="5">
        <f t="shared" si="1"/>
        <v>0</v>
      </c>
      <c r="AI35">
        <v>4</v>
      </c>
      <c r="AJ35" s="5">
        <f t="shared" si="2"/>
        <v>7.8431372549019607E-2</v>
      </c>
      <c r="AL35" s="5">
        <f t="shared" si="3"/>
        <v>0</v>
      </c>
      <c r="AM35" s="6">
        <f>SUM(C35+E35+G35+I35+M35+S35+U35+W35+Y35+AA35+AC35+K35+AE35+AG35)</f>
        <v>51</v>
      </c>
      <c r="AN35" s="7">
        <f>SUM(C35+E35+G35+I35+K35+M35)</f>
        <v>42</v>
      </c>
      <c r="AO35" s="8">
        <f t="shared" si="4"/>
        <v>82.35294117647058</v>
      </c>
      <c r="AP35" s="7">
        <f>SUM(S35+U35+W35+Y35+AA35+AC35+AE35+AG35)</f>
        <v>9</v>
      </c>
      <c r="AQ35" s="8">
        <f t="shared" si="5"/>
        <v>17.647058823529413</v>
      </c>
      <c r="AR35" s="7">
        <f>SUM(O35+Q35)</f>
        <v>2</v>
      </c>
      <c r="AS35" s="8">
        <f t="shared" si="6"/>
        <v>3.9215686274509802</v>
      </c>
      <c r="AT35" s="9">
        <v>17</v>
      </c>
    </row>
    <row r="36" spans="1:46" x14ac:dyDescent="0.25">
      <c r="A36" s="11">
        <v>16</v>
      </c>
      <c r="B36" s="22" t="s">
        <v>62</v>
      </c>
      <c r="C36">
        <v>1</v>
      </c>
      <c r="D36" s="5">
        <f>(C36/AM36)</f>
        <v>2.7777777777777776E-2</v>
      </c>
      <c r="E36">
        <v>3</v>
      </c>
      <c r="F36" s="5">
        <f>E36/AM36</f>
        <v>8.3333333333333329E-2</v>
      </c>
      <c r="G36">
        <v>8</v>
      </c>
      <c r="H36" s="5">
        <f>G36/AM36</f>
        <v>0.22222222222222221</v>
      </c>
      <c r="J36" s="5">
        <f>I36/AM36</f>
        <v>0</v>
      </c>
      <c r="K36">
        <v>1</v>
      </c>
      <c r="L36" s="5">
        <f>K36/AM36</f>
        <v>2.7777777777777776E-2</v>
      </c>
      <c r="M36">
        <v>14</v>
      </c>
      <c r="N36" s="5">
        <f>M36/AM36</f>
        <v>0.3888888888888889</v>
      </c>
      <c r="P36" s="5">
        <f>O36/AM36</f>
        <v>0</v>
      </c>
      <c r="Q36">
        <v>3</v>
      </c>
      <c r="R36" s="5">
        <f>Q36/AM36</f>
        <v>8.3333333333333329E-2</v>
      </c>
      <c r="S36">
        <v>1</v>
      </c>
      <c r="T36" s="5">
        <f>(S36/AM36)</f>
        <v>2.7777777777777776E-2</v>
      </c>
      <c r="V36" s="5">
        <f>U36/AM36</f>
        <v>0</v>
      </c>
      <c r="X36" s="5">
        <f>W36/AM36</f>
        <v>0</v>
      </c>
      <c r="Z36" s="5">
        <f>Y36/AM36</f>
        <v>0</v>
      </c>
      <c r="AA36">
        <v>4</v>
      </c>
      <c r="AB36" s="5">
        <f>AA36/AM36</f>
        <v>0.1111111111111111</v>
      </c>
      <c r="AC36">
        <v>4</v>
      </c>
      <c r="AD36" s="5">
        <f>AC36/AM36</f>
        <v>0.1111111111111111</v>
      </c>
      <c r="AF36" s="5">
        <f t="shared" si="0"/>
        <v>0</v>
      </c>
      <c r="AH36" s="5">
        <f t="shared" si="1"/>
        <v>0</v>
      </c>
      <c r="AI36">
        <v>7</v>
      </c>
      <c r="AJ36" s="5">
        <f t="shared" si="2"/>
        <v>0.19444444444444445</v>
      </c>
      <c r="AL36" s="5">
        <f t="shared" si="3"/>
        <v>0</v>
      </c>
      <c r="AM36" s="6">
        <f>SUM(C36+E36+G36+I36+M36+S36+U36+W36+Y36+AA36+AC36+K36+AE36+AG36)</f>
        <v>36</v>
      </c>
      <c r="AN36" s="7">
        <f>SUM(C36+E36+G36+I36+K36+M36)</f>
        <v>27</v>
      </c>
      <c r="AO36" s="8">
        <f t="shared" si="4"/>
        <v>75</v>
      </c>
      <c r="AP36" s="7">
        <f>SUM(S36+U36+W36+Y36+AA36+AC36+AE36+AG36)</f>
        <v>9</v>
      </c>
      <c r="AQ36" s="8">
        <f t="shared" si="5"/>
        <v>25</v>
      </c>
      <c r="AR36" s="7">
        <f>SUM(O36+Q36)</f>
        <v>3</v>
      </c>
      <c r="AS36" s="8">
        <f t="shared" si="6"/>
        <v>8.3333333333333321</v>
      </c>
      <c r="AT36" s="9">
        <v>16</v>
      </c>
    </row>
    <row r="37" spans="1:46" x14ac:dyDescent="0.25">
      <c r="A37" s="11">
        <v>16.5</v>
      </c>
      <c r="B37" s="22" t="s">
        <v>63</v>
      </c>
      <c r="D37" s="5">
        <f>(C37/AM37)</f>
        <v>0</v>
      </c>
      <c r="E37">
        <v>6</v>
      </c>
      <c r="F37" s="5">
        <f>E37/AM37</f>
        <v>0.17647058823529413</v>
      </c>
      <c r="G37">
        <v>2</v>
      </c>
      <c r="H37" s="5">
        <f>G37/AM37</f>
        <v>5.8823529411764705E-2</v>
      </c>
      <c r="J37" s="5">
        <f>I37/AM37</f>
        <v>0</v>
      </c>
      <c r="K37">
        <v>1</v>
      </c>
      <c r="L37" s="5">
        <f>K37/AM37</f>
        <v>2.9411764705882353E-2</v>
      </c>
      <c r="M37">
        <v>15</v>
      </c>
      <c r="N37" s="5">
        <f>M37/AM37</f>
        <v>0.44117647058823528</v>
      </c>
      <c r="P37" s="5">
        <f>O37/AM37</f>
        <v>0</v>
      </c>
      <c r="Q37">
        <v>1</v>
      </c>
      <c r="R37" s="5">
        <f>Q37/AM37</f>
        <v>2.9411764705882353E-2</v>
      </c>
      <c r="T37" s="5">
        <f>(S37/AM37)</f>
        <v>0</v>
      </c>
      <c r="V37" s="5">
        <f>U37/AM37</f>
        <v>0</v>
      </c>
      <c r="X37" s="5">
        <f>W37/AM37</f>
        <v>0</v>
      </c>
      <c r="Y37">
        <v>1</v>
      </c>
      <c r="Z37" s="5">
        <f>Y37/AM37</f>
        <v>2.9411764705882353E-2</v>
      </c>
      <c r="AB37" s="5">
        <f>AA37/AM37</f>
        <v>0</v>
      </c>
      <c r="AC37">
        <v>7</v>
      </c>
      <c r="AD37" s="5">
        <f>AC37/AM37</f>
        <v>0.20588235294117646</v>
      </c>
      <c r="AE37">
        <v>1</v>
      </c>
      <c r="AF37" s="5">
        <f t="shared" si="0"/>
        <v>2.9411764705882353E-2</v>
      </c>
      <c r="AG37">
        <v>1</v>
      </c>
      <c r="AH37" s="5">
        <f t="shared" si="1"/>
        <v>2.9411764705882353E-2</v>
      </c>
      <c r="AI37">
        <v>5</v>
      </c>
      <c r="AJ37" s="5">
        <f t="shared" si="2"/>
        <v>0.14705882352941177</v>
      </c>
      <c r="AK37">
        <v>1</v>
      </c>
      <c r="AL37" s="5">
        <f t="shared" si="3"/>
        <v>2.9411764705882353E-2</v>
      </c>
      <c r="AM37" s="6">
        <f>SUM(C37+E37+G37+I37+M37+S37+U37+W37+Y37+AA37+AC37+K37+AE37+AG37)</f>
        <v>34</v>
      </c>
      <c r="AN37" s="7">
        <f>SUM(C37+E37+G37+I37+K37+M37)</f>
        <v>24</v>
      </c>
      <c r="AO37" s="8">
        <f t="shared" si="4"/>
        <v>70.588235294117652</v>
      </c>
      <c r="AP37" s="7">
        <f>SUM(S37+U37+W37+Y37+AA37+AC37+AE37+AG37)</f>
        <v>10</v>
      </c>
      <c r="AQ37" s="8">
        <f t="shared" si="5"/>
        <v>29.411764705882355</v>
      </c>
      <c r="AR37" s="7">
        <f>SUM(O37+Q37)</f>
        <v>1</v>
      </c>
      <c r="AS37" s="8">
        <f t="shared" si="6"/>
        <v>2.9411764705882351</v>
      </c>
      <c r="AT37" s="9">
        <v>17</v>
      </c>
    </row>
    <row r="38" spans="1:46" x14ac:dyDescent="0.25">
      <c r="A38" s="11">
        <v>17</v>
      </c>
      <c r="B38" s="22" t="s">
        <v>64</v>
      </c>
      <c r="D38" s="5">
        <f>(C38/AM38)</f>
        <v>0</v>
      </c>
      <c r="E38">
        <v>4</v>
      </c>
      <c r="F38" s="5">
        <f>E38/AM38</f>
        <v>0.18181818181818182</v>
      </c>
      <c r="G38">
        <v>1</v>
      </c>
      <c r="H38" s="5">
        <f>G38/AM38</f>
        <v>4.5454545454545456E-2</v>
      </c>
      <c r="J38" s="5">
        <f>I38/AM38</f>
        <v>0</v>
      </c>
      <c r="L38" s="5">
        <f>K38/AM38</f>
        <v>0</v>
      </c>
      <c r="M38">
        <v>9</v>
      </c>
      <c r="N38" s="5">
        <f>M38/AM38</f>
        <v>0.40909090909090912</v>
      </c>
      <c r="P38" s="5">
        <f>O38/AM38</f>
        <v>0</v>
      </c>
      <c r="Q38">
        <v>2</v>
      </c>
      <c r="R38" s="5">
        <f>Q38/AM38</f>
        <v>9.0909090909090912E-2</v>
      </c>
      <c r="S38">
        <v>1</v>
      </c>
      <c r="T38" s="5">
        <f>(S38/AM38)</f>
        <v>4.5454545454545456E-2</v>
      </c>
      <c r="V38" s="5">
        <f>U38/AM38</f>
        <v>0</v>
      </c>
      <c r="X38" s="5">
        <f>W38/AM38</f>
        <v>0</v>
      </c>
      <c r="Z38" s="5">
        <f>Y38/AM38</f>
        <v>0</v>
      </c>
      <c r="AA38">
        <v>4</v>
      </c>
      <c r="AB38" s="5">
        <f>AA38/AM38</f>
        <v>0.18181818181818182</v>
      </c>
      <c r="AC38">
        <v>3</v>
      </c>
      <c r="AD38" s="5">
        <f>AC38/AM38</f>
        <v>0.13636363636363635</v>
      </c>
      <c r="AF38" s="5">
        <f t="shared" si="0"/>
        <v>0</v>
      </c>
      <c r="AH38" s="5">
        <f t="shared" si="1"/>
        <v>0</v>
      </c>
      <c r="AI38">
        <v>9</v>
      </c>
      <c r="AJ38" s="5">
        <f t="shared" si="2"/>
        <v>0.40909090909090912</v>
      </c>
      <c r="AL38" s="5">
        <f t="shared" si="3"/>
        <v>0</v>
      </c>
      <c r="AM38" s="6">
        <f>SUM(C38+E38+G38+I38+M38+S38+U38+W38+Y38+AA38+AC38+K38+AE38+AG38)</f>
        <v>22</v>
      </c>
      <c r="AN38" s="7">
        <f>SUM(C38+E38+G38+I38+K38+M38)</f>
        <v>14</v>
      </c>
      <c r="AO38" s="8">
        <f t="shared" si="4"/>
        <v>63.636363636363633</v>
      </c>
      <c r="AP38" s="7">
        <f>SUM(S38+U38+W38+Y38+AA38+AC38+AE38+AG38)</f>
        <v>8</v>
      </c>
      <c r="AQ38" s="8">
        <f t="shared" si="5"/>
        <v>36.363636363636367</v>
      </c>
      <c r="AR38" s="7">
        <f>SUM(O38+Q38)</f>
        <v>2</v>
      </c>
      <c r="AS38" s="8">
        <f t="shared" si="6"/>
        <v>9.0909090909090917</v>
      </c>
      <c r="AT38" s="9">
        <v>16</v>
      </c>
    </row>
    <row r="39" spans="1:46" x14ac:dyDescent="0.25">
      <c r="A39" s="11">
        <v>17.5</v>
      </c>
      <c r="B39" s="22" t="s">
        <v>65</v>
      </c>
      <c r="C39">
        <v>1</v>
      </c>
      <c r="D39" s="5">
        <f>(C39/AM39)</f>
        <v>2.1739130434782608E-2</v>
      </c>
      <c r="E39">
        <v>12</v>
      </c>
      <c r="F39" s="5">
        <f>E39/AM39</f>
        <v>0.2608695652173913</v>
      </c>
      <c r="G39">
        <v>3</v>
      </c>
      <c r="H39" s="5">
        <f>G39/AM39</f>
        <v>6.5217391304347824E-2</v>
      </c>
      <c r="J39" s="5">
        <f>I39/AM39</f>
        <v>0</v>
      </c>
      <c r="L39" s="5">
        <f>K39/AM39</f>
        <v>0</v>
      </c>
      <c r="M39">
        <v>21</v>
      </c>
      <c r="N39" s="5">
        <f>M39/AM39</f>
        <v>0.45652173913043476</v>
      </c>
      <c r="P39" s="5">
        <f>O39/AM39</f>
        <v>0</v>
      </c>
      <c r="Q39">
        <v>3</v>
      </c>
      <c r="R39" s="5">
        <f>Q39/AM39</f>
        <v>6.5217391304347824E-2</v>
      </c>
      <c r="T39" s="5">
        <f>(S39/AM39)</f>
        <v>0</v>
      </c>
      <c r="V39" s="5">
        <f>U39/AM39</f>
        <v>0</v>
      </c>
      <c r="X39" s="5">
        <f>W39/AM39</f>
        <v>0</v>
      </c>
      <c r="Y39">
        <v>1</v>
      </c>
      <c r="Z39" s="5">
        <f>Y39/AM39</f>
        <v>2.1739130434782608E-2</v>
      </c>
      <c r="AA39">
        <v>2</v>
      </c>
      <c r="AB39" s="5">
        <f>AA39/AM39</f>
        <v>4.3478260869565216E-2</v>
      </c>
      <c r="AC39">
        <v>4</v>
      </c>
      <c r="AD39" s="5">
        <f>AC39/AM39</f>
        <v>8.6956521739130432E-2</v>
      </c>
      <c r="AE39">
        <v>2</v>
      </c>
      <c r="AF39" s="5">
        <f t="shared" si="0"/>
        <v>4.3478260869565216E-2</v>
      </c>
      <c r="AH39" s="5">
        <f t="shared" si="1"/>
        <v>0</v>
      </c>
      <c r="AI39">
        <v>9</v>
      </c>
      <c r="AJ39" s="5">
        <f t="shared" si="2"/>
        <v>0.19565217391304349</v>
      </c>
      <c r="AL39" s="5">
        <f t="shared" si="3"/>
        <v>0</v>
      </c>
      <c r="AM39" s="6">
        <f>SUM(C39+E39+G39+I39+M39+S39+U39+W39+Y39+AA39+AC39+K39+AE39+AG39)</f>
        <v>46</v>
      </c>
      <c r="AN39" s="7">
        <f>SUM(C39+E39+G39+I39+K39+M39)</f>
        <v>37</v>
      </c>
      <c r="AO39" s="8">
        <f t="shared" si="4"/>
        <v>80.434782608695656</v>
      </c>
      <c r="AP39" s="7">
        <f>SUM(S39+U39+W39+Y39+AA39+AC39+AE39+AG39)</f>
        <v>9</v>
      </c>
      <c r="AQ39" s="8">
        <f t="shared" si="5"/>
        <v>19.565217391304348</v>
      </c>
      <c r="AR39" s="7">
        <f>SUM(O39+Q39)</f>
        <v>3</v>
      </c>
      <c r="AS39" s="8">
        <f t="shared" si="6"/>
        <v>6.5217391304347823</v>
      </c>
      <c r="AT39" s="9">
        <v>14</v>
      </c>
    </row>
    <row r="40" spans="1:46" x14ac:dyDescent="0.25">
      <c r="A40" s="11">
        <v>18</v>
      </c>
      <c r="B40" s="22" t="s">
        <v>66</v>
      </c>
      <c r="D40" s="5">
        <f>(C40/AM40)</f>
        <v>0</v>
      </c>
      <c r="E40">
        <v>3</v>
      </c>
      <c r="F40" s="5">
        <f>E40/AM40</f>
        <v>0.16666666666666666</v>
      </c>
      <c r="H40" s="5">
        <f>G40/AM40</f>
        <v>0</v>
      </c>
      <c r="J40" s="5">
        <f>I40/AM40</f>
        <v>0</v>
      </c>
      <c r="L40" s="5">
        <f>K40/AM40</f>
        <v>0</v>
      </c>
      <c r="M40">
        <v>9</v>
      </c>
      <c r="N40" s="5">
        <f>M40/AM40</f>
        <v>0.5</v>
      </c>
      <c r="P40" s="5">
        <f>O40/AM40</f>
        <v>0</v>
      </c>
      <c r="Q40">
        <v>1</v>
      </c>
      <c r="R40" s="5">
        <f>Q40/AM40</f>
        <v>5.5555555555555552E-2</v>
      </c>
      <c r="S40">
        <v>1</v>
      </c>
      <c r="T40" s="5">
        <f>(S40/AM40)</f>
        <v>5.5555555555555552E-2</v>
      </c>
      <c r="V40" s="5">
        <f>U40/AM40</f>
        <v>0</v>
      </c>
      <c r="X40" s="5">
        <f>W40/AM40</f>
        <v>0</v>
      </c>
      <c r="Z40" s="5">
        <f>Y40/AM40</f>
        <v>0</v>
      </c>
      <c r="AA40">
        <v>1</v>
      </c>
      <c r="AB40" s="5">
        <f>AA40/AM40</f>
        <v>5.5555555555555552E-2</v>
      </c>
      <c r="AC40">
        <v>3</v>
      </c>
      <c r="AD40" s="5">
        <f>AC40/AM40</f>
        <v>0.16666666666666666</v>
      </c>
      <c r="AE40">
        <v>1</v>
      </c>
      <c r="AF40" s="5">
        <f t="shared" si="0"/>
        <v>5.5555555555555552E-2</v>
      </c>
      <c r="AH40" s="5">
        <f t="shared" si="1"/>
        <v>0</v>
      </c>
      <c r="AI40">
        <v>5</v>
      </c>
      <c r="AJ40" s="5">
        <f t="shared" si="2"/>
        <v>0.27777777777777779</v>
      </c>
      <c r="AL40" s="5">
        <f t="shared" si="3"/>
        <v>0</v>
      </c>
      <c r="AM40" s="6">
        <f>SUM(C40+E40+G40+I40+M40+S40+U40+W40+Y40+AA40+AC40+K40+AE40+AG40)</f>
        <v>18</v>
      </c>
      <c r="AN40" s="7">
        <f>SUM(C40+E40+G40+I40+K40+M40)</f>
        <v>12</v>
      </c>
      <c r="AO40" s="8">
        <f t="shared" si="4"/>
        <v>66.666666666666657</v>
      </c>
      <c r="AP40" s="7">
        <f>SUM(S40+U40+W40+Y40+AA40+AC40+AE40+AG40)</f>
        <v>6</v>
      </c>
      <c r="AQ40" s="8">
        <f t="shared" si="5"/>
        <v>33.333333333333329</v>
      </c>
      <c r="AR40" s="7">
        <f>SUM(O40+Q40)</f>
        <v>1</v>
      </c>
      <c r="AS40" s="8">
        <f t="shared" si="6"/>
        <v>5.5555555555555554</v>
      </c>
      <c r="AT40" s="9">
        <v>16</v>
      </c>
    </row>
    <row r="41" spans="1:46" x14ac:dyDescent="0.25">
      <c r="A41" s="11">
        <v>18.5</v>
      </c>
      <c r="B41" s="22" t="s">
        <v>67</v>
      </c>
      <c r="C41">
        <v>1</v>
      </c>
      <c r="D41" s="5">
        <f>(C41/AM41)</f>
        <v>5.2631578947368418E-2</v>
      </c>
      <c r="E41">
        <v>2</v>
      </c>
      <c r="F41" s="5">
        <f>E41/AM41</f>
        <v>0.10526315789473684</v>
      </c>
      <c r="G41">
        <v>2</v>
      </c>
      <c r="H41" s="5">
        <f>G41/AM41</f>
        <v>0.10526315789473684</v>
      </c>
      <c r="J41" s="5">
        <f>I41/AM41</f>
        <v>0</v>
      </c>
      <c r="K41">
        <v>1</v>
      </c>
      <c r="L41" s="5">
        <f>K41/AM41</f>
        <v>5.2631578947368418E-2</v>
      </c>
      <c r="M41">
        <v>8</v>
      </c>
      <c r="N41" s="5">
        <f>M41/AM41</f>
        <v>0.42105263157894735</v>
      </c>
      <c r="P41" s="5">
        <f>O41/AM41</f>
        <v>0</v>
      </c>
      <c r="Q41">
        <v>4</v>
      </c>
      <c r="R41" s="5">
        <f>Q41/AM41</f>
        <v>0.21052631578947367</v>
      </c>
      <c r="S41">
        <v>1</v>
      </c>
      <c r="T41" s="5">
        <f>(S41/AM41)</f>
        <v>5.2631578947368418E-2</v>
      </c>
      <c r="V41" s="5">
        <f>U41/AM41</f>
        <v>0</v>
      </c>
      <c r="X41" s="5">
        <f>W41/AM41</f>
        <v>0</v>
      </c>
      <c r="Z41" s="5">
        <f>Y41/AM41</f>
        <v>0</v>
      </c>
      <c r="AB41" s="5">
        <f>AA41/AM41</f>
        <v>0</v>
      </c>
      <c r="AC41">
        <v>3</v>
      </c>
      <c r="AD41" s="5">
        <f>AC41/AM41</f>
        <v>0.15789473684210525</v>
      </c>
      <c r="AF41" s="5">
        <f t="shared" si="0"/>
        <v>0</v>
      </c>
      <c r="AG41">
        <v>1</v>
      </c>
      <c r="AH41" s="5">
        <f t="shared" si="1"/>
        <v>5.2631578947368418E-2</v>
      </c>
      <c r="AI41">
        <v>4</v>
      </c>
      <c r="AJ41" s="5">
        <f t="shared" si="2"/>
        <v>0.21052631578947367</v>
      </c>
      <c r="AL41" s="5">
        <f t="shared" si="3"/>
        <v>0</v>
      </c>
      <c r="AM41" s="6">
        <f>SUM(C41+E41+G41+I41+M41+S41+U41+W41+Y41+AA41+AC41+K41+AE41+AG41)</f>
        <v>19</v>
      </c>
      <c r="AN41" s="7">
        <f>SUM(C41+E41+G41+I41+K41+M41)</f>
        <v>14</v>
      </c>
      <c r="AO41" s="8">
        <f t="shared" si="4"/>
        <v>73.68421052631578</v>
      </c>
      <c r="AP41" s="7">
        <f>SUM(S41+U41+W41+Y41+AA41+AC41+AE41+AG41)</f>
        <v>5</v>
      </c>
      <c r="AQ41" s="8">
        <f t="shared" si="5"/>
        <v>26.315789473684209</v>
      </c>
      <c r="AR41" s="7">
        <f>SUM(O41+Q41)</f>
        <v>4</v>
      </c>
      <c r="AS41" s="8">
        <f t="shared" si="6"/>
        <v>21.052631578947366</v>
      </c>
      <c r="AT41" s="9">
        <v>9</v>
      </c>
    </row>
    <row r="42" spans="1:46" x14ac:dyDescent="0.25">
      <c r="A42" s="11">
        <v>19</v>
      </c>
      <c r="B42" s="22" t="s">
        <v>68</v>
      </c>
      <c r="D42" s="5">
        <f>(C42/AM42)</f>
        <v>0</v>
      </c>
      <c r="E42">
        <v>3</v>
      </c>
      <c r="F42" s="5">
        <f>E42/AM42</f>
        <v>8.8235294117647065E-2</v>
      </c>
      <c r="G42">
        <v>4</v>
      </c>
      <c r="H42" s="5">
        <f>G42/AM42</f>
        <v>0.11764705882352941</v>
      </c>
      <c r="J42" s="5">
        <f>I42/AM42</f>
        <v>0</v>
      </c>
      <c r="K42">
        <v>3</v>
      </c>
      <c r="L42" s="5">
        <f>K42/AM42</f>
        <v>8.8235294117647065E-2</v>
      </c>
      <c r="M42">
        <v>20</v>
      </c>
      <c r="N42" s="5">
        <f>M42/AM42</f>
        <v>0.58823529411764708</v>
      </c>
      <c r="P42" s="5">
        <f>O42/AM42</f>
        <v>0</v>
      </c>
      <c r="Q42">
        <v>4</v>
      </c>
      <c r="R42" s="5">
        <f>Q42/AM42</f>
        <v>0.11764705882352941</v>
      </c>
      <c r="T42" s="5">
        <f>(S42/AM42)</f>
        <v>0</v>
      </c>
      <c r="V42" s="5">
        <f>U42/AM42</f>
        <v>0</v>
      </c>
      <c r="X42" s="5">
        <f>W42/AM42</f>
        <v>0</v>
      </c>
      <c r="Y42">
        <v>1</v>
      </c>
      <c r="Z42" s="5">
        <f>Y42/AM42</f>
        <v>2.9411764705882353E-2</v>
      </c>
      <c r="AB42" s="5">
        <f>AA42/AM42</f>
        <v>0</v>
      </c>
      <c r="AC42">
        <v>3</v>
      </c>
      <c r="AD42" s="5">
        <f>AC42/AM42</f>
        <v>8.8235294117647065E-2</v>
      </c>
      <c r="AF42" s="5">
        <f t="shared" si="0"/>
        <v>0</v>
      </c>
      <c r="AH42" s="5">
        <f t="shared" si="1"/>
        <v>0</v>
      </c>
      <c r="AI42">
        <v>14</v>
      </c>
      <c r="AJ42" s="5">
        <f t="shared" si="2"/>
        <v>0.41176470588235292</v>
      </c>
      <c r="AL42" s="5">
        <f t="shared" si="3"/>
        <v>0</v>
      </c>
      <c r="AM42" s="6">
        <f>SUM(C42+E42+G42+I42+M42+S42+U42+W42+Y42+AA42+AC42+K42+AE42+AG42)</f>
        <v>34</v>
      </c>
      <c r="AN42" s="7">
        <f>SUM(C42+E42+G42+I42+K42+M42)</f>
        <v>30</v>
      </c>
      <c r="AO42" s="8">
        <f t="shared" si="4"/>
        <v>88.235294117647058</v>
      </c>
      <c r="AP42" s="7">
        <f>SUM(S42+U42+W42+Y42+AA42+AC42+AE42+AG42)</f>
        <v>4</v>
      </c>
      <c r="AQ42" s="8">
        <f t="shared" si="5"/>
        <v>11.76470588235294</v>
      </c>
      <c r="AR42" s="7">
        <f>SUM(O42+Q42)</f>
        <v>4</v>
      </c>
      <c r="AS42" s="8">
        <f t="shared" si="6"/>
        <v>11.76470588235294</v>
      </c>
      <c r="AT42" s="9">
        <v>19</v>
      </c>
    </row>
    <row r="43" spans="1:46" x14ac:dyDescent="0.25">
      <c r="A43" s="11">
        <v>19.5</v>
      </c>
      <c r="B43" s="22" t="s">
        <v>69</v>
      </c>
      <c r="D43" s="5">
        <f>(C43/AM43)</f>
        <v>0</v>
      </c>
      <c r="E43">
        <v>4</v>
      </c>
      <c r="F43" s="5">
        <f>E43/AM43</f>
        <v>0.16666666666666666</v>
      </c>
      <c r="G43">
        <v>1</v>
      </c>
      <c r="H43" s="5">
        <f>G43/AM43</f>
        <v>4.1666666666666664E-2</v>
      </c>
      <c r="J43" s="5">
        <f>I43/AM43</f>
        <v>0</v>
      </c>
      <c r="L43" s="5">
        <f>K43/AM43</f>
        <v>0</v>
      </c>
      <c r="M43">
        <v>13</v>
      </c>
      <c r="N43" s="5">
        <f>M43/AM43</f>
        <v>0.54166666666666663</v>
      </c>
      <c r="P43" s="5">
        <f>O43/AM43</f>
        <v>0</v>
      </c>
      <c r="Q43">
        <v>5</v>
      </c>
      <c r="R43" s="5">
        <f>Q43/AM43</f>
        <v>0.20833333333333334</v>
      </c>
      <c r="T43" s="5">
        <f>(S43/AM43)</f>
        <v>0</v>
      </c>
      <c r="V43" s="5">
        <f>U43/AM43</f>
        <v>0</v>
      </c>
      <c r="X43" s="5">
        <f>W43/AM43</f>
        <v>0</v>
      </c>
      <c r="Y43">
        <v>2</v>
      </c>
      <c r="Z43" s="5">
        <f>Y43/AM43</f>
        <v>8.3333333333333329E-2</v>
      </c>
      <c r="AB43" s="5">
        <f>AA43/AM43</f>
        <v>0</v>
      </c>
      <c r="AC43">
        <v>4</v>
      </c>
      <c r="AD43" s="5">
        <f>AC43/AM43</f>
        <v>0.16666666666666666</v>
      </c>
      <c r="AF43" s="5">
        <f t="shared" si="0"/>
        <v>0</v>
      </c>
      <c r="AH43" s="5">
        <f t="shared" si="1"/>
        <v>0</v>
      </c>
      <c r="AI43">
        <v>7</v>
      </c>
      <c r="AJ43" s="5">
        <f t="shared" si="2"/>
        <v>0.29166666666666669</v>
      </c>
      <c r="AL43" s="5">
        <f t="shared" si="3"/>
        <v>0</v>
      </c>
      <c r="AM43" s="6">
        <f>SUM(C43+E43+G43+I43+M43+S43+U43+W43+Y43+AA43+AC43+K43+AE43+AG43)</f>
        <v>24</v>
      </c>
      <c r="AN43" s="7">
        <f>SUM(C43+E43+G43+I43+K43+M43)</f>
        <v>18</v>
      </c>
      <c r="AO43" s="8">
        <f t="shared" si="4"/>
        <v>75</v>
      </c>
      <c r="AP43" s="7">
        <f>SUM(S43+U43+W43+Y43+AA43+AC43+AE43+AG43)</f>
        <v>6</v>
      </c>
      <c r="AQ43" s="8">
        <f t="shared" si="5"/>
        <v>25</v>
      </c>
      <c r="AR43" s="7">
        <f>SUM(O43+Q43)</f>
        <v>5</v>
      </c>
      <c r="AS43" s="8">
        <f t="shared" si="6"/>
        <v>20.833333333333336</v>
      </c>
      <c r="AT43" s="9">
        <v>19</v>
      </c>
    </row>
    <row r="44" spans="1:46" x14ac:dyDescent="0.25">
      <c r="A44" s="11">
        <v>20</v>
      </c>
      <c r="B44" s="22" t="s">
        <v>70</v>
      </c>
      <c r="D44" s="5">
        <f>(C44/AM44)</f>
        <v>0</v>
      </c>
      <c r="E44">
        <v>5</v>
      </c>
      <c r="F44" s="5">
        <f>E44/AM44</f>
        <v>0.16129032258064516</v>
      </c>
      <c r="G44">
        <v>2</v>
      </c>
      <c r="H44" s="5">
        <f>G44/AM44</f>
        <v>6.4516129032258063E-2</v>
      </c>
      <c r="J44" s="5">
        <f>I44/AM44</f>
        <v>0</v>
      </c>
      <c r="K44">
        <v>2</v>
      </c>
      <c r="L44" s="5">
        <f>K44/AM44</f>
        <v>6.4516129032258063E-2</v>
      </c>
      <c r="M44">
        <v>17</v>
      </c>
      <c r="N44" s="5">
        <f>M44/AM44</f>
        <v>0.54838709677419351</v>
      </c>
      <c r="P44" s="5">
        <f>O44/AM44</f>
        <v>0</v>
      </c>
      <c r="Q44">
        <v>3</v>
      </c>
      <c r="R44" s="5">
        <f>Q44/AM44</f>
        <v>9.6774193548387094E-2</v>
      </c>
      <c r="T44" s="5">
        <f>(S44/AM44)</f>
        <v>0</v>
      </c>
      <c r="V44" s="5">
        <f>U44/AM44</f>
        <v>0</v>
      </c>
      <c r="X44" s="5">
        <f>W44/AM44</f>
        <v>0</v>
      </c>
      <c r="Z44" s="5">
        <f>Y44/AM44</f>
        <v>0</v>
      </c>
      <c r="AA44">
        <v>1</v>
      </c>
      <c r="AB44" s="5">
        <f>AA44/AM44</f>
        <v>3.2258064516129031E-2</v>
      </c>
      <c r="AC44">
        <v>3</v>
      </c>
      <c r="AD44" s="5">
        <f>AC44/AM44</f>
        <v>9.6774193548387094E-2</v>
      </c>
      <c r="AE44">
        <v>1</v>
      </c>
      <c r="AF44" s="5">
        <f t="shared" si="0"/>
        <v>3.2258064516129031E-2</v>
      </c>
      <c r="AH44" s="5">
        <f t="shared" si="1"/>
        <v>0</v>
      </c>
      <c r="AI44">
        <v>9</v>
      </c>
      <c r="AJ44" s="5">
        <f t="shared" si="2"/>
        <v>0.29032258064516131</v>
      </c>
      <c r="AL44" s="5">
        <f t="shared" si="3"/>
        <v>0</v>
      </c>
      <c r="AM44" s="6">
        <f>SUM(C44+E44+G44+I44+M44+S44+U44+W44+Y44+AA44+AC44+K44+AE44+AG44)</f>
        <v>31</v>
      </c>
      <c r="AN44" s="7">
        <f>SUM(C44+E44+G44+I44+K44+M44)</f>
        <v>26</v>
      </c>
      <c r="AO44" s="8">
        <f t="shared" si="4"/>
        <v>83.870967741935488</v>
      </c>
      <c r="AP44" s="7">
        <f>SUM(S44+U44+W44+Y44+AA44+AC44+AE44+AG44)</f>
        <v>5</v>
      </c>
      <c r="AQ44" s="8">
        <f t="shared" si="5"/>
        <v>16.129032258064516</v>
      </c>
      <c r="AR44" s="7">
        <f>SUM(O44+Q44)</f>
        <v>3</v>
      </c>
      <c r="AS44" s="8">
        <f t="shared" si="6"/>
        <v>9.67741935483871</v>
      </c>
      <c r="AT44" s="9">
        <v>20</v>
      </c>
    </row>
    <row r="45" spans="1:46" x14ac:dyDescent="0.25">
      <c r="A45" s="11">
        <v>20.5</v>
      </c>
      <c r="B45" s="22" t="s">
        <v>71</v>
      </c>
      <c r="D45" s="5">
        <f>(C45/AM45)</f>
        <v>0</v>
      </c>
      <c r="E45">
        <v>3</v>
      </c>
      <c r="F45" s="5">
        <f>E45/AM45</f>
        <v>8.5714285714285715E-2</v>
      </c>
      <c r="G45">
        <v>1</v>
      </c>
      <c r="H45" s="5">
        <f>G45/AM45</f>
        <v>2.8571428571428571E-2</v>
      </c>
      <c r="J45" s="5">
        <f>I45/AM45</f>
        <v>0</v>
      </c>
      <c r="K45">
        <v>2</v>
      </c>
      <c r="L45" s="5">
        <f>K45/AM45</f>
        <v>5.7142857142857141E-2</v>
      </c>
      <c r="M45">
        <v>25</v>
      </c>
      <c r="N45" s="5">
        <f>M45/AM45</f>
        <v>0.7142857142857143</v>
      </c>
      <c r="P45" s="5">
        <f>O45/AM45</f>
        <v>0</v>
      </c>
      <c r="R45" s="5">
        <f>Q45/AM45</f>
        <v>0</v>
      </c>
      <c r="S45">
        <v>1</v>
      </c>
      <c r="T45" s="5">
        <f>(S45/AM45)</f>
        <v>2.8571428571428571E-2</v>
      </c>
      <c r="V45" s="5">
        <f>U45/AM45</f>
        <v>0</v>
      </c>
      <c r="X45" s="5">
        <f>W45/AM45</f>
        <v>0</v>
      </c>
      <c r="Z45" s="5">
        <f>Y45/AM45</f>
        <v>0</v>
      </c>
      <c r="AA45">
        <v>1</v>
      </c>
      <c r="AB45" s="5">
        <f>AA45/AM45</f>
        <v>2.8571428571428571E-2</v>
      </c>
      <c r="AC45">
        <v>1</v>
      </c>
      <c r="AD45" s="5">
        <f>AC45/AM45</f>
        <v>2.8571428571428571E-2</v>
      </c>
      <c r="AE45">
        <v>1</v>
      </c>
      <c r="AF45" s="5">
        <f t="shared" si="0"/>
        <v>2.8571428571428571E-2</v>
      </c>
      <c r="AH45" s="5">
        <f t="shared" si="1"/>
        <v>0</v>
      </c>
      <c r="AI45">
        <v>11</v>
      </c>
      <c r="AJ45" s="5">
        <f t="shared" si="2"/>
        <v>0.31428571428571428</v>
      </c>
      <c r="AL45" s="5">
        <f t="shared" si="3"/>
        <v>0</v>
      </c>
      <c r="AM45" s="6">
        <f>SUM(C45+E45+G45+I45+M45+S45+U45+W45+Y45+AA45+AC45+K45+AE45+AG45)</f>
        <v>35</v>
      </c>
      <c r="AN45" s="7">
        <f>SUM(C45+E45+G45+I45+K45+M45)</f>
        <v>31</v>
      </c>
      <c r="AO45" s="8">
        <f t="shared" si="4"/>
        <v>88.571428571428569</v>
      </c>
      <c r="AP45" s="7">
        <f>SUM(S45+U45+W45+Y45+AA45+AC45+AE45+AG45)</f>
        <v>4</v>
      </c>
      <c r="AQ45" s="8">
        <f t="shared" si="5"/>
        <v>11.428571428571429</v>
      </c>
      <c r="AR45" s="7">
        <f>SUM(O45+Q45)</f>
        <v>0</v>
      </c>
      <c r="AS45" s="8">
        <f t="shared" si="6"/>
        <v>0</v>
      </c>
      <c r="AT45" s="9">
        <v>26</v>
      </c>
    </row>
    <row r="46" spans="1:46" x14ac:dyDescent="0.25">
      <c r="A46" s="11">
        <v>21</v>
      </c>
      <c r="B46" s="22" t="s">
        <v>72</v>
      </c>
      <c r="D46" s="5">
        <f>(C46/AM46)</f>
        <v>0</v>
      </c>
      <c r="E46">
        <v>3</v>
      </c>
      <c r="F46" s="5">
        <f>E46/AM46</f>
        <v>0.15789473684210525</v>
      </c>
      <c r="G46">
        <v>2</v>
      </c>
      <c r="H46" s="5">
        <f>G46/AM46</f>
        <v>0.10526315789473684</v>
      </c>
      <c r="J46" s="5">
        <f>I46/AM46</f>
        <v>0</v>
      </c>
      <c r="K46">
        <v>1</v>
      </c>
      <c r="L46" s="5">
        <f>K46/AM46</f>
        <v>5.2631578947368418E-2</v>
      </c>
      <c r="M46">
        <v>10</v>
      </c>
      <c r="N46" s="5">
        <f>M46/AM46</f>
        <v>0.52631578947368418</v>
      </c>
      <c r="P46" s="5">
        <f>O46/AM46</f>
        <v>0</v>
      </c>
      <c r="Q46">
        <v>1</v>
      </c>
      <c r="R46" s="5">
        <f>Q46/AM46</f>
        <v>5.2631578947368418E-2</v>
      </c>
      <c r="T46" s="5">
        <f>(S46/AM46)</f>
        <v>0</v>
      </c>
      <c r="V46" s="5">
        <f>U46/AM46</f>
        <v>0</v>
      </c>
      <c r="X46" s="5">
        <f>W46/AM46</f>
        <v>0</v>
      </c>
      <c r="Z46" s="5">
        <f>Y46/AM46</f>
        <v>0</v>
      </c>
      <c r="AA46">
        <v>1</v>
      </c>
      <c r="AB46" s="5">
        <f>AA46/AM46</f>
        <v>5.2631578947368418E-2</v>
      </c>
      <c r="AC46">
        <v>2</v>
      </c>
      <c r="AD46" s="5">
        <f>AC46/AM46</f>
        <v>0.10526315789473684</v>
      </c>
      <c r="AF46" s="5">
        <f t="shared" si="0"/>
        <v>0</v>
      </c>
      <c r="AH46" s="5">
        <f t="shared" si="1"/>
        <v>0</v>
      </c>
      <c r="AI46">
        <v>4</v>
      </c>
      <c r="AJ46" s="5">
        <f t="shared" si="2"/>
        <v>0.21052631578947367</v>
      </c>
      <c r="AL46" s="5">
        <f t="shared" si="3"/>
        <v>0</v>
      </c>
      <c r="AM46" s="6">
        <f>SUM(C46+E46+G46+I46+M46+S46+U46+W46+Y46+AA46+AC46+K46+AE46+AG46)</f>
        <v>19</v>
      </c>
      <c r="AN46" s="7">
        <f>SUM(C46+E46+G46+I46+K46+M46)</f>
        <v>16</v>
      </c>
      <c r="AO46" s="8">
        <f t="shared" si="4"/>
        <v>84.210526315789465</v>
      </c>
      <c r="AP46" s="7">
        <f>SUM(S46+U46+W46+Y46+AA46+AC46+AE46+AG46)</f>
        <v>3</v>
      </c>
      <c r="AQ46" s="8">
        <f t="shared" si="5"/>
        <v>15.789473684210526</v>
      </c>
      <c r="AR46" s="7">
        <f>SUM(O46+Q46)</f>
        <v>1</v>
      </c>
      <c r="AS46" s="8">
        <f t="shared" si="6"/>
        <v>5.2631578947368416</v>
      </c>
      <c r="AT46" s="9">
        <v>23</v>
      </c>
    </row>
    <row r="47" spans="1:46" x14ac:dyDescent="0.25">
      <c r="A47" s="11">
        <v>21.5</v>
      </c>
      <c r="B47" s="22" t="s">
        <v>73</v>
      </c>
      <c r="D47" s="5">
        <f>(C47/AM47)</f>
        <v>0</v>
      </c>
      <c r="E47">
        <v>1</v>
      </c>
      <c r="F47" s="5">
        <f>E47/AM47</f>
        <v>9.0909090909090912E-2</v>
      </c>
      <c r="H47" s="5">
        <f>G47/AM47</f>
        <v>0</v>
      </c>
      <c r="J47" s="5">
        <f>I47/AM47</f>
        <v>0</v>
      </c>
      <c r="L47" s="5">
        <f>K47/AM47</f>
        <v>0</v>
      </c>
      <c r="M47">
        <v>6</v>
      </c>
      <c r="N47" s="5">
        <f>M47/AM47</f>
        <v>0.54545454545454541</v>
      </c>
      <c r="P47" s="5">
        <f>O47/AM47</f>
        <v>0</v>
      </c>
      <c r="R47" s="5">
        <f>Q47/AM47</f>
        <v>0</v>
      </c>
      <c r="T47" s="5">
        <f>(S47/AM47)</f>
        <v>0</v>
      </c>
      <c r="V47" s="5">
        <f>U47/AM47</f>
        <v>0</v>
      </c>
      <c r="X47" s="5">
        <f>W47/AM47</f>
        <v>0</v>
      </c>
      <c r="Z47" s="5">
        <f>Y47/AM47</f>
        <v>0</v>
      </c>
      <c r="AA47">
        <v>1</v>
      </c>
      <c r="AB47" s="5">
        <f>AA47/AM47</f>
        <v>9.0909090909090912E-2</v>
      </c>
      <c r="AC47">
        <v>2</v>
      </c>
      <c r="AD47" s="5">
        <f>AC47/AM47</f>
        <v>0.18181818181818182</v>
      </c>
      <c r="AF47" s="5">
        <f t="shared" si="0"/>
        <v>0</v>
      </c>
      <c r="AG47">
        <v>1</v>
      </c>
      <c r="AH47" s="5">
        <f t="shared" si="1"/>
        <v>9.0909090909090912E-2</v>
      </c>
      <c r="AI47">
        <v>3</v>
      </c>
      <c r="AJ47" s="5">
        <f t="shared" si="2"/>
        <v>0.27272727272727271</v>
      </c>
      <c r="AL47" s="5">
        <f t="shared" si="3"/>
        <v>0</v>
      </c>
      <c r="AM47" s="6">
        <f>SUM(C47+E47+G47+I47+M47+S47+U47+W47+Y47+AA47+AC47+K47+AE47+AG47)</f>
        <v>11</v>
      </c>
      <c r="AN47" s="7">
        <f>SUM(C47+E47+G47+I47+K47+M47)</f>
        <v>7</v>
      </c>
      <c r="AO47" s="8">
        <f t="shared" si="4"/>
        <v>63.636363636363633</v>
      </c>
      <c r="AP47" s="7">
        <f>SUM(S47+U47+W47+Y47+AA47+AC47+AE47+AG47)</f>
        <v>4</v>
      </c>
      <c r="AQ47" s="8">
        <f t="shared" si="5"/>
        <v>36.363636363636367</v>
      </c>
      <c r="AR47" s="7">
        <f>SUM(O47+Q47)</f>
        <v>0</v>
      </c>
      <c r="AS47" s="8">
        <f t="shared" si="6"/>
        <v>0</v>
      </c>
      <c r="AT47" s="9">
        <v>19</v>
      </c>
    </row>
    <row r="48" spans="1:46" x14ac:dyDescent="0.25">
      <c r="A48" s="11">
        <v>22</v>
      </c>
      <c r="B48" s="22" t="s">
        <v>74</v>
      </c>
      <c r="C48">
        <v>1</v>
      </c>
      <c r="D48" s="5">
        <f>(C48/AM48)</f>
        <v>2.3809523809523808E-2</v>
      </c>
      <c r="E48">
        <v>2</v>
      </c>
      <c r="F48" s="5">
        <f>E48/AM48</f>
        <v>4.7619047619047616E-2</v>
      </c>
      <c r="G48">
        <v>3</v>
      </c>
      <c r="H48" s="5">
        <f>G48/AM48</f>
        <v>7.1428571428571425E-2</v>
      </c>
      <c r="J48" s="5">
        <f>I48/AM48</f>
        <v>0</v>
      </c>
      <c r="K48">
        <v>2</v>
      </c>
      <c r="L48" s="5">
        <f>K48/AM48</f>
        <v>4.7619047619047616E-2</v>
      </c>
      <c r="M48">
        <v>23</v>
      </c>
      <c r="N48" s="5">
        <f>M48/AM48</f>
        <v>0.54761904761904767</v>
      </c>
      <c r="P48" s="5">
        <f>O48/AM48</f>
        <v>0</v>
      </c>
      <c r="Q48">
        <v>3</v>
      </c>
      <c r="R48" s="5">
        <f>Q48/AM48</f>
        <v>7.1428571428571425E-2</v>
      </c>
      <c r="S48">
        <v>1</v>
      </c>
      <c r="T48" s="5">
        <f>(S48/AM48)</f>
        <v>2.3809523809523808E-2</v>
      </c>
      <c r="V48" s="5">
        <f>U48/AM48</f>
        <v>0</v>
      </c>
      <c r="X48" s="5">
        <f>W48/AM48</f>
        <v>0</v>
      </c>
      <c r="Z48" s="5">
        <f>Y48/AM48</f>
        <v>0</v>
      </c>
      <c r="AA48">
        <v>4</v>
      </c>
      <c r="AB48" s="5">
        <f>AA48/AM48</f>
        <v>9.5238095238095233E-2</v>
      </c>
      <c r="AC48">
        <v>6</v>
      </c>
      <c r="AD48" s="5">
        <f>AC48/AM48</f>
        <v>0.14285714285714285</v>
      </c>
      <c r="AF48" s="5">
        <f t="shared" si="0"/>
        <v>0</v>
      </c>
      <c r="AH48" s="5">
        <f t="shared" si="1"/>
        <v>0</v>
      </c>
      <c r="AI48">
        <v>7</v>
      </c>
      <c r="AJ48" s="5">
        <f t="shared" si="2"/>
        <v>0.16666666666666666</v>
      </c>
      <c r="AL48" s="5">
        <f t="shared" si="3"/>
        <v>0</v>
      </c>
      <c r="AM48" s="6">
        <f>SUM(C48+E48+G48+I48+M48+S48+U48+W48+Y48+AA48+AC48+K48+AE48+AG48)</f>
        <v>42</v>
      </c>
      <c r="AN48" s="7">
        <f>SUM(C48+E48+G48+I48+K48+M48)</f>
        <v>31</v>
      </c>
      <c r="AO48" s="8">
        <f t="shared" si="4"/>
        <v>73.80952380952381</v>
      </c>
      <c r="AP48" s="7">
        <f>SUM(S48+U48+W48+Y48+AA48+AC48+AE48+AG48)</f>
        <v>11</v>
      </c>
      <c r="AQ48" s="8">
        <f t="shared" si="5"/>
        <v>26.190476190476193</v>
      </c>
      <c r="AR48" s="7">
        <f>SUM(O48+Q48)</f>
        <v>3</v>
      </c>
      <c r="AS48" s="8">
        <f t="shared" si="6"/>
        <v>7.1428571428571423</v>
      </c>
      <c r="AT48" s="9">
        <v>9</v>
      </c>
    </row>
    <row r="49" spans="1:46" x14ac:dyDescent="0.25">
      <c r="A49" s="11">
        <v>22.5</v>
      </c>
      <c r="B49" s="22" t="s">
        <v>75</v>
      </c>
      <c r="C49">
        <v>1</v>
      </c>
      <c r="D49" s="5">
        <f>(C49/AM49)</f>
        <v>2.3809523809523808E-2</v>
      </c>
      <c r="E49">
        <v>3</v>
      </c>
      <c r="F49" s="5">
        <f>E49/AM49</f>
        <v>7.1428571428571425E-2</v>
      </c>
      <c r="G49">
        <v>5</v>
      </c>
      <c r="H49" s="5">
        <f>G49/AM49</f>
        <v>0.11904761904761904</v>
      </c>
      <c r="J49" s="5">
        <f>I49/AM49</f>
        <v>0</v>
      </c>
      <c r="L49" s="5">
        <f>K49/AM49</f>
        <v>0</v>
      </c>
      <c r="M49">
        <v>25</v>
      </c>
      <c r="N49" s="5">
        <f>M49/AM49</f>
        <v>0.59523809523809523</v>
      </c>
      <c r="P49" s="5">
        <f>O49/AM49</f>
        <v>0</v>
      </c>
      <c r="Q49">
        <v>3</v>
      </c>
      <c r="R49" s="5">
        <f>Q49/AM49</f>
        <v>7.1428571428571425E-2</v>
      </c>
      <c r="S49">
        <v>3</v>
      </c>
      <c r="T49" s="5">
        <f>(S49/AM49)</f>
        <v>7.1428571428571425E-2</v>
      </c>
      <c r="V49" s="5">
        <f>U49/AM49</f>
        <v>0</v>
      </c>
      <c r="X49" s="5">
        <f>W49/AM49</f>
        <v>0</v>
      </c>
      <c r="Z49" s="5">
        <f>Y49/AM49</f>
        <v>0</v>
      </c>
      <c r="AA49">
        <v>3</v>
      </c>
      <c r="AB49" s="5">
        <f>AA49/AM49</f>
        <v>7.1428571428571425E-2</v>
      </c>
      <c r="AC49">
        <v>1</v>
      </c>
      <c r="AD49" s="5">
        <f>AC49/AM49</f>
        <v>2.3809523809523808E-2</v>
      </c>
      <c r="AF49" s="5">
        <f t="shared" si="0"/>
        <v>0</v>
      </c>
      <c r="AG49">
        <v>1</v>
      </c>
      <c r="AH49" s="5">
        <f t="shared" si="1"/>
        <v>2.3809523809523808E-2</v>
      </c>
      <c r="AI49">
        <v>7</v>
      </c>
      <c r="AJ49" s="5">
        <f t="shared" si="2"/>
        <v>0.16666666666666666</v>
      </c>
      <c r="AL49" s="5">
        <f t="shared" si="3"/>
        <v>0</v>
      </c>
      <c r="AM49" s="6">
        <f>SUM(C49+E49+G49+I49+M49+S49+U49+W49+Y49+AA49+AC49+K49+AE49+AG49)</f>
        <v>42</v>
      </c>
      <c r="AN49" s="7">
        <f>SUM(C49+E49+G49+I49+K49+M49)</f>
        <v>34</v>
      </c>
      <c r="AO49" s="8">
        <f t="shared" si="4"/>
        <v>80.952380952380949</v>
      </c>
      <c r="AP49" s="7">
        <f>SUM(S49+U49+W49+Y49+AA49+AC49+AE49+AG49)</f>
        <v>8</v>
      </c>
      <c r="AQ49" s="8">
        <f t="shared" si="5"/>
        <v>19.047619047619047</v>
      </c>
      <c r="AR49" s="7">
        <f>SUM(O49+Q49)</f>
        <v>3</v>
      </c>
      <c r="AS49" s="8">
        <f t="shared" si="6"/>
        <v>7.1428571428571423</v>
      </c>
      <c r="AT49" s="9">
        <v>10</v>
      </c>
    </row>
    <row r="50" spans="1:46" x14ac:dyDescent="0.25">
      <c r="A50" s="11">
        <v>23</v>
      </c>
      <c r="B50" s="22" t="s">
        <v>76</v>
      </c>
      <c r="D50" s="5">
        <f>(C50/AM50)</f>
        <v>0</v>
      </c>
      <c r="E50">
        <v>1</v>
      </c>
      <c r="F50" s="5">
        <f>E50/AM50</f>
        <v>4.1666666666666664E-2</v>
      </c>
      <c r="G50">
        <v>4</v>
      </c>
      <c r="H50" s="5">
        <f>G50/AM50</f>
        <v>0.16666666666666666</v>
      </c>
      <c r="J50" s="5">
        <f>I50/AM50</f>
        <v>0</v>
      </c>
      <c r="L50" s="5">
        <f>K50/AM50</f>
        <v>0</v>
      </c>
      <c r="M50">
        <v>15</v>
      </c>
      <c r="N50" s="5">
        <f>M50/AM50</f>
        <v>0.625</v>
      </c>
      <c r="P50" s="5">
        <f>O50/AM50</f>
        <v>0</v>
      </c>
      <c r="R50" s="5">
        <f>Q50/AM50</f>
        <v>0</v>
      </c>
      <c r="T50" s="5">
        <f>(S50/AM50)</f>
        <v>0</v>
      </c>
      <c r="V50" s="5">
        <f>U50/AM50</f>
        <v>0</v>
      </c>
      <c r="X50" s="5">
        <f>W50/AM50</f>
        <v>0</v>
      </c>
      <c r="Z50" s="5">
        <f>Y50/AM50</f>
        <v>0</v>
      </c>
      <c r="AA50">
        <v>2</v>
      </c>
      <c r="AB50" s="5">
        <f>AA50/AM50</f>
        <v>8.3333333333333329E-2</v>
      </c>
      <c r="AC50">
        <v>1</v>
      </c>
      <c r="AD50" s="5">
        <f>AC50/AM50</f>
        <v>4.1666666666666664E-2</v>
      </c>
      <c r="AF50" s="5">
        <f t="shared" si="0"/>
        <v>0</v>
      </c>
      <c r="AG50">
        <v>1</v>
      </c>
      <c r="AH50" s="5">
        <f t="shared" si="1"/>
        <v>4.1666666666666664E-2</v>
      </c>
      <c r="AI50">
        <v>8</v>
      </c>
      <c r="AJ50" s="5">
        <f t="shared" si="2"/>
        <v>0.33333333333333331</v>
      </c>
      <c r="AL50" s="5">
        <f t="shared" si="3"/>
        <v>0</v>
      </c>
      <c r="AM50" s="6">
        <f>SUM(C50+E50+G50+I50+M50+S50+U50+W50+Y50+AA50+AC50+K50+AE50+AG50)</f>
        <v>24</v>
      </c>
      <c r="AN50" s="7">
        <f>SUM(C50+E50+G50+I50+K50+M50)</f>
        <v>20</v>
      </c>
      <c r="AO50" s="8">
        <f t="shared" si="4"/>
        <v>83.333333333333343</v>
      </c>
      <c r="AP50" s="7">
        <f>SUM(S50+U50+W50+Y50+AA50+AC50+AE50+AG50)</f>
        <v>4</v>
      </c>
      <c r="AQ50" s="8">
        <f t="shared" si="5"/>
        <v>16.666666666666664</v>
      </c>
      <c r="AR50" s="7">
        <f>SUM(O50+Q50)</f>
        <v>0</v>
      </c>
      <c r="AS50" s="8">
        <f t="shared" si="6"/>
        <v>0</v>
      </c>
      <c r="AT50" s="9">
        <v>13</v>
      </c>
    </row>
    <row r="51" spans="1:46" x14ac:dyDescent="0.25">
      <c r="A51" s="11">
        <v>23.5</v>
      </c>
      <c r="B51" s="22" t="s">
        <v>77</v>
      </c>
      <c r="D51" s="5">
        <f>(C51/AM51)</f>
        <v>0</v>
      </c>
      <c r="F51" s="5">
        <f>E51/AM51</f>
        <v>0</v>
      </c>
      <c r="G51">
        <v>2</v>
      </c>
      <c r="H51" s="5">
        <f>G51/AM51</f>
        <v>0.125</v>
      </c>
      <c r="J51" s="5">
        <f>I51/AM51</f>
        <v>0</v>
      </c>
      <c r="L51" s="5">
        <f>K51/AM51</f>
        <v>0</v>
      </c>
      <c r="M51">
        <v>7</v>
      </c>
      <c r="N51" s="5">
        <f>M51/AM51</f>
        <v>0.4375</v>
      </c>
      <c r="P51" s="5">
        <f>O51/AM51</f>
        <v>0</v>
      </c>
      <c r="R51" s="5">
        <f>Q51/AM51</f>
        <v>0</v>
      </c>
      <c r="T51" s="5">
        <f>(S51/AM51)</f>
        <v>0</v>
      </c>
      <c r="V51" s="5">
        <f>U51/AM51</f>
        <v>0</v>
      </c>
      <c r="X51" s="5">
        <f>W51/AM51</f>
        <v>0</v>
      </c>
      <c r="Z51" s="5">
        <f>Y51/AM51</f>
        <v>0</v>
      </c>
      <c r="AA51">
        <v>4</v>
      </c>
      <c r="AB51" s="5">
        <f>AA51/AM51</f>
        <v>0.25</v>
      </c>
      <c r="AC51">
        <v>2</v>
      </c>
      <c r="AD51" s="5">
        <f>AC51/AM51</f>
        <v>0.125</v>
      </c>
      <c r="AE51">
        <v>1</v>
      </c>
      <c r="AF51" s="5">
        <f t="shared" si="0"/>
        <v>6.25E-2</v>
      </c>
      <c r="AH51" s="5">
        <f t="shared" si="1"/>
        <v>0</v>
      </c>
      <c r="AI51">
        <v>7</v>
      </c>
      <c r="AJ51" s="5">
        <f t="shared" si="2"/>
        <v>0.4375</v>
      </c>
      <c r="AL51" s="5">
        <f t="shared" si="3"/>
        <v>0</v>
      </c>
      <c r="AM51" s="6">
        <f>SUM(C51+E51+G51+I51+M51+S51+U51+W51+Y51+AA51+AC51+K51+AE51+AG51)</f>
        <v>16</v>
      </c>
      <c r="AN51" s="7">
        <f>SUM(C51+E51+G51+I51+K51+M51)</f>
        <v>9</v>
      </c>
      <c r="AO51" s="8">
        <f t="shared" si="4"/>
        <v>56.25</v>
      </c>
      <c r="AP51" s="7">
        <f>SUM(S51+U51+W51+Y51+AA51+AC51+AE51+AG51)</f>
        <v>7</v>
      </c>
      <c r="AQ51" s="8">
        <f t="shared" si="5"/>
        <v>43.75</v>
      </c>
      <c r="AR51" s="7">
        <f>SUM(O51+Q51)</f>
        <v>0</v>
      </c>
      <c r="AS51" s="8">
        <f t="shared" si="6"/>
        <v>0</v>
      </c>
      <c r="AT51" s="9">
        <v>8</v>
      </c>
    </row>
    <row r="52" spans="1:46" x14ac:dyDescent="0.25">
      <c r="A52" s="11">
        <v>24</v>
      </c>
      <c r="B52" s="22" t="s">
        <v>78</v>
      </c>
      <c r="C52">
        <v>4</v>
      </c>
      <c r="D52" s="5">
        <f>(C52/AM52)</f>
        <v>0.13793103448275862</v>
      </c>
      <c r="E52">
        <v>1</v>
      </c>
      <c r="F52" s="5">
        <f>E52/AM52</f>
        <v>3.4482758620689655E-2</v>
      </c>
      <c r="G52">
        <v>3</v>
      </c>
      <c r="H52" s="5">
        <f>G52/AM52</f>
        <v>0.10344827586206896</v>
      </c>
      <c r="J52" s="5">
        <f>I52/AM52</f>
        <v>0</v>
      </c>
      <c r="L52" s="5">
        <f>K52/AM52</f>
        <v>0</v>
      </c>
      <c r="M52">
        <v>13</v>
      </c>
      <c r="N52" s="5">
        <f>M52/AM52</f>
        <v>0.44827586206896552</v>
      </c>
      <c r="P52" s="5">
        <f>O52/AM52</f>
        <v>0</v>
      </c>
      <c r="Q52">
        <v>3</v>
      </c>
      <c r="R52" s="5">
        <f>Q52/AM52</f>
        <v>0.10344827586206896</v>
      </c>
      <c r="S52">
        <v>1</v>
      </c>
      <c r="T52" s="5">
        <f>(S52/AM52)</f>
        <v>3.4482758620689655E-2</v>
      </c>
      <c r="V52" s="5">
        <f>U52/AM52</f>
        <v>0</v>
      </c>
      <c r="X52" s="5">
        <f>W52/AM52</f>
        <v>0</v>
      </c>
      <c r="Z52" s="5">
        <f>Y52/AM52</f>
        <v>0</v>
      </c>
      <c r="AA52">
        <v>1</v>
      </c>
      <c r="AB52" s="5">
        <f>AA52/AM52</f>
        <v>3.4482758620689655E-2</v>
      </c>
      <c r="AC52">
        <v>5</v>
      </c>
      <c r="AD52" s="5">
        <f>AC52/AM52</f>
        <v>0.17241379310344829</v>
      </c>
      <c r="AE52">
        <v>1</v>
      </c>
      <c r="AF52" s="5">
        <f t="shared" si="0"/>
        <v>3.4482758620689655E-2</v>
      </c>
      <c r="AH52" s="5">
        <f t="shared" si="1"/>
        <v>0</v>
      </c>
      <c r="AI52">
        <v>3</v>
      </c>
      <c r="AJ52" s="5">
        <f t="shared" si="2"/>
        <v>0.10344827586206896</v>
      </c>
      <c r="AL52" s="5">
        <f t="shared" si="3"/>
        <v>0</v>
      </c>
      <c r="AM52" s="6">
        <f>SUM(C52+E52+G52+I52+M52+S52+U52+W52+Y52+AA52+AC52+K52+AE52+AG52)</f>
        <v>29</v>
      </c>
      <c r="AN52" s="7">
        <f>SUM(C52+E52+G52+I52+K52+M52)</f>
        <v>21</v>
      </c>
      <c r="AO52" s="8">
        <f t="shared" si="4"/>
        <v>72.41379310344827</v>
      </c>
      <c r="AP52" s="7">
        <f>SUM(S52+U52+W52+Y52+AA52+AC52+AE52+AG52)</f>
        <v>8</v>
      </c>
      <c r="AQ52" s="8">
        <f t="shared" si="5"/>
        <v>27.586206896551722</v>
      </c>
      <c r="AR52" s="7">
        <f>SUM(O52+Q52)</f>
        <v>3</v>
      </c>
      <c r="AS52" s="8">
        <f t="shared" si="6"/>
        <v>10.344827586206897</v>
      </c>
      <c r="AT52" s="9">
        <v>13</v>
      </c>
    </row>
    <row r="53" spans="1:46" x14ac:dyDescent="0.25">
      <c r="A53" s="11">
        <v>24.5</v>
      </c>
      <c r="B53" s="22" t="s">
        <v>79</v>
      </c>
      <c r="C53">
        <v>3</v>
      </c>
      <c r="D53" s="5">
        <f>(C53/AM53)</f>
        <v>4.2253521126760563E-2</v>
      </c>
      <c r="E53">
        <v>3</v>
      </c>
      <c r="F53" s="5">
        <f>E53/AM53</f>
        <v>4.2253521126760563E-2</v>
      </c>
      <c r="G53">
        <v>7</v>
      </c>
      <c r="H53" s="5">
        <f>G53/AM53</f>
        <v>9.8591549295774641E-2</v>
      </c>
      <c r="J53" s="5">
        <f>I53/AM53</f>
        <v>0</v>
      </c>
      <c r="K53">
        <v>2</v>
      </c>
      <c r="L53" s="5">
        <f>K53/AM53</f>
        <v>2.8169014084507043E-2</v>
      </c>
      <c r="M53">
        <v>33</v>
      </c>
      <c r="N53" s="5">
        <f>M53/AM53</f>
        <v>0.46478873239436619</v>
      </c>
      <c r="P53" s="5">
        <f>O53/AM53</f>
        <v>0</v>
      </c>
      <c r="Q53">
        <v>6</v>
      </c>
      <c r="R53" s="5">
        <f>Q53/AM53</f>
        <v>8.4507042253521125E-2</v>
      </c>
      <c r="S53">
        <v>4</v>
      </c>
      <c r="T53" s="5">
        <f>(S53/AM53)</f>
        <v>5.6338028169014086E-2</v>
      </c>
      <c r="V53" s="5">
        <f>U53/AM53</f>
        <v>0</v>
      </c>
      <c r="X53" s="5">
        <f>W53/AM53</f>
        <v>0</v>
      </c>
      <c r="Z53" s="5">
        <f>Y53/AM53</f>
        <v>0</v>
      </c>
      <c r="AA53">
        <v>6</v>
      </c>
      <c r="AB53" s="5">
        <f>AA53/AM53</f>
        <v>8.4507042253521125E-2</v>
      </c>
      <c r="AC53">
        <v>8</v>
      </c>
      <c r="AD53" s="5">
        <f>AC53/AM53</f>
        <v>0.11267605633802817</v>
      </c>
      <c r="AE53">
        <v>1</v>
      </c>
      <c r="AF53" s="5">
        <f t="shared" si="0"/>
        <v>1.4084507042253521E-2</v>
      </c>
      <c r="AG53">
        <v>4</v>
      </c>
      <c r="AH53" s="5">
        <f t="shared" si="1"/>
        <v>5.6338028169014086E-2</v>
      </c>
      <c r="AI53">
        <v>19</v>
      </c>
      <c r="AJ53" s="5">
        <f t="shared" si="2"/>
        <v>0.26760563380281688</v>
      </c>
      <c r="AL53" s="5">
        <f t="shared" si="3"/>
        <v>0</v>
      </c>
      <c r="AM53" s="6">
        <f>SUM(C53+E53+G53+I53+M53+S53+U53+W53+Y53+AA53+AC53+K53+AE53+AG53)</f>
        <v>71</v>
      </c>
      <c r="AN53" s="7">
        <f>SUM(C53+E53+G53+I53+K53+M53)</f>
        <v>48</v>
      </c>
      <c r="AO53" s="8">
        <f t="shared" si="4"/>
        <v>67.605633802816897</v>
      </c>
      <c r="AP53" s="7">
        <f>SUM(S53+U53+W53+Y53+AA53+AC53+AE53+AG53)</f>
        <v>23</v>
      </c>
      <c r="AQ53" s="8">
        <f t="shared" si="5"/>
        <v>32.394366197183103</v>
      </c>
      <c r="AR53" s="7">
        <f>SUM(O53+Q53)</f>
        <v>6</v>
      </c>
      <c r="AS53" s="8">
        <f t="shared" si="6"/>
        <v>8.4507042253521121</v>
      </c>
      <c r="AT53" s="9">
        <v>6</v>
      </c>
    </row>
    <row r="54" spans="1:46" x14ac:dyDescent="0.25">
      <c r="A54" s="11">
        <v>25</v>
      </c>
      <c r="B54" s="22" t="s">
        <v>80</v>
      </c>
      <c r="D54" s="5">
        <f>(C54/AM54)</f>
        <v>0</v>
      </c>
      <c r="E54">
        <v>3</v>
      </c>
      <c r="F54" s="5">
        <f>E54/AM54</f>
        <v>9.0909090909090912E-2</v>
      </c>
      <c r="G54">
        <v>2</v>
      </c>
      <c r="H54" s="5">
        <f>G54/AM54</f>
        <v>6.0606060606060608E-2</v>
      </c>
      <c r="J54" s="5">
        <f>I54/AM54</f>
        <v>0</v>
      </c>
      <c r="L54" s="5">
        <f>K54/AM54</f>
        <v>0</v>
      </c>
      <c r="M54">
        <v>22</v>
      </c>
      <c r="N54" s="5">
        <f>M54/AM54</f>
        <v>0.66666666666666663</v>
      </c>
      <c r="P54" s="5">
        <f>O54/AM54</f>
        <v>0</v>
      </c>
      <c r="Q54">
        <v>4</v>
      </c>
      <c r="R54" s="5">
        <f>Q54/AM54</f>
        <v>0.12121212121212122</v>
      </c>
      <c r="T54" s="5">
        <f>(S54/AM54)</f>
        <v>0</v>
      </c>
      <c r="V54" s="5">
        <f>U54/AM54</f>
        <v>0</v>
      </c>
      <c r="X54" s="5">
        <f>W54/AM54</f>
        <v>0</v>
      </c>
      <c r="Z54" s="5">
        <f>Y54/AM54</f>
        <v>0</v>
      </c>
      <c r="AA54">
        <v>1</v>
      </c>
      <c r="AB54" s="5">
        <f>AA54/AM54</f>
        <v>3.0303030303030304E-2</v>
      </c>
      <c r="AC54">
        <v>5</v>
      </c>
      <c r="AD54" s="5">
        <f>AC54/AM54</f>
        <v>0.15151515151515152</v>
      </c>
      <c r="AF54" s="5">
        <f t="shared" si="0"/>
        <v>0</v>
      </c>
      <c r="AH54" s="5">
        <f t="shared" si="1"/>
        <v>0</v>
      </c>
      <c r="AI54">
        <v>7</v>
      </c>
      <c r="AJ54" s="5">
        <f t="shared" si="2"/>
        <v>0.21212121212121213</v>
      </c>
      <c r="AL54" s="5">
        <f t="shared" si="3"/>
        <v>0</v>
      </c>
      <c r="AM54" s="6">
        <f>SUM(C54+E54+G54+I54+M54+S54+U54+W54+Y54+AA54+AC54+K54+AE54+AG54)</f>
        <v>33</v>
      </c>
      <c r="AN54" s="7">
        <f>SUM(C54+E54+G54+I54+K54+M54)</f>
        <v>27</v>
      </c>
      <c r="AO54" s="8">
        <f t="shared" si="4"/>
        <v>81.818181818181827</v>
      </c>
      <c r="AP54" s="7">
        <f>SUM(S54+U54+W54+Y54+AA54+AC54+AE54+AG54)</f>
        <v>6</v>
      </c>
      <c r="AQ54" s="8">
        <f t="shared" si="5"/>
        <v>18.181818181818183</v>
      </c>
      <c r="AR54" s="7">
        <f>SUM(O54+Q54)</f>
        <v>4</v>
      </c>
      <c r="AS54" s="8">
        <f t="shared" si="6"/>
        <v>12.121212121212121</v>
      </c>
      <c r="AT54" s="9">
        <v>8</v>
      </c>
    </row>
    <row r="55" spans="1:46" x14ac:dyDescent="0.25">
      <c r="A55" s="11">
        <v>25.5</v>
      </c>
      <c r="B55" s="22" t="s">
        <v>81</v>
      </c>
      <c r="D55" s="5">
        <f>(C55/AM55)</f>
        <v>0</v>
      </c>
      <c r="E55">
        <v>2</v>
      </c>
      <c r="F55" s="5">
        <f>E55/AM55</f>
        <v>0.05</v>
      </c>
      <c r="G55">
        <v>2</v>
      </c>
      <c r="H55" s="5">
        <f>G55/AM55</f>
        <v>0.05</v>
      </c>
      <c r="J55" s="5">
        <f>I55/AM55</f>
        <v>0</v>
      </c>
      <c r="K55">
        <v>1</v>
      </c>
      <c r="L55" s="5">
        <f>K55/AM55</f>
        <v>2.5000000000000001E-2</v>
      </c>
      <c r="M55">
        <v>28</v>
      </c>
      <c r="N55" s="5">
        <f>M55/AM55</f>
        <v>0.7</v>
      </c>
      <c r="P55" s="5">
        <f>O55/AM55</f>
        <v>0</v>
      </c>
      <c r="Q55">
        <v>2</v>
      </c>
      <c r="R55" s="5">
        <f>Q55/AM55</f>
        <v>0.05</v>
      </c>
      <c r="T55" s="5">
        <f>(S55/AM55)</f>
        <v>0</v>
      </c>
      <c r="V55" s="5">
        <f>U55/AM55</f>
        <v>0</v>
      </c>
      <c r="W55">
        <v>1</v>
      </c>
      <c r="X55" s="5">
        <f>W55/AM55</f>
        <v>2.5000000000000001E-2</v>
      </c>
      <c r="Z55" s="5">
        <f>Y55/AM55</f>
        <v>0</v>
      </c>
      <c r="AA55">
        <v>1</v>
      </c>
      <c r="AB55" s="5">
        <f>AA55/AM55</f>
        <v>2.5000000000000001E-2</v>
      </c>
      <c r="AC55">
        <v>5</v>
      </c>
      <c r="AD55" s="5">
        <f>AC55/AM55</f>
        <v>0.125</v>
      </c>
      <c r="AF55" s="5">
        <f t="shared" si="0"/>
        <v>0</v>
      </c>
      <c r="AH55" s="5">
        <f t="shared" si="1"/>
        <v>0</v>
      </c>
      <c r="AI55">
        <v>10</v>
      </c>
      <c r="AJ55" s="5">
        <f t="shared" si="2"/>
        <v>0.25</v>
      </c>
      <c r="AL55" s="5">
        <f t="shared" si="3"/>
        <v>0</v>
      </c>
      <c r="AM55" s="6">
        <f>SUM(C55+E55+G55+I55+M55+S55+U55+W55+Y55+AA55+AC55+K55+AE55+AG55)</f>
        <v>40</v>
      </c>
      <c r="AN55" s="7">
        <f>SUM(C55+E55+G55+I55+K55+M55)</f>
        <v>33</v>
      </c>
      <c r="AO55" s="8">
        <f t="shared" si="4"/>
        <v>82.5</v>
      </c>
      <c r="AP55" s="7">
        <f>SUM(S55+U55+W55+Y55+AA55+AC55+AE55+AG55)</f>
        <v>7</v>
      </c>
      <c r="AQ55" s="8">
        <f t="shared" si="5"/>
        <v>17.5</v>
      </c>
      <c r="AR55" s="7">
        <f>SUM(O55+Q55)</f>
        <v>2</v>
      </c>
      <c r="AS55" s="8">
        <f t="shared" si="6"/>
        <v>5</v>
      </c>
      <c r="AT55" s="9">
        <v>6</v>
      </c>
    </row>
    <row r="56" spans="1:46" x14ac:dyDescent="0.25">
      <c r="A56" s="11">
        <v>26</v>
      </c>
      <c r="B56" s="22" t="s">
        <v>82</v>
      </c>
      <c r="C56">
        <v>2</v>
      </c>
      <c r="D56" s="5">
        <f>(C56/AM56)</f>
        <v>3.125E-2</v>
      </c>
      <c r="E56">
        <v>2</v>
      </c>
      <c r="F56" s="5">
        <f>E56/AM56</f>
        <v>3.125E-2</v>
      </c>
      <c r="G56">
        <v>9</v>
      </c>
      <c r="H56" s="5">
        <f>G56/AM56</f>
        <v>0.140625</v>
      </c>
      <c r="J56" s="5">
        <f>I56/AM56</f>
        <v>0</v>
      </c>
      <c r="L56" s="5">
        <f>K56/AM56</f>
        <v>0</v>
      </c>
      <c r="M56">
        <v>30</v>
      </c>
      <c r="N56" s="5">
        <f>M56/AM56</f>
        <v>0.46875</v>
      </c>
      <c r="P56" s="5">
        <f>O56/AM56</f>
        <v>0</v>
      </c>
      <c r="Q56">
        <v>1</v>
      </c>
      <c r="R56" s="5">
        <f>Q56/AM56</f>
        <v>1.5625E-2</v>
      </c>
      <c r="S56">
        <v>2</v>
      </c>
      <c r="T56" s="5">
        <f>(S56/AM56)</f>
        <v>3.125E-2</v>
      </c>
      <c r="V56" s="5">
        <f>U56/AM56</f>
        <v>0</v>
      </c>
      <c r="X56" s="5">
        <f>W56/AM56</f>
        <v>0</v>
      </c>
      <c r="Y56">
        <v>2</v>
      </c>
      <c r="Z56" s="5">
        <f>Y56/AM56</f>
        <v>3.125E-2</v>
      </c>
      <c r="AA56">
        <v>8</v>
      </c>
      <c r="AB56" s="5">
        <f>AA56/AM56</f>
        <v>0.125</v>
      </c>
      <c r="AC56">
        <v>9</v>
      </c>
      <c r="AD56" s="5">
        <f>AC56/AM56</f>
        <v>0.140625</v>
      </c>
      <c r="AF56" s="5">
        <f t="shared" si="0"/>
        <v>0</v>
      </c>
      <c r="AH56" s="5">
        <f t="shared" si="1"/>
        <v>0</v>
      </c>
      <c r="AI56">
        <v>13</v>
      </c>
      <c r="AJ56" s="5">
        <f t="shared" si="2"/>
        <v>0.203125</v>
      </c>
      <c r="AL56" s="5">
        <f t="shared" si="3"/>
        <v>0</v>
      </c>
      <c r="AM56" s="6">
        <f>SUM(C56+E56+G56+I56+M56+S56+U56+W56+Y56+AA56+AC56+K56+AE56+AG56)</f>
        <v>64</v>
      </c>
      <c r="AN56" s="7">
        <f>SUM(C56+E56+G56+I56+K56+M56)</f>
        <v>43</v>
      </c>
      <c r="AO56" s="8">
        <f t="shared" si="4"/>
        <v>67.1875</v>
      </c>
      <c r="AP56" s="7">
        <f>SUM(S56+U56+W56+Y56+AA56+AC56+AE56+AG56)</f>
        <v>21</v>
      </c>
      <c r="AQ56" s="8">
        <f t="shared" si="5"/>
        <v>32.8125</v>
      </c>
      <c r="AR56" s="7">
        <f>SUM(O56+Q56)</f>
        <v>1</v>
      </c>
      <c r="AS56" s="8">
        <f t="shared" si="6"/>
        <v>1.5625</v>
      </c>
      <c r="AT56" s="9">
        <v>8</v>
      </c>
    </row>
    <row r="57" spans="1:46" x14ac:dyDescent="0.25">
      <c r="A57" s="11">
        <v>26.5</v>
      </c>
      <c r="B57" s="22" t="s">
        <v>83</v>
      </c>
      <c r="D57" s="5">
        <f>(C57/AM57)</f>
        <v>0</v>
      </c>
      <c r="E57">
        <v>1</v>
      </c>
      <c r="F57" s="5">
        <f>E57/AM57</f>
        <v>3.7037037037037035E-2</v>
      </c>
      <c r="G57">
        <v>2</v>
      </c>
      <c r="H57" s="5">
        <f>G57/AM57</f>
        <v>7.407407407407407E-2</v>
      </c>
      <c r="J57" s="5">
        <f>I57/AM57</f>
        <v>0</v>
      </c>
      <c r="L57" s="5">
        <f>K57/AM57</f>
        <v>0</v>
      </c>
      <c r="M57">
        <v>18</v>
      </c>
      <c r="N57" s="5">
        <f>M57/AM57</f>
        <v>0.66666666666666663</v>
      </c>
      <c r="P57" s="5">
        <f>O57/AM57</f>
        <v>0</v>
      </c>
      <c r="Q57">
        <v>2</v>
      </c>
      <c r="R57" s="5">
        <f>Q57/AM57</f>
        <v>7.407407407407407E-2</v>
      </c>
      <c r="T57" s="5">
        <f>(S57/AM57)</f>
        <v>0</v>
      </c>
      <c r="V57" s="5">
        <f>U57/AM57</f>
        <v>0</v>
      </c>
      <c r="X57" s="5">
        <f>W57/AM57</f>
        <v>0</v>
      </c>
      <c r="Z57" s="5">
        <f>Y57/AM57</f>
        <v>0</v>
      </c>
      <c r="AA57">
        <v>1</v>
      </c>
      <c r="AB57" s="5">
        <f>AA57/AM57</f>
        <v>3.7037037037037035E-2</v>
      </c>
      <c r="AC57">
        <v>5</v>
      </c>
      <c r="AD57" s="5">
        <f>AC57/AM57</f>
        <v>0.18518518518518517</v>
      </c>
      <c r="AF57" s="5">
        <f t="shared" si="0"/>
        <v>0</v>
      </c>
      <c r="AH57" s="5">
        <f t="shared" si="1"/>
        <v>0</v>
      </c>
      <c r="AI57">
        <v>6</v>
      </c>
      <c r="AJ57" s="5">
        <f t="shared" si="2"/>
        <v>0.22222222222222221</v>
      </c>
      <c r="AL57" s="5">
        <f t="shared" si="3"/>
        <v>0</v>
      </c>
      <c r="AM57" s="6">
        <f>SUM(C57+E57+G57+I57+M57+S57+U57+W57+Y57+AA57+AC57+K57+AE57+AG57)</f>
        <v>27</v>
      </c>
      <c r="AN57" s="7">
        <f>SUM(C57+E57+G57+I57+K57+M57)</f>
        <v>21</v>
      </c>
      <c r="AO57" s="8">
        <f t="shared" si="4"/>
        <v>77.777777777777786</v>
      </c>
      <c r="AP57" s="7">
        <f>SUM(S57+U57+W57+Y57+AA57+AC57+AE57+AG57)</f>
        <v>6</v>
      </c>
      <c r="AQ57" s="8">
        <f t="shared" si="5"/>
        <v>22.222222222222221</v>
      </c>
      <c r="AR57" s="7">
        <f>SUM(O57+Q57)</f>
        <v>2</v>
      </c>
      <c r="AS57" s="8">
        <f t="shared" si="6"/>
        <v>7.4074074074074066</v>
      </c>
      <c r="AT57" s="9">
        <v>8</v>
      </c>
    </row>
    <row r="58" spans="1:46" x14ac:dyDescent="0.25">
      <c r="A58" s="11">
        <v>27</v>
      </c>
      <c r="B58" s="22" t="s">
        <v>84</v>
      </c>
      <c r="D58" s="5">
        <f>(C58/AM58)</f>
        <v>0</v>
      </c>
      <c r="F58" s="5">
        <f>E58/AM58</f>
        <v>0</v>
      </c>
      <c r="G58">
        <v>1</v>
      </c>
      <c r="H58" s="5">
        <f>G58/AM58</f>
        <v>5.2631578947368418E-2</v>
      </c>
      <c r="J58" s="5">
        <f>I58/AM58</f>
        <v>0</v>
      </c>
      <c r="L58" s="5">
        <f>K58/AM58</f>
        <v>0</v>
      </c>
      <c r="M58">
        <v>13</v>
      </c>
      <c r="N58" s="5">
        <f>M58/AM58</f>
        <v>0.68421052631578949</v>
      </c>
      <c r="P58" s="5">
        <f>O58/AM58</f>
        <v>0</v>
      </c>
      <c r="Q58">
        <v>3</v>
      </c>
      <c r="R58" s="5">
        <f>Q58/AM58</f>
        <v>0.15789473684210525</v>
      </c>
      <c r="S58">
        <v>1</v>
      </c>
      <c r="T58" s="5">
        <f>(S58/AM58)</f>
        <v>5.2631578947368418E-2</v>
      </c>
      <c r="V58" s="5">
        <f>U58/AM58</f>
        <v>0</v>
      </c>
      <c r="X58" s="5">
        <f>W58/AM58</f>
        <v>0</v>
      </c>
      <c r="Y58">
        <v>1</v>
      </c>
      <c r="Z58" s="5">
        <f>Y58/AM58</f>
        <v>5.2631578947368418E-2</v>
      </c>
      <c r="AA58">
        <v>2</v>
      </c>
      <c r="AB58" s="5">
        <f>AA58/AM58</f>
        <v>0.10526315789473684</v>
      </c>
      <c r="AC58">
        <v>1</v>
      </c>
      <c r="AD58" s="5">
        <f>AC58/AM58</f>
        <v>5.2631578947368418E-2</v>
      </c>
      <c r="AF58" s="5">
        <f t="shared" si="0"/>
        <v>0</v>
      </c>
      <c r="AH58" s="5">
        <f t="shared" si="1"/>
        <v>0</v>
      </c>
      <c r="AI58">
        <v>6</v>
      </c>
      <c r="AJ58" s="5">
        <f t="shared" si="2"/>
        <v>0.31578947368421051</v>
      </c>
      <c r="AL58" s="5">
        <f t="shared" si="3"/>
        <v>0</v>
      </c>
      <c r="AM58" s="6">
        <f>SUM(C58+E58+G58+I58+M58+S58+U58+W58+Y58+AA58+AC58+K58+AE58+AG58)</f>
        <v>19</v>
      </c>
      <c r="AN58" s="7">
        <f>SUM(C58+E58+G58+I58+K58+M58)</f>
        <v>14</v>
      </c>
      <c r="AO58" s="8">
        <f t="shared" si="4"/>
        <v>73.68421052631578</v>
      </c>
      <c r="AP58" s="7">
        <f>SUM(S58+U58+W58+Y58+AA58+AC58+AE58+AG58)</f>
        <v>5</v>
      </c>
      <c r="AQ58" s="8">
        <f t="shared" si="5"/>
        <v>26.315789473684209</v>
      </c>
      <c r="AR58" s="7">
        <f>SUM(O58+Q58)</f>
        <v>3</v>
      </c>
      <c r="AS58" s="8">
        <f t="shared" si="6"/>
        <v>15.789473684210526</v>
      </c>
      <c r="AT58" s="9">
        <v>15</v>
      </c>
    </row>
    <row r="59" spans="1:46" x14ac:dyDescent="0.25">
      <c r="A59" s="11">
        <v>27.5</v>
      </c>
      <c r="B59" s="22" t="s">
        <v>85</v>
      </c>
      <c r="D59" s="5">
        <f>(C59/AM59)</f>
        <v>0</v>
      </c>
      <c r="F59" s="5">
        <f>E59/AM59</f>
        <v>0</v>
      </c>
      <c r="G59">
        <v>12</v>
      </c>
      <c r="H59" s="5">
        <f>G59/AM59</f>
        <v>0.29268292682926828</v>
      </c>
      <c r="J59" s="5">
        <f>I59/AM59</f>
        <v>0</v>
      </c>
      <c r="K59">
        <v>2</v>
      </c>
      <c r="L59" s="5">
        <f>K59/AM59</f>
        <v>4.878048780487805E-2</v>
      </c>
      <c r="M59">
        <v>20</v>
      </c>
      <c r="N59" s="5">
        <f>M59/AM59</f>
        <v>0.48780487804878048</v>
      </c>
      <c r="P59" s="5">
        <f>O59/AM59</f>
        <v>0</v>
      </c>
      <c r="Q59">
        <v>1</v>
      </c>
      <c r="R59" s="5">
        <f>Q59/AM59</f>
        <v>2.4390243902439025E-2</v>
      </c>
      <c r="T59" s="5">
        <f>(S59/AM59)</f>
        <v>0</v>
      </c>
      <c r="V59" s="5">
        <f>U59/AM59</f>
        <v>0</v>
      </c>
      <c r="X59" s="5">
        <f>W59/AM59</f>
        <v>0</v>
      </c>
      <c r="Z59" s="5">
        <f>Y59/AM59</f>
        <v>0</v>
      </c>
      <c r="AA59">
        <v>3</v>
      </c>
      <c r="AB59" s="5">
        <f>AA59/AM59</f>
        <v>7.3170731707317069E-2</v>
      </c>
      <c r="AC59">
        <v>2</v>
      </c>
      <c r="AD59" s="5">
        <f>AC59/AM59</f>
        <v>4.878048780487805E-2</v>
      </c>
      <c r="AF59" s="5">
        <f t="shared" si="0"/>
        <v>0</v>
      </c>
      <c r="AG59">
        <v>2</v>
      </c>
      <c r="AH59" s="5">
        <f t="shared" si="1"/>
        <v>4.878048780487805E-2</v>
      </c>
      <c r="AI59">
        <v>12</v>
      </c>
      <c r="AJ59" s="5">
        <f t="shared" si="2"/>
        <v>0.29268292682926828</v>
      </c>
      <c r="AL59" s="5">
        <f t="shared" si="3"/>
        <v>0</v>
      </c>
      <c r="AM59" s="6">
        <f>SUM(C59+E59+G59+I59+M59+S59+U59+W59+Y59+AA59+AC59+K59+AE59+AG59)</f>
        <v>41</v>
      </c>
      <c r="AN59" s="7">
        <f>SUM(C59+E59+G59+I59+K59+M59)</f>
        <v>34</v>
      </c>
      <c r="AO59" s="8">
        <f t="shared" si="4"/>
        <v>82.926829268292678</v>
      </c>
      <c r="AP59" s="7">
        <f>SUM(S59+U59+W59+Y59+AA59+AC59+AE59+AG59)</f>
        <v>7</v>
      </c>
      <c r="AQ59" s="8">
        <f t="shared" si="5"/>
        <v>17.073170731707318</v>
      </c>
      <c r="AR59" s="7">
        <f>SUM(O59+Q59)</f>
        <v>1</v>
      </c>
      <c r="AS59" s="8">
        <f t="shared" si="6"/>
        <v>2.4390243902439024</v>
      </c>
      <c r="AT59" s="9">
        <v>11</v>
      </c>
    </row>
    <row r="60" spans="1:46" x14ac:dyDescent="0.25">
      <c r="A60" s="11">
        <v>28</v>
      </c>
      <c r="B60" s="22" t="s">
        <v>86</v>
      </c>
      <c r="D60" s="5">
        <f>(C60/AM60)</f>
        <v>0</v>
      </c>
      <c r="E60">
        <v>5</v>
      </c>
      <c r="F60" s="5">
        <f>E60/AM60</f>
        <v>7.575757575757576E-2</v>
      </c>
      <c r="G60">
        <v>8</v>
      </c>
      <c r="H60" s="5">
        <f>G60/AM60</f>
        <v>0.12121212121212122</v>
      </c>
      <c r="J60" s="5">
        <f>I60/AM60</f>
        <v>0</v>
      </c>
      <c r="K60">
        <v>2</v>
      </c>
      <c r="L60" s="5">
        <f>K60/AM60</f>
        <v>3.0303030303030304E-2</v>
      </c>
      <c r="M60">
        <v>32</v>
      </c>
      <c r="N60" s="5">
        <f>M60/AM60</f>
        <v>0.48484848484848486</v>
      </c>
      <c r="P60" s="5">
        <f>O60/AM60</f>
        <v>0</v>
      </c>
      <c r="Q60">
        <v>1</v>
      </c>
      <c r="R60" s="5">
        <f>Q60/AM60</f>
        <v>1.5151515151515152E-2</v>
      </c>
      <c r="S60">
        <v>1</v>
      </c>
      <c r="T60" s="5">
        <f>(S60/AM60)</f>
        <v>1.5151515151515152E-2</v>
      </c>
      <c r="V60" s="5">
        <f>U60/AM60</f>
        <v>0</v>
      </c>
      <c r="X60" s="5">
        <f>W60/AM60</f>
        <v>0</v>
      </c>
      <c r="Z60" s="5">
        <f>Y60/AM60</f>
        <v>0</v>
      </c>
      <c r="AA60">
        <v>4</v>
      </c>
      <c r="AB60" s="5">
        <f>AA60/AM60</f>
        <v>6.0606060606060608E-2</v>
      </c>
      <c r="AC60">
        <v>8</v>
      </c>
      <c r="AD60" s="5">
        <f>AC60/AM60</f>
        <v>0.12121212121212122</v>
      </c>
      <c r="AE60">
        <v>1</v>
      </c>
      <c r="AF60" s="5">
        <f t="shared" si="0"/>
        <v>1.5151515151515152E-2</v>
      </c>
      <c r="AG60">
        <v>5</v>
      </c>
      <c r="AH60" s="5">
        <f t="shared" si="1"/>
        <v>7.575757575757576E-2</v>
      </c>
      <c r="AI60">
        <v>21</v>
      </c>
      <c r="AJ60" s="5">
        <f t="shared" si="2"/>
        <v>0.31818181818181818</v>
      </c>
      <c r="AL60" s="5">
        <f t="shared" si="3"/>
        <v>0</v>
      </c>
      <c r="AM60" s="6">
        <f>SUM(C60+E60+G60+I60+M60+S60+U60+W60+Y60+AA60+AC60+K60+AE60+AG60)</f>
        <v>66</v>
      </c>
      <c r="AN60" s="7">
        <f>SUM(C60+E60+G60+I60+K60+M60)</f>
        <v>47</v>
      </c>
      <c r="AO60" s="8">
        <f t="shared" si="4"/>
        <v>71.212121212121218</v>
      </c>
      <c r="AP60" s="7">
        <f>SUM(S60+U60+W60+Y60+AA60+AC60+AE60+AG60)</f>
        <v>19</v>
      </c>
      <c r="AQ60" s="8">
        <f t="shared" si="5"/>
        <v>28.787878787878789</v>
      </c>
      <c r="AR60" s="7">
        <f>SUM(O60+Q60)</f>
        <v>1</v>
      </c>
      <c r="AS60" s="8">
        <f t="shared" si="6"/>
        <v>1.5151515151515151</v>
      </c>
      <c r="AT60" s="9">
        <v>5</v>
      </c>
    </row>
    <row r="61" spans="1:46" x14ac:dyDescent="0.25">
      <c r="A61" s="11">
        <v>28.5</v>
      </c>
      <c r="B61" s="22" t="s">
        <v>87</v>
      </c>
      <c r="D61" s="5">
        <f>(C61/AM61)</f>
        <v>0</v>
      </c>
      <c r="F61" s="5">
        <f>E61/AM61</f>
        <v>0</v>
      </c>
      <c r="G61">
        <v>3</v>
      </c>
      <c r="H61" s="5">
        <f>G61/AM61</f>
        <v>0.10714285714285714</v>
      </c>
      <c r="J61" s="5">
        <f>I61/AM61</f>
        <v>0</v>
      </c>
      <c r="L61" s="5">
        <f>K61/AM61</f>
        <v>0</v>
      </c>
      <c r="M61">
        <v>20</v>
      </c>
      <c r="N61" s="5">
        <f>M61/AM61</f>
        <v>0.7142857142857143</v>
      </c>
      <c r="P61" s="5">
        <f>O61/AM61</f>
        <v>0</v>
      </c>
      <c r="R61" s="5">
        <f>Q61/AM61</f>
        <v>0</v>
      </c>
      <c r="S61">
        <v>2</v>
      </c>
      <c r="T61" s="5">
        <f>(S61/AM61)</f>
        <v>7.1428571428571425E-2</v>
      </c>
      <c r="V61" s="5">
        <f>U61/AM61</f>
        <v>0</v>
      </c>
      <c r="X61" s="5">
        <f>W61/AM61</f>
        <v>0</v>
      </c>
      <c r="Z61" s="5">
        <f>Y61/AM61</f>
        <v>0</v>
      </c>
      <c r="AB61" s="5">
        <f>AA61/AM61</f>
        <v>0</v>
      </c>
      <c r="AC61">
        <v>3</v>
      </c>
      <c r="AD61" s="5">
        <f>AC61/AM61</f>
        <v>0.10714285714285714</v>
      </c>
      <c r="AF61" s="5">
        <f t="shared" si="0"/>
        <v>0</v>
      </c>
      <c r="AH61" s="5">
        <f t="shared" si="1"/>
        <v>0</v>
      </c>
      <c r="AI61">
        <v>8</v>
      </c>
      <c r="AJ61" s="5">
        <f t="shared" si="2"/>
        <v>0.2857142857142857</v>
      </c>
      <c r="AL61" s="5">
        <f t="shared" si="3"/>
        <v>0</v>
      </c>
      <c r="AM61" s="6">
        <f>SUM(C61+E61+G61+I61+M61+S61+U61+W61+Y61+AA61+AC61+K61+AE61+AG61)</f>
        <v>28</v>
      </c>
      <c r="AN61" s="7">
        <f>SUM(C61+E61+G61+I61+K61+M61)</f>
        <v>23</v>
      </c>
      <c r="AO61" s="8">
        <f t="shared" si="4"/>
        <v>82.142857142857139</v>
      </c>
      <c r="AP61" s="7">
        <f>SUM(S61+U61+W61+Y61+AA61+AC61+AE61+AG61)</f>
        <v>5</v>
      </c>
      <c r="AQ61" s="8">
        <f t="shared" si="5"/>
        <v>17.857142857142858</v>
      </c>
      <c r="AR61" s="7">
        <f>SUM(O61+Q61)</f>
        <v>0</v>
      </c>
      <c r="AS61" s="8">
        <f t="shared" si="6"/>
        <v>0</v>
      </c>
      <c r="AT61" s="9">
        <v>13</v>
      </c>
    </row>
  </sheetData>
  <mergeCells count="39">
    <mergeCell ref="C2:D2"/>
    <mergeCell ref="C3:D3"/>
    <mergeCell ref="E3:F3"/>
    <mergeCell ref="G3:H3"/>
    <mergeCell ref="I3:J3"/>
    <mergeCell ref="K3:L3"/>
    <mergeCell ref="E2:F2"/>
    <mergeCell ref="G2:H2"/>
    <mergeCell ref="O3:P3"/>
    <mergeCell ref="Q3:R3"/>
    <mergeCell ref="S3:T3"/>
    <mergeCell ref="I2:J2"/>
    <mergeCell ref="K2:L2"/>
    <mergeCell ref="M3:N3"/>
    <mergeCell ref="M2:N2"/>
    <mergeCell ref="O2:P2"/>
    <mergeCell ref="Q2:R2"/>
    <mergeCell ref="S2:T2"/>
    <mergeCell ref="AP2:AQ2"/>
    <mergeCell ref="AR2:AS2"/>
    <mergeCell ref="Y3:Z3"/>
    <mergeCell ref="AA3:AB3"/>
    <mergeCell ref="AC3:AD3"/>
    <mergeCell ref="AE3:AF3"/>
    <mergeCell ref="AG3:AH3"/>
    <mergeCell ref="AI3:AJ3"/>
    <mergeCell ref="AK3:AL3"/>
    <mergeCell ref="AA2:AB2"/>
    <mergeCell ref="AC2:AD2"/>
    <mergeCell ref="AE2:AF2"/>
    <mergeCell ref="AG2:AH2"/>
    <mergeCell ref="Y2:Z2"/>
    <mergeCell ref="AI2:AJ2"/>
    <mergeCell ref="AK2:AL2"/>
    <mergeCell ref="U3:V3"/>
    <mergeCell ref="W3:X3"/>
    <mergeCell ref="AN2:AO2"/>
    <mergeCell ref="U2:V2"/>
    <mergeCell ref="W2:X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94CC64-2D14-4DFE-A577-17DED630A404}">
  <dimension ref="A1:M64"/>
  <sheetViews>
    <sheetView topLeftCell="A70" zoomScale="70" zoomScaleNormal="70" workbookViewId="0">
      <selection activeCell="S79" sqref="S79"/>
    </sheetView>
  </sheetViews>
  <sheetFormatPr baseColWidth="10" defaultColWidth="8.85546875" defaultRowHeight="15" x14ac:dyDescent="0.25"/>
  <sheetData>
    <row r="1" spans="1:13" ht="15.75" x14ac:dyDescent="0.25">
      <c r="A1" s="13" t="s">
        <v>89</v>
      </c>
    </row>
    <row r="2" spans="1:13" ht="15.75" x14ac:dyDescent="0.25">
      <c r="A2" s="13" t="s">
        <v>24</v>
      </c>
      <c r="E2" s="13" t="s">
        <v>25</v>
      </c>
      <c r="I2" s="13" t="s">
        <v>26</v>
      </c>
      <c r="M2" s="13" t="s">
        <v>28</v>
      </c>
    </row>
    <row r="32" spans="1:1" ht="15.75" x14ac:dyDescent="0.25">
      <c r="A32" s="13"/>
    </row>
    <row r="33" spans="1:13" ht="15.75" x14ac:dyDescent="0.25">
      <c r="A33" s="13" t="s">
        <v>14</v>
      </c>
      <c r="E33" s="13" t="s">
        <v>8</v>
      </c>
      <c r="I33" s="13" t="s">
        <v>12</v>
      </c>
      <c r="M33" s="13" t="s">
        <v>13</v>
      </c>
    </row>
    <row r="64" spans="1:13" ht="15.75" x14ac:dyDescent="0.25">
      <c r="A64" s="13" t="s">
        <v>16</v>
      </c>
      <c r="E64" s="13" t="s">
        <v>17</v>
      </c>
      <c r="I64" s="13" t="s">
        <v>129</v>
      </c>
      <c r="M64" s="13" t="s">
        <v>127</v>
      </c>
    </row>
  </sheetData>
  <pageMargins left="0.25" right="0.25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97B3DF-C65F-4EBD-A8D1-72955A76F0F0}">
  <dimension ref="A1:AT352"/>
  <sheetViews>
    <sheetView tabSelected="1" zoomScale="40" zoomScaleNormal="40" workbookViewId="0">
      <selection activeCell="N30" sqref="N30"/>
    </sheetView>
  </sheetViews>
  <sheetFormatPr baseColWidth="10" defaultRowHeight="15" x14ac:dyDescent="0.25"/>
  <cols>
    <col min="2" max="2" width="11.42578125" style="2"/>
    <col min="3" max="3" width="7.5703125" customWidth="1"/>
    <col min="4" max="4" width="7.28515625" style="16" customWidth="1"/>
    <col min="5" max="5" width="7.28515625" customWidth="1"/>
    <col min="6" max="6" width="8.140625" style="16" customWidth="1"/>
    <col min="7" max="7" width="7" customWidth="1"/>
    <col min="8" max="8" width="9.140625" style="16" customWidth="1"/>
    <col min="9" max="9" width="7.140625" customWidth="1"/>
    <col min="10" max="11" width="7.28515625" customWidth="1"/>
    <col min="12" max="12" width="8.5703125" style="16" customWidth="1"/>
    <col min="13" max="13" width="7.5703125" customWidth="1"/>
    <col min="14" max="14" width="8.42578125" style="17" customWidth="1"/>
    <col min="15" max="15" width="7.42578125" customWidth="1"/>
    <col min="16" max="16" width="8.42578125" style="16" customWidth="1"/>
    <col min="17" max="17" width="7.5703125" customWidth="1"/>
    <col min="18" max="18" width="7.42578125" style="16" customWidth="1"/>
    <col min="19" max="19" width="7.42578125" customWidth="1"/>
    <col min="20" max="21" width="9.28515625" customWidth="1"/>
    <col min="22" max="22" width="8.28515625" style="17" customWidth="1"/>
    <col min="23" max="23" width="8.28515625" customWidth="1"/>
    <col min="24" max="24" width="8" style="17" customWidth="1"/>
    <col min="25" max="25" width="8" customWidth="1"/>
    <col min="26" max="26" width="8" style="17" customWidth="1"/>
    <col min="27" max="27" width="7.5703125" customWidth="1"/>
    <col min="28" max="28" width="8.7109375" style="16" customWidth="1"/>
    <col min="29" max="29" width="7.7109375" customWidth="1"/>
    <col min="30" max="30" width="9.140625" style="17" customWidth="1"/>
    <col min="31" max="31" width="8.7109375" customWidth="1"/>
    <col min="32" max="32" width="7.5703125" style="17" customWidth="1"/>
    <col min="33" max="33" width="7.5703125" customWidth="1"/>
    <col min="34" max="34" width="8.28515625" style="17" customWidth="1"/>
    <col min="35" max="35" width="7.7109375" customWidth="1"/>
    <col min="36" max="36" width="9.140625" style="16" customWidth="1"/>
    <col min="37" max="37" width="7.28515625" customWidth="1"/>
    <col min="38" max="38" width="8.140625" style="16" customWidth="1"/>
    <col min="39" max="39" width="11.5703125" style="6" customWidth="1"/>
    <col min="40" max="40" width="8.28515625" style="14" customWidth="1"/>
    <col min="41" max="41" width="8" style="15" customWidth="1"/>
    <col min="42" max="42" width="8.42578125" style="14" customWidth="1"/>
    <col min="43" max="43" width="8.7109375" style="15" customWidth="1"/>
    <col min="44" max="44" width="7.5703125" style="14" customWidth="1"/>
    <col min="45" max="45" width="7.85546875" style="14" customWidth="1"/>
    <col min="46" max="46" width="14.5703125" style="9" customWidth="1"/>
  </cols>
  <sheetData>
    <row r="1" spans="1:46" x14ac:dyDescent="0.25">
      <c r="A1" t="s">
        <v>125</v>
      </c>
      <c r="B1"/>
      <c r="D1"/>
      <c r="F1"/>
      <c r="H1"/>
      <c r="L1"/>
      <c r="N1"/>
      <c r="P1"/>
      <c r="R1"/>
      <c r="V1"/>
      <c r="X1"/>
      <c r="Z1"/>
      <c r="AB1"/>
      <c r="AD1"/>
      <c r="AF1"/>
      <c r="AH1"/>
      <c r="AJ1"/>
      <c r="AL1"/>
      <c r="AM1"/>
      <c r="AN1"/>
      <c r="AO1"/>
      <c r="AP1"/>
      <c r="AQ1"/>
      <c r="AR1"/>
      <c r="AS1"/>
      <c r="AT1"/>
    </row>
    <row r="2" spans="1:46" x14ac:dyDescent="0.25">
      <c r="B2"/>
      <c r="C2" s="32" t="s">
        <v>21</v>
      </c>
      <c r="D2" s="32"/>
      <c r="E2" s="23"/>
      <c r="F2" s="23"/>
      <c r="G2" s="23"/>
      <c r="H2" s="23"/>
      <c r="I2" s="23"/>
      <c r="J2" s="23"/>
      <c r="K2" s="23"/>
      <c r="L2" s="23"/>
      <c r="M2" s="23"/>
      <c r="N2" s="23"/>
      <c r="O2" s="32" t="s">
        <v>7</v>
      </c>
      <c r="P2" s="32"/>
      <c r="Q2" s="23"/>
      <c r="R2" s="23"/>
      <c r="S2" s="32" t="s">
        <v>0</v>
      </c>
      <c r="T2" s="32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32" t="s">
        <v>1</v>
      </c>
      <c r="AL2" s="32"/>
      <c r="AM2" s="1" t="s">
        <v>2</v>
      </c>
      <c r="AN2" s="28" t="s">
        <v>3</v>
      </c>
      <c r="AO2" s="28"/>
      <c r="AP2" s="28" t="s">
        <v>4</v>
      </c>
      <c r="AQ2" s="28"/>
      <c r="AR2" s="28" t="s">
        <v>5</v>
      </c>
      <c r="AS2" s="28"/>
      <c r="AT2" s="1" t="s">
        <v>6</v>
      </c>
    </row>
    <row r="3" spans="1:46" x14ac:dyDescent="0.25">
      <c r="A3" s="2" t="s">
        <v>124</v>
      </c>
      <c r="B3" s="2" t="s">
        <v>23</v>
      </c>
      <c r="C3" s="27" t="s">
        <v>24</v>
      </c>
      <c r="D3" s="27"/>
      <c r="E3" s="27" t="s">
        <v>25</v>
      </c>
      <c r="F3" s="27"/>
      <c r="G3" s="27" t="s">
        <v>26</v>
      </c>
      <c r="H3" s="27"/>
      <c r="I3" s="27" t="s">
        <v>27</v>
      </c>
      <c r="J3" s="27"/>
      <c r="K3" s="27" t="s">
        <v>14</v>
      </c>
      <c r="L3" s="27"/>
      <c r="M3" s="27" t="s">
        <v>28</v>
      </c>
      <c r="N3" s="27"/>
      <c r="O3" s="27" t="s">
        <v>29</v>
      </c>
      <c r="P3" s="27"/>
      <c r="Q3" s="27" t="s">
        <v>7</v>
      </c>
      <c r="R3" s="27"/>
      <c r="S3" s="27" t="s">
        <v>8</v>
      </c>
      <c r="T3" s="27"/>
      <c r="U3" s="27" t="s">
        <v>9</v>
      </c>
      <c r="V3" s="27"/>
      <c r="W3" s="26" t="s">
        <v>10</v>
      </c>
      <c r="X3" s="26"/>
      <c r="Y3" s="27" t="s">
        <v>11</v>
      </c>
      <c r="Z3" s="27"/>
      <c r="AA3" s="27" t="s">
        <v>12</v>
      </c>
      <c r="AB3" s="27"/>
      <c r="AC3" s="27" t="s">
        <v>13</v>
      </c>
      <c r="AD3" s="27"/>
      <c r="AE3" s="27" t="s">
        <v>15</v>
      </c>
      <c r="AF3" s="27"/>
      <c r="AG3" s="27" t="s">
        <v>16</v>
      </c>
      <c r="AH3" s="27"/>
      <c r="AI3" s="27" t="s">
        <v>17</v>
      </c>
      <c r="AJ3" s="27"/>
      <c r="AK3" s="27" t="s">
        <v>18</v>
      </c>
      <c r="AL3" s="27"/>
      <c r="AM3" s="3" t="s">
        <v>19</v>
      </c>
      <c r="AN3" s="3" t="s">
        <v>19</v>
      </c>
      <c r="AO3" s="4" t="s">
        <v>20</v>
      </c>
      <c r="AP3" s="3" t="s">
        <v>19</v>
      </c>
      <c r="AQ3" s="4" t="s">
        <v>20</v>
      </c>
      <c r="AR3" s="3" t="s">
        <v>19</v>
      </c>
      <c r="AS3" s="3" t="s">
        <v>20</v>
      </c>
      <c r="AT3" s="1"/>
    </row>
    <row r="4" spans="1:46" x14ac:dyDescent="0.25">
      <c r="A4" s="34">
        <v>0</v>
      </c>
      <c r="B4" s="35" t="s">
        <v>30</v>
      </c>
      <c r="C4">
        <v>7</v>
      </c>
      <c r="D4" s="20">
        <f>(C4/AM4)</f>
        <v>3.7433155080213901E-2</v>
      </c>
      <c r="E4">
        <v>4</v>
      </c>
      <c r="F4" s="20">
        <f>((E4/AM4))</f>
        <v>2.1390374331550801E-2</v>
      </c>
      <c r="G4">
        <v>71</v>
      </c>
      <c r="H4" s="20">
        <f>G4/AM4</f>
        <v>0.37967914438502676</v>
      </c>
      <c r="J4" s="17"/>
      <c r="K4">
        <v>2</v>
      </c>
      <c r="L4" s="20">
        <f>K4/AM4</f>
        <v>1.06951871657754E-2</v>
      </c>
      <c r="M4">
        <v>83</v>
      </c>
      <c r="N4" s="20">
        <f>M4/AM4</f>
        <v>0.44385026737967914</v>
      </c>
      <c r="P4" s="20">
        <f>O4/AM4</f>
        <v>0</v>
      </c>
      <c r="Q4">
        <v>2</v>
      </c>
      <c r="R4" s="20">
        <f>Q4/AM4</f>
        <v>1.06951871657754E-2</v>
      </c>
      <c r="T4" s="20">
        <f>S4/AM4</f>
        <v>0</v>
      </c>
      <c r="X4" s="20">
        <f>W4/AM4</f>
        <v>0</v>
      </c>
      <c r="Y4">
        <v>1</v>
      </c>
      <c r="Z4" s="20">
        <f>Y4/AM4</f>
        <v>5.3475935828877002E-3</v>
      </c>
      <c r="AA4">
        <v>3</v>
      </c>
      <c r="AB4" s="20">
        <f>AA4/AM4</f>
        <v>1.6042780748663103E-2</v>
      </c>
      <c r="AC4">
        <v>12</v>
      </c>
      <c r="AD4" s="21">
        <f>AC4/AM4</f>
        <v>6.4171122994652413E-2</v>
      </c>
      <c r="AE4">
        <v>4</v>
      </c>
      <c r="AF4" s="20">
        <f t="shared" ref="AF4:AF67" si="0">AE4/AM4</f>
        <v>2.1390374331550801E-2</v>
      </c>
      <c r="AH4" s="20">
        <f t="shared" ref="AH4:AH67" si="1">AG4/AM4</f>
        <v>0</v>
      </c>
      <c r="AI4">
        <v>47</v>
      </c>
      <c r="AJ4" s="20">
        <f t="shared" ref="AJ4:AJ67" si="2">AI4/AM4</f>
        <v>0.25133689839572193</v>
      </c>
      <c r="AL4" s="20">
        <f t="shared" ref="AL4:AL67" si="3">AK4/AM4</f>
        <v>0</v>
      </c>
      <c r="AM4" s="6">
        <f>SUM(AP4+AN4)</f>
        <v>187</v>
      </c>
      <c r="AN4" s="14">
        <f>C4+E4+G4+I4+K4+M4</f>
        <v>167</v>
      </c>
      <c r="AO4" s="19">
        <f t="shared" ref="AO4:AO67" si="4">AN4/AM4*100</f>
        <v>89.304812834224606</v>
      </c>
      <c r="AP4" s="14">
        <f>AG4+AE4+AC4+AA4+Y4+W4+U4</f>
        <v>20</v>
      </c>
      <c r="AQ4" s="19">
        <f t="shared" ref="AQ4:AQ67" si="5">AP4/AM4*100</f>
        <v>10.695187165775401</v>
      </c>
      <c r="AR4" s="14">
        <f>SUM(O4+Q4)</f>
        <v>2</v>
      </c>
      <c r="AS4" s="19">
        <f t="shared" ref="AS4:AS67" si="6">AR4/AM4*100</f>
        <v>1.0695187165775399</v>
      </c>
      <c r="AT4" s="9">
        <v>1</v>
      </c>
    </row>
    <row r="5" spans="1:46" x14ac:dyDescent="0.25">
      <c r="A5" s="34">
        <v>0.5</v>
      </c>
      <c r="B5" s="35" t="s">
        <v>31</v>
      </c>
      <c r="C5">
        <v>3</v>
      </c>
      <c r="D5" s="20">
        <f>(C5/AM5)</f>
        <v>3.3333333333333333E-2</v>
      </c>
      <c r="E5">
        <v>3</v>
      </c>
      <c r="F5" s="20">
        <f>((E5/AM5))</f>
        <v>3.3333333333333333E-2</v>
      </c>
      <c r="G5">
        <v>9</v>
      </c>
      <c r="H5" s="20">
        <f>G5/AM5</f>
        <v>0.1</v>
      </c>
      <c r="J5" s="17"/>
      <c r="K5">
        <v>1</v>
      </c>
      <c r="L5" s="20">
        <f>K5/AM5</f>
        <v>1.1111111111111112E-2</v>
      </c>
      <c r="M5">
        <v>62</v>
      </c>
      <c r="N5" s="20">
        <f>M5/AM5</f>
        <v>0.68888888888888888</v>
      </c>
      <c r="P5" s="20">
        <f>O5/AM5</f>
        <v>0</v>
      </c>
      <c r="R5" s="20">
        <f>Q5/AM5</f>
        <v>0</v>
      </c>
      <c r="T5" s="20">
        <f>S5/AM5</f>
        <v>0</v>
      </c>
      <c r="X5" s="20">
        <f>W5/AM5</f>
        <v>0</v>
      </c>
      <c r="Z5" s="20">
        <f>Y5/AM5</f>
        <v>0</v>
      </c>
      <c r="AA5">
        <v>1</v>
      </c>
      <c r="AB5" s="20">
        <f>AA5/AM5</f>
        <v>1.1111111111111112E-2</v>
      </c>
      <c r="AC5">
        <v>9</v>
      </c>
      <c r="AD5" s="21">
        <f>AC5/AM5</f>
        <v>0.1</v>
      </c>
      <c r="AE5">
        <v>1</v>
      </c>
      <c r="AF5" s="20">
        <f t="shared" si="0"/>
        <v>1.1111111111111112E-2</v>
      </c>
      <c r="AG5">
        <v>1</v>
      </c>
      <c r="AH5" s="20">
        <f t="shared" si="1"/>
        <v>1.1111111111111112E-2</v>
      </c>
      <c r="AI5">
        <v>13</v>
      </c>
      <c r="AJ5" s="20">
        <f t="shared" si="2"/>
        <v>0.14444444444444443</v>
      </c>
      <c r="AL5" s="20">
        <f t="shared" si="3"/>
        <v>0</v>
      </c>
      <c r="AM5" s="6">
        <f t="shared" ref="AM5:AM68" si="7">SUM(AP5+AN5)</f>
        <v>90</v>
      </c>
      <c r="AN5" s="14">
        <f>C5+E5+G5+I5+K5+M5</f>
        <v>78</v>
      </c>
      <c r="AO5" s="19">
        <f t="shared" si="4"/>
        <v>86.666666666666671</v>
      </c>
      <c r="AP5" s="14">
        <f>AG5+AE5+AC5+AA5+Y5+W5+U5</f>
        <v>12</v>
      </c>
      <c r="AQ5" s="19">
        <f t="shared" si="5"/>
        <v>13.333333333333334</v>
      </c>
      <c r="AR5" s="14">
        <f>SUM(O5+Q5)</f>
        <v>0</v>
      </c>
      <c r="AS5" s="19">
        <f t="shared" si="6"/>
        <v>0</v>
      </c>
      <c r="AT5" s="9">
        <v>5</v>
      </c>
    </row>
    <row r="6" spans="1:46" x14ac:dyDescent="0.25">
      <c r="A6" s="34">
        <v>1</v>
      </c>
      <c r="B6" s="35" t="s">
        <v>32</v>
      </c>
      <c r="C6">
        <v>2</v>
      </c>
      <c r="D6" s="20">
        <f>(C6/AM6)</f>
        <v>1.5503875968992248E-2</v>
      </c>
      <c r="E6">
        <v>3</v>
      </c>
      <c r="F6" s="20">
        <f>((E6/AM6))</f>
        <v>2.3255813953488372E-2</v>
      </c>
      <c r="G6">
        <v>20</v>
      </c>
      <c r="H6" s="20">
        <f>G6/AM6</f>
        <v>0.15503875968992248</v>
      </c>
      <c r="J6" s="17"/>
      <c r="K6">
        <v>7</v>
      </c>
      <c r="L6" s="20">
        <f>K6/AM6</f>
        <v>5.4263565891472867E-2</v>
      </c>
      <c r="M6">
        <v>82</v>
      </c>
      <c r="N6" s="20">
        <f>M6/AM6</f>
        <v>0.63565891472868219</v>
      </c>
      <c r="P6" s="20">
        <f>O6/AM6</f>
        <v>0</v>
      </c>
      <c r="Q6">
        <v>2</v>
      </c>
      <c r="R6" s="20">
        <f>Q6/AM6</f>
        <v>1.5503875968992248E-2</v>
      </c>
      <c r="S6">
        <v>1</v>
      </c>
      <c r="T6" s="20">
        <f>S6/AM6</f>
        <v>7.7519379844961239E-3</v>
      </c>
      <c r="X6" s="20">
        <f>W6/AM6</f>
        <v>0</v>
      </c>
      <c r="Y6">
        <v>1</v>
      </c>
      <c r="Z6" s="20">
        <f>Y6/AM6</f>
        <v>7.7519379844961239E-3</v>
      </c>
      <c r="AA6">
        <v>5</v>
      </c>
      <c r="AB6" s="20">
        <f>AA6/AM6</f>
        <v>3.875968992248062E-2</v>
      </c>
      <c r="AC6">
        <v>6</v>
      </c>
      <c r="AD6" s="21">
        <f>AC6/AM6</f>
        <v>4.6511627906976744E-2</v>
      </c>
      <c r="AE6">
        <v>2</v>
      </c>
      <c r="AF6" s="20">
        <f t="shared" si="0"/>
        <v>1.5503875968992248E-2</v>
      </c>
      <c r="AG6">
        <v>1</v>
      </c>
      <c r="AH6" s="20">
        <f t="shared" si="1"/>
        <v>7.7519379844961239E-3</v>
      </c>
      <c r="AI6">
        <v>32</v>
      </c>
      <c r="AJ6" s="20">
        <f t="shared" si="2"/>
        <v>0.24806201550387597</v>
      </c>
      <c r="AL6" s="20">
        <f t="shared" si="3"/>
        <v>0</v>
      </c>
      <c r="AM6" s="6">
        <f t="shared" si="7"/>
        <v>129</v>
      </c>
      <c r="AN6" s="14">
        <f>C6+E6+G6+I6+K6+M6</f>
        <v>114</v>
      </c>
      <c r="AO6" s="19">
        <f t="shared" si="4"/>
        <v>88.372093023255815</v>
      </c>
      <c r="AP6" s="14">
        <f>AG6+AE6+AC6+AA6+Y6+W6+U6</f>
        <v>15</v>
      </c>
      <c r="AQ6" s="19">
        <f t="shared" si="5"/>
        <v>11.627906976744185</v>
      </c>
      <c r="AR6" s="14">
        <f>SUM(O6+Q6)</f>
        <v>2</v>
      </c>
      <c r="AS6" s="19">
        <f t="shared" si="6"/>
        <v>1.5503875968992249</v>
      </c>
      <c r="AT6" s="9">
        <v>3</v>
      </c>
    </row>
    <row r="7" spans="1:46" x14ac:dyDescent="0.25">
      <c r="A7" s="34">
        <v>1.5</v>
      </c>
      <c r="B7" s="35" t="s">
        <v>33</v>
      </c>
      <c r="C7">
        <v>1</v>
      </c>
      <c r="D7" s="20">
        <f>(C7/AM7)</f>
        <v>0.02</v>
      </c>
      <c r="E7">
        <v>2</v>
      </c>
      <c r="F7" s="20">
        <f>((E7/AM7))</f>
        <v>0.04</v>
      </c>
      <c r="G7">
        <v>11</v>
      </c>
      <c r="H7" s="20">
        <f>G7/AM7</f>
        <v>0.22</v>
      </c>
      <c r="J7" s="17"/>
      <c r="K7">
        <v>3</v>
      </c>
      <c r="L7" s="20">
        <f>K7/AM7</f>
        <v>0.06</v>
      </c>
      <c r="M7">
        <v>28</v>
      </c>
      <c r="N7" s="20">
        <f>M7/AM7</f>
        <v>0.56000000000000005</v>
      </c>
      <c r="P7" s="20">
        <f>O7/AM7</f>
        <v>0</v>
      </c>
      <c r="Q7">
        <v>2</v>
      </c>
      <c r="R7" s="20">
        <f>Q7/AM7</f>
        <v>0.04</v>
      </c>
      <c r="T7" s="20">
        <f>S7/AM7</f>
        <v>0</v>
      </c>
      <c r="X7" s="20">
        <f>W7/AM7</f>
        <v>0</v>
      </c>
      <c r="Z7" s="20">
        <f>Y7/AM7</f>
        <v>0</v>
      </c>
      <c r="AB7" s="20">
        <f>AA7/AM7</f>
        <v>0</v>
      </c>
      <c r="AC7">
        <v>4</v>
      </c>
      <c r="AD7" s="21">
        <f>AC7/AM7</f>
        <v>0.08</v>
      </c>
      <c r="AE7">
        <v>1</v>
      </c>
      <c r="AF7" s="20">
        <f t="shared" si="0"/>
        <v>0.02</v>
      </c>
      <c r="AH7" s="20">
        <f t="shared" si="1"/>
        <v>0</v>
      </c>
      <c r="AI7">
        <v>13</v>
      </c>
      <c r="AJ7" s="20">
        <f t="shared" si="2"/>
        <v>0.26</v>
      </c>
      <c r="AL7" s="20">
        <f t="shared" si="3"/>
        <v>0</v>
      </c>
      <c r="AM7" s="6">
        <f t="shared" si="7"/>
        <v>50</v>
      </c>
      <c r="AN7" s="14">
        <f>C7+E7+G7+I7+K7+M7</f>
        <v>45</v>
      </c>
      <c r="AO7" s="19">
        <f t="shared" si="4"/>
        <v>90</v>
      </c>
      <c r="AP7" s="14">
        <f>AG7+AE7+AC7+AA7+Y7+W7+U7</f>
        <v>5</v>
      </c>
      <c r="AQ7" s="19">
        <f t="shared" si="5"/>
        <v>10</v>
      </c>
      <c r="AR7" s="14">
        <f>SUM(O7+Q7)</f>
        <v>2</v>
      </c>
      <c r="AS7" s="19">
        <f t="shared" si="6"/>
        <v>4</v>
      </c>
      <c r="AT7" s="9">
        <v>5</v>
      </c>
    </row>
    <row r="8" spans="1:46" x14ac:dyDescent="0.25">
      <c r="A8" s="34">
        <v>2</v>
      </c>
      <c r="B8" s="35" t="s">
        <v>34</v>
      </c>
      <c r="D8" s="20">
        <f>(C8/AM8)</f>
        <v>0</v>
      </c>
      <c r="E8">
        <v>6</v>
      </c>
      <c r="F8" s="20">
        <f>((E8/AM8))</f>
        <v>7.2289156626506021E-2</v>
      </c>
      <c r="G8">
        <v>8</v>
      </c>
      <c r="H8" s="20">
        <f>G8/AM8</f>
        <v>9.6385542168674704E-2</v>
      </c>
      <c r="J8" s="17"/>
      <c r="K8">
        <v>9</v>
      </c>
      <c r="L8" s="20">
        <f>K8/AM8</f>
        <v>0.10843373493975904</v>
      </c>
      <c r="M8">
        <v>46</v>
      </c>
      <c r="N8" s="20">
        <f>M8/AM8</f>
        <v>0.55421686746987953</v>
      </c>
      <c r="P8" s="20">
        <f>O8/AM8</f>
        <v>0</v>
      </c>
      <c r="Q8">
        <v>3</v>
      </c>
      <c r="R8" s="20">
        <f>Q8/AM8</f>
        <v>3.614457831325301E-2</v>
      </c>
      <c r="S8">
        <v>1</v>
      </c>
      <c r="T8" s="20">
        <f>S8/AM8</f>
        <v>1.2048192771084338E-2</v>
      </c>
      <c r="X8" s="20">
        <f>W8/AM8</f>
        <v>0</v>
      </c>
      <c r="Z8" s="20">
        <f>Y8/AM8</f>
        <v>0</v>
      </c>
      <c r="AA8">
        <v>2</v>
      </c>
      <c r="AB8" s="20">
        <f>AA8/AM8</f>
        <v>2.4096385542168676E-2</v>
      </c>
      <c r="AC8">
        <v>10</v>
      </c>
      <c r="AD8" s="21">
        <f>AC8/AM8</f>
        <v>0.12048192771084337</v>
      </c>
      <c r="AE8">
        <v>1</v>
      </c>
      <c r="AF8" s="20">
        <f t="shared" si="0"/>
        <v>1.2048192771084338E-2</v>
      </c>
      <c r="AG8">
        <v>1</v>
      </c>
      <c r="AH8" s="20">
        <f t="shared" si="1"/>
        <v>1.2048192771084338E-2</v>
      </c>
      <c r="AI8">
        <v>8</v>
      </c>
      <c r="AJ8" s="20">
        <f t="shared" si="2"/>
        <v>9.6385542168674704E-2</v>
      </c>
      <c r="AK8">
        <v>1</v>
      </c>
      <c r="AL8" s="20">
        <f t="shared" si="3"/>
        <v>1.2048192771084338E-2</v>
      </c>
      <c r="AM8" s="6">
        <f t="shared" si="7"/>
        <v>83</v>
      </c>
      <c r="AN8" s="14">
        <f>C8+E8+G8+I8+K8+M8</f>
        <v>69</v>
      </c>
      <c r="AO8" s="19">
        <f t="shared" si="4"/>
        <v>83.132530120481931</v>
      </c>
      <c r="AP8" s="14">
        <f>AG8+AE8+AC8+AA8+Y8+W8+U8</f>
        <v>14</v>
      </c>
      <c r="AQ8" s="19">
        <f t="shared" si="5"/>
        <v>16.867469879518072</v>
      </c>
      <c r="AR8" s="14">
        <f>SUM(O8+Q8)</f>
        <v>3</v>
      </c>
      <c r="AS8" s="19">
        <f t="shared" si="6"/>
        <v>3.6144578313253009</v>
      </c>
      <c r="AT8" s="9">
        <v>4</v>
      </c>
    </row>
    <row r="9" spans="1:46" x14ac:dyDescent="0.25">
      <c r="A9" s="34">
        <v>2.5</v>
      </c>
      <c r="B9" s="35" t="s">
        <v>35</v>
      </c>
      <c r="C9">
        <v>4</v>
      </c>
      <c r="D9" s="20">
        <f>(C9/AM9)</f>
        <v>6.8965517241379309E-2</v>
      </c>
      <c r="E9">
        <v>7</v>
      </c>
      <c r="F9" s="20">
        <f>((E9/AM9))</f>
        <v>0.1206896551724138</v>
      </c>
      <c r="G9">
        <v>4</v>
      </c>
      <c r="H9" s="20">
        <f>G9/AM9</f>
        <v>6.8965517241379309E-2</v>
      </c>
      <c r="J9" s="17"/>
      <c r="K9">
        <v>1</v>
      </c>
      <c r="L9" s="20">
        <f>K9/AM9</f>
        <v>1.7241379310344827E-2</v>
      </c>
      <c r="M9">
        <v>35</v>
      </c>
      <c r="N9" s="20">
        <f>M9/AM9</f>
        <v>0.60344827586206895</v>
      </c>
      <c r="P9" s="20">
        <f>O9/AM9</f>
        <v>0</v>
      </c>
      <c r="Q9">
        <v>3</v>
      </c>
      <c r="R9" s="20">
        <f>Q9/AM9</f>
        <v>5.1724137931034482E-2</v>
      </c>
      <c r="T9" s="20">
        <f>S9/AM9</f>
        <v>0</v>
      </c>
      <c r="X9" s="20">
        <f>W9/AM9</f>
        <v>0</v>
      </c>
      <c r="Z9" s="20">
        <f>Y9/AM9</f>
        <v>0</v>
      </c>
      <c r="AA9">
        <v>2</v>
      </c>
      <c r="AB9" s="20">
        <f>AA9/AM9</f>
        <v>3.4482758620689655E-2</v>
      </c>
      <c r="AC9">
        <v>4</v>
      </c>
      <c r="AD9" s="21">
        <f>AC9/AM9</f>
        <v>6.8965517241379309E-2</v>
      </c>
      <c r="AF9" s="20">
        <f t="shared" si="0"/>
        <v>0</v>
      </c>
      <c r="AG9">
        <v>1</v>
      </c>
      <c r="AH9" s="20">
        <f t="shared" si="1"/>
        <v>1.7241379310344827E-2</v>
      </c>
      <c r="AI9">
        <v>13</v>
      </c>
      <c r="AJ9" s="20">
        <f t="shared" si="2"/>
        <v>0.22413793103448276</v>
      </c>
      <c r="AL9" s="20">
        <f t="shared" si="3"/>
        <v>0</v>
      </c>
      <c r="AM9" s="6">
        <f t="shared" si="7"/>
        <v>58</v>
      </c>
      <c r="AN9" s="14">
        <f>C9+E9+G9+I9+K9+M9</f>
        <v>51</v>
      </c>
      <c r="AO9" s="19">
        <f t="shared" si="4"/>
        <v>87.931034482758619</v>
      </c>
      <c r="AP9" s="14">
        <f>AG9+AE9+AC9+AA9+Y9+W9+U9</f>
        <v>7</v>
      </c>
      <c r="AQ9" s="19">
        <f t="shared" si="5"/>
        <v>12.068965517241379</v>
      </c>
      <c r="AR9" s="14">
        <f>SUM(O9+Q9)</f>
        <v>3</v>
      </c>
      <c r="AS9" s="19">
        <f t="shared" si="6"/>
        <v>5.1724137931034484</v>
      </c>
      <c r="AT9" s="9">
        <v>11</v>
      </c>
    </row>
    <row r="10" spans="1:46" x14ac:dyDescent="0.25">
      <c r="A10" s="34">
        <v>3</v>
      </c>
      <c r="B10" s="35" t="s">
        <v>36</v>
      </c>
      <c r="C10">
        <v>2</v>
      </c>
      <c r="D10" s="20">
        <f>(C10/AM10)</f>
        <v>2.0408163265306121E-2</v>
      </c>
      <c r="E10">
        <v>7</v>
      </c>
      <c r="F10" s="20">
        <f>((E10/AM10))</f>
        <v>7.1428571428571425E-2</v>
      </c>
      <c r="G10">
        <v>14</v>
      </c>
      <c r="H10" s="20">
        <f>G10/AM10</f>
        <v>0.14285714285714285</v>
      </c>
      <c r="J10" s="17"/>
      <c r="K10">
        <v>7</v>
      </c>
      <c r="L10" s="20">
        <f>K10/AM10</f>
        <v>7.1428571428571425E-2</v>
      </c>
      <c r="M10">
        <v>55</v>
      </c>
      <c r="N10" s="20">
        <f>M10/AM10</f>
        <v>0.56122448979591832</v>
      </c>
      <c r="O10">
        <v>1</v>
      </c>
      <c r="P10" s="20">
        <f>O10/AM10</f>
        <v>1.020408163265306E-2</v>
      </c>
      <c r="Q10">
        <v>4</v>
      </c>
      <c r="R10" s="20">
        <f>Q10/AM10</f>
        <v>4.0816326530612242E-2</v>
      </c>
      <c r="S10">
        <v>2</v>
      </c>
      <c r="T10" s="20">
        <f>S10/AM10</f>
        <v>2.0408163265306121E-2</v>
      </c>
      <c r="X10" s="20">
        <f>W10/AM10</f>
        <v>0</v>
      </c>
      <c r="Z10" s="20">
        <f>Y10/AM10</f>
        <v>0</v>
      </c>
      <c r="AA10">
        <v>1</v>
      </c>
      <c r="AB10" s="20">
        <f>AA10/AM10</f>
        <v>1.020408163265306E-2</v>
      </c>
      <c r="AC10">
        <v>12</v>
      </c>
      <c r="AD10" s="21">
        <f>AC10/AM10</f>
        <v>0.12244897959183673</v>
      </c>
      <c r="AF10" s="20">
        <f t="shared" si="0"/>
        <v>0</v>
      </c>
      <c r="AH10" s="20">
        <f t="shared" si="1"/>
        <v>0</v>
      </c>
      <c r="AI10">
        <v>24</v>
      </c>
      <c r="AJ10" s="20">
        <f t="shared" si="2"/>
        <v>0.24489795918367346</v>
      </c>
      <c r="AL10" s="20">
        <f t="shared" si="3"/>
        <v>0</v>
      </c>
      <c r="AM10" s="6">
        <f t="shared" si="7"/>
        <v>98</v>
      </c>
      <c r="AN10" s="14">
        <f>C10+E10+G10+I10+K10+M10</f>
        <v>85</v>
      </c>
      <c r="AO10" s="19">
        <f t="shared" si="4"/>
        <v>86.734693877551024</v>
      </c>
      <c r="AP10" s="14">
        <f>AG10+AE10+AC10+AA10+Y10+W10+U10</f>
        <v>13</v>
      </c>
      <c r="AQ10" s="19">
        <f t="shared" si="5"/>
        <v>13.26530612244898</v>
      </c>
      <c r="AR10" s="14">
        <f>SUM(O10+Q10)</f>
        <v>5</v>
      </c>
      <c r="AS10" s="19">
        <f t="shared" si="6"/>
        <v>5.1020408163265305</v>
      </c>
      <c r="AT10" s="9">
        <v>2</v>
      </c>
    </row>
    <row r="11" spans="1:46" x14ac:dyDescent="0.25">
      <c r="A11" s="34">
        <v>3.5</v>
      </c>
      <c r="B11" s="35" t="s">
        <v>37</v>
      </c>
      <c r="C11">
        <v>1</v>
      </c>
      <c r="D11" s="20">
        <f>(C11/AM11)</f>
        <v>1.282051282051282E-2</v>
      </c>
      <c r="E11">
        <v>6</v>
      </c>
      <c r="F11" s="20">
        <f>((E11/AM11))</f>
        <v>7.6923076923076927E-2</v>
      </c>
      <c r="G11">
        <v>11</v>
      </c>
      <c r="H11" s="20">
        <f>G11/AM11</f>
        <v>0.14102564102564102</v>
      </c>
      <c r="J11" s="17"/>
      <c r="K11">
        <v>2</v>
      </c>
      <c r="L11" s="20">
        <f>K11/AM11</f>
        <v>2.564102564102564E-2</v>
      </c>
      <c r="M11">
        <v>51</v>
      </c>
      <c r="N11" s="20">
        <f>M11/AM11</f>
        <v>0.65384615384615385</v>
      </c>
      <c r="P11" s="20">
        <f>O11/AM11</f>
        <v>0</v>
      </c>
      <c r="Q11">
        <v>1</v>
      </c>
      <c r="R11" s="20">
        <f>Q11/AM11</f>
        <v>1.282051282051282E-2</v>
      </c>
      <c r="S11">
        <v>1</v>
      </c>
      <c r="T11" s="20">
        <f>S11/AM11</f>
        <v>1.282051282051282E-2</v>
      </c>
      <c r="W11">
        <v>1</v>
      </c>
      <c r="X11" s="20">
        <f>W11/AM11</f>
        <v>1.282051282051282E-2</v>
      </c>
      <c r="Z11" s="20">
        <f>Y11/AM11</f>
        <v>0</v>
      </c>
      <c r="AA11">
        <v>2</v>
      </c>
      <c r="AB11" s="20">
        <f>AA11/AM11</f>
        <v>2.564102564102564E-2</v>
      </c>
      <c r="AC11">
        <v>4</v>
      </c>
      <c r="AD11" s="21">
        <f>AC11/AM11</f>
        <v>5.128205128205128E-2</v>
      </c>
      <c r="AF11" s="20">
        <f t="shared" si="0"/>
        <v>0</v>
      </c>
      <c r="AH11" s="20">
        <f t="shared" si="1"/>
        <v>0</v>
      </c>
      <c r="AI11">
        <v>14</v>
      </c>
      <c r="AJ11" s="20">
        <f t="shared" si="2"/>
        <v>0.17948717948717949</v>
      </c>
      <c r="AL11" s="20">
        <f t="shared" si="3"/>
        <v>0</v>
      </c>
      <c r="AM11" s="6">
        <f t="shared" si="7"/>
        <v>78</v>
      </c>
      <c r="AN11" s="14">
        <f>C11+E11+G11+I11+K11+M11</f>
        <v>71</v>
      </c>
      <c r="AO11" s="19">
        <f t="shared" si="4"/>
        <v>91.025641025641022</v>
      </c>
      <c r="AP11" s="14">
        <f>AG11+AE11+AC11+AA11+Y11+W11+U11</f>
        <v>7</v>
      </c>
      <c r="AQ11" s="19">
        <f t="shared" si="5"/>
        <v>8.9743589743589745</v>
      </c>
      <c r="AR11" s="14">
        <f>SUM(O11+Q11)</f>
        <v>1</v>
      </c>
      <c r="AS11" s="19">
        <f t="shared" si="6"/>
        <v>1.2820512820512819</v>
      </c>
      <c r="AT11" s="9">
        <v>3</v>
      </c>
    </row>
    <row r="12" spans="1:46" x14ac:dyDescent="0.25">
      <c r="A12" s="34">
        <v>4</v>
      </c>
      <c r="B12" s="35" t="s">
        <v>38</v>
      </c>
      <c r="C12">
        <v>1</v>
      </c>
      <c r="D12" s="20">
        <f>(C12/AM12)</f>
        <v>7.6335877862595417E-3</v>
      </c>
      <c r="E12">
        <v>13</v>
      </c>
      <c r="F12" s="20">
        <f>((E12/AM12))</f>
        <v>9.9236641221374045E-2</v>
      </c>
      <c r="G12">
        <v>18</v>
      </c>
      <c r="H12" s="20">
        <f>G12/AM12</f>
        <v>0.13740458015267176</v>
      </c>
      <c r="J12" s="17"/>
      <c r="L12" s="20">
        <f>K12/AM12</f>
        <v>0</v>
      </c>
      <c r="M12">
        <v>88</v>
      </c>
      <c r="N12" s="20">
        <f>M12/AM12</f>
        <v>0.6717557251908397</v>
      </c>
      <c r="P12" s="20">
        <f>O12/AM12</f>
        <v>0</v>
      </c>
      <c r="Q12">
        <v>3</v>
      </c>
      <c r="R12" s="20">
        <f>Q12/AM12</f>
        <v>2.2900763358778626E-2</v>
      </c>
      <c r="T12" s="20">
        <f>S12/AM12</f>
        <v>0</v>
      </c>
      <c r="X12" s="20">
        <f>W12/AM12</f>
        <v>0</v>
      </c>
      <c r="Z12" s="20">
        <f>Y12/AM12</f>
        <v>0</v>
      </c>
      <c r="AB12" s="20">
        <f>AA12/AM12</f>
        <v>0</v>
      </c>
      <c r="AC12">
        <v>10</v>
      </c>
      <c r="AD12" s="21">
        <f>AC12/AM12</f>
        <v>7.6335877862595422E-2</v>
      </c>
      <c r="AE12">
        <v>1</v>
      </c>
      <c r="AF12" s="20">
        <f t="shared" si="0"/>
        <v>7.6335877862595417E-3</v>
      </c>
      <c r="AH12" s="20">
        <f t="shared" si="1"/>
        <v>0</v>
      </c>
      <c r="AI12">
        <v>11</v>
      </c>
      <c r="AJ12" s="20">
        <f t="shared" si="2"/>
        <v>8.3969465648854963E-2</v>
      </c>
      <c r="AL12" s="20">
        <f t="shared" si="3"/>
        <v>0</v>
      </c>
      <c r="AM12" s="6">
        <f t="shared" si="7"/>
        <v>131</v>
      </c>
      <c r="AN12" s="14">
        <f>C12+E12+G12+I12+K12+M12</f>
        <v>120</v>
      </c>
      <c r="AO12" s="19">
        <f t="shared" si="4"/>
        <v>91.603053435114504</v>
      </c>
      <c r="AP12" s="14">
        <f>AG12+AE12+AC12+AA12+Y12+W12+U12</f>
        <v>11</v>
      </c>
      <c r="AQ12" s="19">
        <f t="shared" si="5"/>
        <v>8.3969465648854964</v>
      </c>
      <c r="AR12" s="14">
        <f>SUM(O12+Q12)</f>
        <v>3</v>
      </c>
      <c r="AS12" s="19">
        <f t="shared" si="6"/>
        <v>2.2900763358778624</v>
      </c>
      <c r="AT12" s="9">
        <v>2</v>
      </c>
    </row>
    <row r="13" spans="1:46" x14ac:dyDescent="0.25">
      <c r="A13" s="34">
        <v>4.5</v>
      </c>
      <c r="B13" s="35" t="s">
        <v>39</v>
      </c>
      <c r="C13">
        <v>1</v>
      </c>
      <c r="D13" s="20">
        <f>(C13/AM13)</f>
        <v>1.1111111111111112E-2</v>
      </c>
      <c r="E13">
        <v>10</v>
      </c>
      <c r="F13" s="20">
        <f>((E13/AM13))</f>
        <v>0.1111111111111111</v>
      </c>
      <c r="G13">
        <v>13</v>
      </c>
      <c r="H13" s="20">
        <f>G13/AM13</f>
        <v>0.14444444444444443</v>
      </c>
      <c r="J13" s="17"/>
      <c r="K13">
        <v>1</v>
      </c>
      <c r="L13" s="20">
        <f>K13/AM13</f>
        <v>1.1111111111111112E-2</v>
      </c>
      <c r="M13">
        <v>59</v>
      </c>
      <c r="N13" s="20">
        <f>M13/AM13</f>
        <v>0.65555555555555556</v>
      </c>
      <c r="P13" s="20">
        <f>O13/AM13</f>
        <v>0</v>
      </c>
      <c r="R13" s="20">
        <f>Q13/AM13</f>
        <v>0</v>
      </c>
      <c r="T13" s="20">
        <f>S13/AM13</f>
        <v>0</v>
      </c>
      <c r="X13" s="20">
        <f>W13/AM13</f>
        <v>0</v>
      </c>
      <c r="Z13" s="20">
        <f>Y13/AM13</f>
        <v>0</v>
      </c>
      <c r="AB13" s="20">
        <f>AA13/AM13</f>
        <v>0</v>
      </c>
      <c r="AC13">
        <v>5</v>
      </c>
      <c r="AD13" s="21">
        <f>AC13/AM13</f>
        <v>5.5555555555555552E-2</v>
      </c>
      <c r="AE13">
        <v>1</v>
      </c>
      <c r="AF13" s="20">
        <f t="shared" si="0"/>
        <v>1.1111111111111112E-2</v>
      </c>
      <c r="AH13" s="20">
        <f t="shared" si="1"/>
        <v>0</v>
      </c>
      <c r="AI13">
        <v>15</v>
      </c>
      <c r="AJ13" s="20">
        <f t="shared" si="2"/>
        <v>0.16666666666666666</v>
      </c>
      <c r="AL13" s="20">
        <f t="shared" si="3"/>
        <v>0</v>
      </c>
      <c r="AM13" s="6">
        <f t="shared" si="7"/>
        <v>90</v>
      </c>
      <c r="AN13" s="14">
        <f>C13+E13+G13+I13+K13+M13</f>
        <v>84</v>
      </c>
      <c r="AO13" s="19">
        <f t="shared" si="4"/>
        <v>93.333333333333329</v>
      </c>
      <c r="AP13" s="14">
        <f>AG13+AE13+AC13+AA13+Y13+W13+U13</f>
        <v>6</v>
      </c>
      <c r="AQ13" s="19">
        <f t="shared" si="5"/>
        <v>6.666666666666667</v>
      </c>
      <c r="AR13" s="14">
        <f>SUM(O13+Q13)</f>
        <v>0</v>
      </c>
      <c r="AS13" s="19">
        <f t="shared" si="6"/>
        <v>0</v>
      </c>
      <c r="AT13" s="9">
        <v>7</v>
      </c>
    </row>
    <row r="14" spans="1:46" x14ac:dyDescent="0.25">
      <c r="A14" s="34">
        <v>5</v>
      </c>
      <c r="B14" s="35" t="s">
        <v>40</v>
      </c>
      <c r="D14" s="20">
        <f>(C14/AM14)</f>
        <v>0</v>
      </c>
      <c r="E14">
        <v>2</v>
      </c>
      <c r="F14" s="20">
        <f>((E14/AM14))</f>
        <v>1.9607843137254902E-2</v>
      </c>
      <c r="G14">
        <v>14</v>
      </c>
      <c r="H14" s="20">
        <f>G14/AM14</f>
        <v>0.13725490196078433</v>
      </c>
      <c r="J14" s="17"/>
      <c r="L14" s="20">
        <f>K14/AM14</f>
        <v>0</v>
      </c>
      <c r="M14">
        <v>80</v>
      </c>
      <c r="N14" s="20">
        <f>M14/AM14</f>
        <v>0.78431372549019607</v>
      </c>
      <c r="P14" s="20">
        <f>O14/AM14</f>
        <v>0</v>
      </c>
      <c r="Q14">
        <v>4</v>
      </c>
      <c r="R14" s="20">
        <f>Q14/AM14</f>
        <v>3.9215686274509803E-2</v>
      </c>
      <c r="S14">
        <v>1</v>
      </c>
      <c r="T14" s="20">
        <f>S14/AM14</f>
        <v>9.8039215686274508E-3</v>
      </c>
      <c r="X14" s="20">
        <f>W14/AM14</f>
        <v>0</v>
      </c>
      <c r="Z14" s="20">
        <f>Y14/AM14</f>
        <v>0</v>
      </c>
      <c r="AA14">
        <v>1</v>
      </c>
      <c r="AB14" s="20">
        <f>AA14/AM14</f>
        <v>9.8039215686274508E-3</v>
      </c>
      <c r="AC14">
        <v>2</v>
      </c>
      <c r="AD14" s="21">
        <f>AC14/AM14</f>
        <v>1.9607843137254902E-2</v>
      </c>
      <c r="AE14">
        <v>3</v>
      </c>
      <c r="AF14" s="20">
        <f t="shared" si="0"/>
        <v>2.9411764705882353E-2</v>
      </c>
      <c r="AH14" s="20">
        <f t="shared" si="1"/>
        <v>0</v>
      </c>
      <c r="AI14">
        <v>16</v>
      </c>
      <c r="AJ14" s="20">
        <f t="shared" si="2"/>
        <v>0.15686274509803921</v>
      </c>
      <c r="AL14" s="20">
        <f t="shared" si="3"/>
        <v>0</v>
      </c>
      <c r="AM14" s="6">
        <f t="shared" si="7"/>
        <v>102</v>
      </c>
      <c r="AN14" s="14">
        <f>C14+E14+G14+I14+K14+M14</f>
        <v>96</v>
      </c>
      <c r="AO14" s="19">
        <f t="shared" si="4"/>
        <v>94.117647058823522</v>
      </c>
      <c r="AP14" s="14">
        <f>AG14+AE14+AC14+AA14+Y14+W14+U14</f>
        <v>6</v>
      </c>
      <c r="AQ14" s="19">
        <f t="shared" si="5"/>
        <v>5.8823529411764701</v>
      </c>
      <c r="AR14" s="14">
        <f>SUM(O14+Q14)</f>
        <v>4</v>
      </c>
      <c r="AS14" s="19">
        <f t="shared" si="6"/>
        <v>3.9215686274509802</v>
      </c>
      <c r="AT14" s="9">
        <v>1</v>
      </c>
    </row>
    <row r="15" spans="1:46" x14ac:dyDescent="0.25">
      <c r="A15" s="34">
        <v>5.5</v>
      </c>
      <c r="B15" s="35" t="s">
        <v>41</v>
      </c>
      <c r="D15" s="20">
        <f>(C15/AM15)</f>
        <v>0</v>
      </c>
      <c r="E15">
        <v>2</v>
      </c>
      <c r="F15" s="20">
        <f>((E15/AM15))</f>
        <v>3.5714285714285712E-2</v>
      </c>
      <c r="G15">
        <v>7</v>
      </c>
      <c r="H15" s="20">
        <f>G15/AM15</f>
        <v>0.125</v>
      </c>
      <c r="J15" s="17"/>
      <c r="K15">
        <v>1</v>
      </c>
      <c r="L15" s="20">
        <f>K15/AM15</f>
        <v>1.7857142857142856E-2</v>
      </c>
      <c r="M15">
        <v>43</v>
      </c>
      <c r="N15" s="20">
        <f>M15/AM15</f>
        <v>0.7678571428571429</v>
      </c>
      <c r="P15" s="20">
        <f>O15/AM15</f>
        <v>0</v>
      </c>
      <c r="Q15">
        <v>1</v>
      </c>
      <c r="R15" s="20">
        <f>Q15/AM15</f>
        <v>1.7857142857142856E-2</v>
      </c>
      <c r="T15" s="20">
        <f>S15/AM15</f>
        <v>0</v>
      </c>
      <c r="X15" s="20">
        <f>W15/AM15</f>
        <v>0</v>
      </c>
      <c r="Z15" s="20">
        <f>Y15/AM15</f>
        <v>0</v>
      </c>
      <c r="AA15">
        <v>2</v>
      </c>
      <c r="AB15" s="20">
        <f>AA15/AM15</f>
        <v>3.5714285714285712E-2</v>
      </c>
      <c r="AC15">
        <v>1</v>
      </c>
      <c r="AD15" s="21">
        <f>AC15/AM15</f>
        <v>1.7857142857142856E-2</v>
      </c>
      <c r="AF15" s="20">
        <f t="shared" si="0"/>
        <v>0</v>
      </c>
      <c r="AH15" s="20">
        <f t="shared" si="1"/>
        <v>0</v>
      </c>
      <c r="AI15">
        <v>12</v>
      </c>
      <c r="AJ15" s="20">
        <f t="shared" si="2"/>
        <v>0.21428571428571427</v>
      </c>
      <c r="AL15" s="20">
        <f t="shared" si="3"/>
        <v>0</v>
      </c>
      <c r="AM15" s="6">
        <f t="shared" si="7"/>
        <v>56</v>
      </c>
      <c r="AN15" s="14">
        <f>C15+E15+G15+I15+K15+M15</f>
        <v>53</v>
      </c>
      <c r="AO15" s="19">
        <f t="shared" si="4"/>
        <v>94.642857142857139</v>
      </c>
      <c r="AP15" s="14">
        <f>AG15+AE15+AC15+AA15+Y15+W15+U15</f>
        <v>3</v>
      </c>
      <c r="AQ15" s="19">
        <f t="shared" si="5"/>
        <v>5.3571428571428568</v>
      </c>
      <c r="AR15" s="14">
        <f>SUM(O15+Q15)</f>
        <v>1</v>
      </c>
      <c r="AS15" s="19">
        <f t="shared" si="6"/>
        <v>1.7857142857142856</v>
      </c>
      <c r="AT15" s="9">
        <v>3</v>
      </c>
    </row>
    <row r="16" spans="1:46" x14ac:dyDescent="0.25">
      <c r="A16" s="34">
        <v>6</v>
      </c>
      <c r="B16" s="35" t="s">
        <v>42</v>
      </c>
      <c r="C16">
        <v>4</v>
      </c>
      <c r="D16" s="20">
        <f>(C16/AM16)</f>
        <v>4.8192771084337352E-2</v>
      </c>
      <c r="E16">
        <v>1</v>
      </c>
      <c r="F16" s="20">
        <f>((E16/AM16))</f>
        <v>1.2048192771084338E-2</v>
      </c>
      <c r="G16">
        <v>11</v>
      </c>
      <c r="H16" s="20">
        <f>G16/AM16</f>
        <v>0.13253012048192772</v>
      </c>
      <c r="J16" s="17"/>
      <c r="K16">
        <v>1</v>
      </c>
      <c r="L16" s="20">
        <f>K16/AM16</f>
        <v>1.2048192771084338E-2</v>
      </c>
      <c r="M16">
        <v>59</v>
      </c>
      <c r="N16" s="20">
        <f>M16/AM16</f>
        <v>0.71084337349397586</v>
      </c>
      <c r="P16" s="20">
        <f>O16/AM16</f>
        <v>0</v>
      </c>
      <c r="R16" s="20">
        <f>Q16/AM16</f>
        <v>0</v>
      </c>
      <c r="T16" s="20">
        <f>S16/AM16</f>
        <v>0</v>
      </c>
      <c r="X16" s="20">
        <f>W16/AM16</f>
        <v>0</v>
      </c>
      <c r="Y16">
        <v>1</v>
      </c>
      <c r="Z16" s="20">
        <f>Y16/AM16</f>
        <v>1.2048192771084338E-2</v>
      </c>
      <c r="AA16">
        <v>1</v>
      </c>
      <c r="AB16" s="20">
        <f>AA16/AM16</f>
        <v>1.2048192771084338E-2</v>
      </c>
      <c r="AC16">
        <v>1</v>
      </c>
      <c r="AD16" s="21">
        <f>AC16/AM16</f>
        <v>1.2048192771084338E-2</v>
      </c>
      <c r="AE16">
        <v>2</v>
      </c>
      <c r="AF16" s="20">
        <f t="shared" si="0"/>
        <v>2.4096385542168676E-2</v>
      </c>
      <c r="AG16">
        <v>2</v>
      </c>
      <c r="AH16" s="20">
        <f t="shared" si="1"/>
        <v>2.4096385542168676E-2</v>
      </c>
      <c r="AI16">
        <v>20</v>
      </c>
      <c r="AJ16" s="20">
        <f t="shared" si="2"/>
        <v>0.24096385542168675</v>
      </c>
      <c r="AL16" s="20">
        <f t="shared" si="3"/>
        <v>0</v>
      </c>
      <c r="AM16" s="6">
        <f t="shared" si="7"/>
        <v>83</v>
      </c>
      <c r="AN16" s="14">
        <f>C16+E16+G16+I16+K16+M16</f>
        <v>76</v>
      </c>
      <c r="AO16" s="19">
        <f t="shared" si="4"/>
        <v>91.566265060240966</v>
      </c>
      <c r="AP16" s="14">
        <f>AG16+AE16+AC16+AA16+Y16+W16+U16</f>
        <v>7</v>
      </c>
      <c r="AQ16" s="19">
        <f t="shared" si="5"/>
        <v>8.4337349397590362</v>
      </c>
      <c r="AR16" s="14">
        <f>SUM(O16+Q16)</f>
        <v>0</v>
      </c>
      <c r="AS16" s="19">
        <f t="shared" si="6"/>
        <v>0</v>
      </c>
      <c r="AT16" s="9">
        <v>6</v>
      </c>
    </row>
    <row r="17" spans="1:46" x14ac:dyDescent="0.25">
      <c r="A17" s="34">
        <v>6.5</v>
      </c>
      <c r="B17" s="35" t="s">
        <v>43</v>
      </c>
      <c r="D17" s="20">
        <f>(C17/AM17)</f>
        <v>0</v>
      </c>
      <c r="E17">
        <v>3</v>
      </c>
      <c r="F17" s="20">
        <f>((E17/AM17))</f>
        <v>4.6875E-2</v>
      </c>
      <c r="G17">
        <v>11</v>
      </c>
      <c r="H17" s="20">
        <f>G17/AM17</f>
        <v>0.171875</v>
      </c>
      <c r="J17" s="17"/>
      <c r="L17" s="20">
        <f>K17/AM17</f>
        <v>0</v>
      </c>
      <c r="M17">
        <v>48</v>
      </c>
      <c r="N17" s="20">
        <f>M17/AM17</f>
        <v>0.75</v>
      </c>
      <c r="P17" s="20">
        <f>O17/AM17</f>
        <v>0</v>
      </c>
      <c r="Q17">
        <v>5</v>
      </c>
      <c r="R17" s="20">
        <f>Q17/AM17</f>
        <v>7.8125E-2</v>
      </c>
      <c r="S17">
        <v>1</v>
      </c>
      <c r="T17" s="20">
        <f>S17/AM17</f>
        <v>1.5625E-2</v>
      </c>
      <c r="X17" s="20">
        <f>W17/AM17</f>
        <v>0</v>
      </c>
      <c r="Z17" s="20">
        <f>Y17/AM17</f>
        <v>0</v>
      </c>
      <c r="AB17" s="20">
        <f>AA17/AM17</f>
        <v>0</v>
      </c>
      <c r="AD17" s="21">
        <f>AC17/AM17</f>
        <v>0</v>
      </c>
      <c r="AE17">
        <v>1</v>
      </c>
      <c r="AF17" s="20">
        <f t="shared" si="0"/>
        <v>1.5625E-2</v>
      </c>
      <c r="AG17">
        <v>1</v>
      </c>
      <c r="AH17" s="20">
        <f t="shared" si="1"/>
        <v>1.5625E-2</v>
      </c>
      <c r="AI17">
        <v>17</v>
      </c>
      <c r="AJ17" s="20">
        <f t="shared" si="2"/>
        <v>0.265625</v>
      </c>
      <c r="AL17" s="20">
        <f t="shared" si="3"/>
        <v>0</v>
      </c>
      <c r="AM17" s="6">
        <f t="shared" si="7"/>
        <v>64</v>
      </c>
      <c r="AN17" s="14">
        <f>C17+E17+G17+I17+K17+M17</f>
        <v>62</v>
      </c>
      <c r="AO17" s="19">
        <f t="shared" si="4"/>
        <v>96.875</v>
      </c>
      <c r="AP17" s="14">
        <f>AG17+AE17+AC17+AA17+Y17+W17+U17</f>
        <v>2</v>
      </c>
      <c r="AQ17" s="19">
        <f t="shared" si="5"/>
        <v>3.125</v>
      </c>
      <c r="AR17" s="14">
        <f>SUM(O17+Q17)</f>
        <v>5</v>
      </c>
      <c r="AS17" s="19">
        <f t="shared" si="6"/>
        <v>7.8125</v>
      </c>
      <c r="AT17" s="9">
        <v>4</v>
      </c>
    </row>
    <row r="18" spans="1:46" x14ac:dyDescent="0.25">
      <c r="A18" s="34">
        <v>7</v>
      </c>
      <c r="B18" s="35" t="s">
        <v>44</v>
      </c>
      <c r="C18">
        <v>2</v>
      </c>
      <c r="D18" s="20">
        <f>(C18/AM18)</f>
        <v>4.4444444444444446E-2</v>
      </c>
      <c r="E18">
        <v>1</v>
      </c>
      <c r="F18" s="20">
        <f>((E18/AM18))</f>
        <v>2.2222222222222223E-2</v>
      </c>
      <c r="G18">
        <v>5</v>
      </c>
      <c r="H18" s="20">
        <f>G18/AM18</f>
        <v>0.1111111111111111</v>
      </c>
      <c r="J18" s="17"/>
      <c r="L18" s="20">
        <f>K18/AM18</f>
        <v>0</v>
      </c>
      <c r="M18">
        <v>32</v>
      </c>
      <c r="N18" s="20">
        <f>M18/AM18</f>
        <v>0.71111111111111114</v>
      </c>
      <c r="P18" s="20">
        <f>O18/AM18</f>
        <v>0</v>
      </c>
      <c r="Q18">
        <v>1</v>
      </c>
      <c r="R18" s="20">
        <f>Q18/AM18</f>
        <v>2.2222222222222223E-2</v>
      </c>
      <c r="T18" s="20">
        <f>S18/AM18</f>
        <v>0</v>
      </c>
      <c r="X18" s="20">
        <f>W18/AM18</f>
        <v>0</v>
      </c>
      <c r="Z18" s="20">
        <f>Y18/AM18</f>
        <v>0</v>
      </c>
      <c r="AA18">
        <v>1</v>
      </c>
      <c r="AB18" s="20">
        <f>AA18/AM18</f>
        <v>2.2222222222222223E-2</v>
      </c>
      <c r="AC18">
        <v>3</v>
      </c>
      <c r="AD18" s="21">
        <f>AC18/AM18</f>
        <v>6.6666666666666666E-2</v>
      </c>
      <c r="AE18">
        <v>1</v>
      </c>
      <c r="AF18" s="20">
        <f t="shared" si="0"/>
        <v>2.2222222222222223E-2</v>
      </c>
      <c r="AH18" s="20">
        <f t="shared" si="1"/>
        <v>0</v>
      </c>
      <c r="AI18">
        <v>7</v>
      </c>
      <c r="AJ18" s="20">
        <f t="shared" si="2"/>
        <v>0.15555555555555556</v>
      </c>
      <c r="AL18" s="20">
        <f t="shared" si="3"/>
        <v>0</v>
      </c>
      <c r="AM18" s="6">
        <f t="shared" si="7"/>
        <v>45</v>
      </c>
      <c r="AN18" s="14">
        <f>C18+E18+G18+I18+K18+M18</f>
        <v>40</v>
      </c>
      <c r="AO18" s="19">
        <f t="shared" si="4"/>
        <v>88.888888888888886</v>
      </c>
      <c r="AP18" s="14">
        <f>AG18+AE18+AC18+AA18+Y18+W18+U18</f>
        <v>5</v>
      </c>
      <c r="AQ18" s="19">
        <f t="shared" si="5"/>
        <v>11.111111111111111</v>
      </c>
      <c r="AR18" s="14">
        <f>SUM(O18+Q18)</f>
        <v>1</v>
      </c>
      <c r="AS18" s="19">
        <f t="shared" si="6"/>
        <v>2.2222222222222223</v>
      </c>
      <c r="AT18" s="9">
        <v>9</v>
      </c>
    </row>
    <row r="19" spans="1:46" x14ac:dyDescent="0.25">
      <c r="A19" s="34">
        <v>7.5</v>
      </c>
      <c r="B19" s="35" t="s">
        <v>45</v>
      </c>
      <c r="C19">
        <v>1</v>
      </c>
      <c r="D19" s="20">
        <f>(C19/AM19)</f>
        <v>1.7857142857142856E-2</v>
      </c>
      <c r="E19">
        <v>2</v>
      </c>
      <c r="F19" s="20">
        <f>((E19/AM19))</f>
        <v>3.5714285714285712E-2</v>
      </c>
      <c r="G19">
        <v>9</v>
      </c>
      <c r="H19" s="20">
        <f>G19/AM19</f>
        <v>0.16071428571428573</v>
      </c>
      <c r="J19" s="17"/>
      <c r="K19">
        <v>1</v>
      </c>
      <c r="L19" s="20">
        <f>K19/AM19</f>
        <v>1.7857142857142856E-2</v>
      </c>
      <c r="M19">
        <v>37</v>
      </c>
      <c r="N19" s="20">
        <f>M19/AM19</f>
        <v>0.6607142857142857</v>
      </c>
      <c r="P19" s="20">
        <f>O19/AM19</f>
        <v>0</v>
      </c>
      <c r="Q19">
        <v>2</v>
      </c>
      <c r="R19" s="20">
        <f>Q19/AM19</f>
        <v>3.5714285714285712E-2</v>
      </c>
      <c r="T19" s="20">
        <f>S19/AM19</f>
        <v>0</v>
      </c>
      <c r="X19" s="20">
        <f>W19/AM19</f>
        <v>0</v>
      </c>
      <c r="Z19" s="20">
        <f>Y19/AM19</f>
        <v>0</v>
      </c>
      <c r="AA19">
        <v>1</v>
      </c>
      <c r="AB19" s="20">
        <f>AA19/AM19</f>
        <v>1.7857142857142856E-2</v>
      </c>
      <c r="AC19">
        <v>4</v>
      </c>
      <c r="AD19" s="21">
        <f>AC19/AM19</f>
        <v>7.1428571428571425E-2</v>
      </c>
      <c r="AE19">
        <v>1</v>
      </c>
      <c r="AF19" s="20">
        <f t="shared" si="0"/>
        <v>1.7857142857142856E-2</v>
      </c>
      <c r="AH19" s="20">
        <f t="shared" si="1"/>
        <v>0</v>
      </c>
      <c r="AI19">
        <v>14</v>
      </c>
      <c r="AJ19" s="20">
        <f t="shared" si="2"/>
        <v>0.25</v>
      </c>
      <c r="AL19" s="20">
        <f t="shared" si="3"/>
        <v>0</v>
      </c>
      <c r="AM19" s="6">
        <f t="shared" si="7"/>
        <v>56</v>
      </c>
      <c r="AN19" s="14">
        <f>C19+E19+G19+I19+K19+M19</f>
        <v>50</v>
      </c>
      <c r="AO19" s="19">
        <f t="shared" si="4"/>
        <v>89.285714285714292</v>
      </c>
      <c r="AP19" s="14">
        <f>AG19+AE19+AC19+AA19+Y19+W19+U19</f>
        <v>6</v>
      </c>
      <c r="AQ19" s="19">
        <f t="shared" si="5"/>
        <v>10.714285714285714</v>
      </c>
      <c r="AR19" s="14">
        <f>SUM(O19+Q19)</f>
        <v>2</v>
      </c>
      <c r="AS19" s="19">
        <f t="shared" si="6"/>
        <v>3.5714285714285712</v>
      </c>
      <c r="AT19" s="9">
        <v>10</v>
      </c>
    </row>
    <row r="20" spans="1:46" x14ac:dyDescent="0.25">
      <c r="A20" s="34">
        <v>8</v>
      </c>
      <c r="B20" s="35" t="s">
        <v>46</v>
      </c>
      <c r="C20">
        <v>1</v>
      </c>
      <c r="D20" s="20">
        <f>(C20/AM20)</f>
        <v>1.3698630136986301E-2</v>
      </c>
      <c r="E20">
        <v>6</v>
      </c>
      <c r="F20" s="20">
        <f>((E20/AM20))</f>
        <v>8.2191780821917804E-2</v>
      </c>
      <c r="G20">
        <v>10</v>
      </c>
      <c r="H20" s="20">
        <f>G20/AM20</f>
        <v>0.13698630136986301</v>
      </c>
      <c r="J20" s="17"/>
      <c r="K20">
        <v>3</v>
      </c>
      <c r="L20" s="20">
        <f>K20/AM20</f>
        <v>4.1095890410958902E-2</v>
      </c>
      <c r="M20">
        <v>50</v>
      </c>
      <c r="N20" s="20">
        <f>M20/AM20</f>
        <v>0.68493150684931503</v>
      </c>
      <c r="P20" s="20">
        <f>O20/AM20</f>
        <v>0</v>
      </c>
      <c r="Q20">
        <v>1</v>
      </c>
      <c r="R20" s="20">
        <f>Q20/AM20</f>
        <v>1.3698630136986301E-2</v>
      </c>
      <c r="T20" s="20">
        <f>S20/AM20</f>
        <v>0</v>
      </c>
      <c r="X20" s="20">
        <f>W20/AM20</f>
        <v>0</v>
      </c>
      <c r="Z20" s="20">
        <f>Y20/AM20</f>
        <v>0</v>
      </c>
      <c r="AA20">
        <v>1</v>
      </c>
      <c r="AB20" s="20">
        <f>AA20/AM20</f>
        <v>1.3698630136986301E-2</v>
      </c>
      <c r="AC20">
        <v>1</v>
      </c>
      <c r="AD20" s="21">
        <f>AC20/AM20</f>
        <v>1.3698630136986301E-2</v>
      </c>
      <c r="AE20">
        <v>1</v>
      </c>
      <c r="AF20" s="20">
        <f t="shared" si="0"/>
        <v>1.3698630136986301E-2</v>
      </c>
      <c r="AH20" s="20">
        <f t="shared" si="1"/>
        <v>0</v>
      </c>
      <c r="AI20">
        <v>12</v>
      </c>
      <c r="AJ20" s="20">
        <f t="shared" si="2"/>
        <v>0.16438356164383561</v>
      </c>
      <c r="AK20">
        <v>1</v>
      </c>
      <c r="AL20" s="20">
        <f t="shared" si="3"/>
        <v>1.3698630136986301E-2</v>
      </c>
      <c r="AM20" s="6">
        <f t="shared" si="7"/>
        <v>73</v>
      </c>
      <c r="AN20" s="14">
        <f>C20+E20+G20+I20+K20+M20</f>
        <v>70</v>
      </c>
      <c r="AO20" s="19">
        <f t="shared" si="4"/>
        <v>95.890410958904098</v>
      </c>
      <c r="AP20" s="14">
        <f>AG20+AE20+AC20+AA20+Y20+W20+U20</f>
        <v>3</v>
      </c>
      <c r="AQ20" s="19">
        <f t="shared" si="5"/>
        <v>4.10958904109589</v>
      </c>
      <c r="AR20" s="14">
        <f>SUM(O20+Q20)</f>
        <v>1</v>
      </c>
      <c r="AS20" s="19">
        <f t="shared" si="6"/>
        <v>1.3698630136986301</v>
      </c>
      <c r="AT20" s="9">
        <v>10</v>
      </c>
    </row>
    <row r="21" spans="1:46" x14ac:dyDescent="0.25">
      <c r="A21" s="34">
        <v>8.5</v>
      </c>
      <c r="B21" s="35" t="s">
        <v>47</v>
      </c>
      <c r="C21">
        <v>1</v>
      </c>
      <c r="D21" s="20">
        <f>(C21/AM21)</f>
        <v>1.2500000000000001E-2</v>
      </c>
      <c r="E21">
        <v>4</v>
      </c>
      <c r="F21" s="20">
        <f>((E21/AM21))</f>
        <v>0.05</v>
      </c>
      <c r="G21">
        <v>13</v>
      </c>
      <c r="H21" s="20">
        <f>G21/AM21</f>
        <v>0.16250000000000001</v>
      </c>
      <c r="J21" s="17"/>
      <c r="L21" s="20">
        <f>K21/AM21</f>
        <v>0</v>
      </c>
      <c r="M21">
        <v>60</v>
      </c>
      <c r="N21" s="20">
        <f>M21/AM21</f>
        <v>0.75</v>
      </c>
      <c r="P21" s="20">
        <f>O21/AM21</f>
        <v>0</v>
      </c>
      <c r="R21" s="20">
        <f>Q21/AM21</f>
        <v>0</v>
      </c>
      <c r="T21" s="20">
        <f>S21/AM21</f>
        <v>0</v>
      </c>
      <c r="X21" s="20">
        <f>W21/AM21</f>
        <v>0</v>
      </c>
      <c r="Z21" s="20">
        <f>Y21/AM21</f>
        <v>0</v>
      </c>
      <c r="AA21">
        <v>1</v>
      </c>
      <c r="AB21" s="20">
        <f>AA21/AM21</f>
        <v>1.2500000000000001E-2</v>
      </c>
      <c r="AC21">
        <v>1</v>
      </c>
      <c r="AD21" s="21">
        <f>AC21/AM21</f>
        <v>1.2500000000000001E-2</v>
      </c>
      <c r="AF21" s="20">
        <f t="shared" si="0"/>
        <v>0</v>
      </c>
      <c r="AH21" s="20">
        <f t="shared" si="1"/>
        <v>0</v>
      </c>
      <c r="AI21">
        <v>10</v>
      </c>
      <c r="AJ21" s="20">
        <f t="shared" si="2"/>
        <v>0.125</v>
      </c>
      <c r="AL21" s="20">
        <f t="shared" si="3"/>
        <v>0</v>
      </c>
      <c r="AM21" s="6">
        <f t="shared" si="7"/>
        <v>80</v>
      </c>
      <c r="AN21" s="14">
        <f>C21+E21+G21+I21+K21+M21</f>
        <v>78</v>
      </c>
      <c r="AO21" s="19">
        <f t="shared" si="4"/>
        <v>97.5</v>
      </c>
      <c r="AP21" s="14">
        <f>AG21+AE21+AC21+AA21+Y21+W21+U21</f>
        <v>2</v>
      </c>
      <c r="AQ21" s="19">
        <f t="shared" si="5"/>
        <v>2.5</v>
      </c>
      <c r="AR21" s="14">
        <f>SUM(O21+Q21)</f>
        <v>0</v>
      </c>
      <c r="AS21" s="19">
        <f t="shared" si="6"/>
        <v>0</v>
      </c>
      <c r="AT21" s="9">
        <v>2</v>
      </c>
    </row>
    <row r="22" spans="1:46" x14ac:dyDescent="0.25">
      <c r="A22" s="34">
        <v>9</v>
      </c>
      <c r="B22" s="35" t="s">
        <v>48</v>
      </c>
      <c r="D22" s="20">
        <f>(C22/AM22)</f>
        <v>0</v>
      </c>
      <c r="E22">
        <v>5</v>
      </c>
      <c r="F22" s="20">
        <f>((E22/AM22))</f>
        <v>0.04</v>
      </c>
      <c r="G22">
        <v>21</v>
      </c>
      <c r="H22" s="20">
        <f>G22/AM22</f>
        <v>0.16800000000000001</v>
      </c>
      <c r="J22" s="17"/>
      <c r="K22">
        <v>3</v>
      </c>
      <c r="L22" s="20">
        <f>K22/AM22</f>
        <v>2.4E-2</v>
      </c>
      <c r="M22">
        <v>91</v>
      </c>
      <c r="N22" s="20">
        <f>M22/AM22</f>
        <v>0.72799999999999998</v>
      </c>
      <c r="P22" s="20">
        <f>O22/AM22</f>
        <v>0</v>
      </c>
      <c r="R22" s="20">
        <f>Q22/AM22</f>
        <v>0</v>
      </c>
      <c r="T22" s="20">
        <f>S22/AM22</f>
        <v>0</v>
      </c>
      <c r="X22" s="20">
        <f>W22/AM22</f>
        <v>0</v>
      </c>
      <c r="Z22" s="20">
        <f>Y22/AM22</f>
        <v>0</v>
      </c>
      <c r="AA22">
        <v>2</v>
      </c>
      <c r="AB22" s="20">
        <f>AA22/AM22</f>
        <v>1.6E-2</v>
      </c>
      <c r="AC22">
        <v>3</v>
      </c>
      <c r="AD22" s="21">
        <f>AC22/AM22</f>
        <v>2.4E-2</v>
      </c>
      <c r="AF22" s="20">
        <f t="shared" si="0"/>
        <v>0</v>
      </c>
      <c r="AH22" s="20">
        <f t="shared" si="1"/>
        <v>0</v>
      </c>
      <c r="AI22">
        <v>17</v>
      </c>
      <c r="AJ22" s="20">
        <f t="shared" si="2"/>
        <v>0.13600000000000001</v>
      </c>
      <c r="AL22" s="20">
        <f t="shared" si="3"/>
        <v>0</v>
      </c>
      <c r="AM22" s="6">
        <f t="shared" si="7"/>
        <v>125</v>
      </c>
      <c r="AN22" s="14">
        <f>C22+E22+G22+I22+K22+M22</f>
        <v>120</v>
      </c>
      <c r="AO22" s="19">
        <f t="shared" si="4"/>
        <v>96</v>
      </c>
      <c r="AP22" s="14">
        <f>AG22+AE22+AC22+AA22+Y22+W22+U22</f>
        <v>5</v>
      </c>
      <c r="AQ22" s="19">
        <f t="shared" si="5"/>
        <v>4</v>
      </c>
      <c r="AR22" s="14">
        <f>SUM(O22+Q22)</f>
        <v>0</v>
      </c>
      <c r="AS22" s="19">
        <f t="shared" si="6"/>
        <v>0</v>
      </c>
      <c r="AT22" s="9">
        <v>2</v>
      </c>
    </row>
    <row r="23" spans="1:46" x14ac:dyDescent="0.25">
      <c r="A23" s="34">
        <v>9.5</v>
      </c>
      <c r="B23" s="35" t="s">
        <v>49</v>
      </c>
      <c r="D23" s="20">
        <f>(C23/AM23)</f>
        <v>0</v>
      </c>
      <c r="E23">
        <v>6</v>
      </c>
      <c r="F23" s="20">
        <f>((E23/AM23))</f>
        <v>5.5555555555555552E-2</v>
      </c>
      <c r="G23">
        <v>19</v>
      </c>
      <c r="H23" s="20">
        <f>G23/AM23</f>
        <v>0.17592592592592593</v>
      </c>
      <c r="J23" s="17"/>
      <c r="K23">
        <v>4</v>
      </c>
      <c r="L23" s="20">
        <f>K23/AM23</f>
        <v>3.7037037037037035E-2</v>
      </c>
      <c r="M23">
        <v>75</v>
      </c>
      <c r="N23" s="20">
        <f>M23/AM23</f>
        <v>0.69444444444444442</v>
      </c>
      <c r="O23">
        <v>1</v>
      </c>
      <c r="P23" s="20">
        <f>O23/AM23</f>
        <v>9.2592592592592587E-3</v>
      </c>
      <c r="Q23">
        <v>5</v>
      </c>
      <c r="R23" s="20">
        <f>Q23/AM23</f>
        <v>4.6296296296296294E-2</v>
      </c>
      <c r="T23" s="20">
        <f>S23/AM23</f>
        <v>0</v>
      </c>
      <c r="W23">
        <v>1</v>
      </c>
      <c r="X23" s="20">
        <f>W23/AM23</f>
        <v>9.2592592592592587E-3</v>
      </c>
      <c r="Y23">
        <v>1</v>
      </c>
      <c r="Z23" s="20">
        <f>Y23/AM23</f>
        <v>9.2592592592592587E-3</v>
      </c>
      <c r="AA23">
        <v>2</v>
      </c>
      <c r="AB23" s="20">
        <f>AA23/AM23</f>
        <v>1.8518518518518517E-2</v>
      </c>
      <c r="AD23" s="21">
        <f>AC23/AM23</f>
        <v>0</v>
      </c>
      <c r="AF23" s="20">
        <f t="shared" si="0"/>
        <v>0</v>
      </c>
      <c r="AH23" s="20">
        <f t="shared" si="1"/>
        <v>0</v>
      </c>
      <c r="AI23">
        <v>9</v>
      </c>
      <c r="AJ23" s="20">
        <f t="shared" si="2"/>
        <v>8.3333333333333329E-2</v>
      </c>
      <c r="AL23" s="20">
        <f t="shared" si="3"/>
        <v>0</v>
      </c>
      <c r="AM23" s="6">
        <f t="shared" si="7"/>
        <v>108</v>
      </c>
      <c r="AN23" s="14">
        <f>C23+E23+G23+I23+K23+M23</f>
        <v>104</v>
      </c>
      <c r="AO23" s="19">
        <f t="shared" si="4"/>
        <v>96.296296296296291</v>
      </c>
      <c r="AP23" s="14">
        <f>AG23+AE23+AC23+AA23+Y23+W23+U23</f>
        <v>4</v>
      </c>
      <c r="AQ23" s="19">
        <f t="shared" si="5"/>
        <v>3.7037037037037033</v>
      </c>
      <c r="AR23" s="14">
        <f>SUM(O23+Q23)</f>
        <v>6</v>
      </c>
      <c r="AS23" s="19">
        <f t="shared" si="6"/>
        <v>5.5555555555555554</v>
      </c>
      <c r="AT23" s="9">
        <v>3</v>
      </c>
    </row>
    <row r="24" spans="1:46" x14ac:dyDescent="0.25">
      <c r="A24" s="34">
        <v>10</v>
      </c>
      <c r="B24" s="35" t="s">
        <v>50</v>
      </c>
      <c r="C24">
        <v>1</v>
      </c>
      <c r="D24" s="20">
        <f>(C24/AM24)</f>
        <v>9.9009900990099011E-3</v>
      </c>
      <c r="E24">
        <v>12</v>
      </c>
      <c r="F24" s="20">
        <f>((E24/AM24))</f>
        <v>0.11881188118811881</v>
      </c>
      <c r="G24">
        <v>11</v>
      </c>
      <c r="H24" s="20">
        <f>G24/AM24</f>
        <v>0.10891089108910891</v>
      </c>
      <c r="J24" s="17"/>
      <c r="K24">
        <v>2</v>
      </c>
      <c r="L24" s="20">
        <f>K24/AM24</f>
        <v>1.9801980198019802E-2</v>
      </c>
      <c r="M24">
        <v>72</v>
      </c>
      <c r="N24" s="20">
        <f>M24/AM24</f>
        <v>0.71287128712871284</v>
      </c>
      <c r="P24" s="20">
        <f>O24/AM24</f>
        <v>0</v>
      </c>
      <c r="Q24">
        <v>3</v>
      </c>
      <c r="R24" s="20">
        <f>Q24/AM24</f>
        <v>2.9702970297029702E-2</v>
      </c>
      <c r="S24">
        <v>2</v>
      </c>
      <c r="T24" s="20">
        <f>S24/AM24</f>
        <v>1.9801980198019802E-2</v>
      </c>
      <c r="W24">
        <v>1</v>
      </c>
      <c r="X24" s="20">
        <f>W24/AM24</f>
        <v>9.9009900990099011E-3</v>
      </c>
      <c r="Z24" s="20">
        <f>Y24/AM24</f>
        <v>0</v>
      </c>
      <c r="AB24" s="20">
        <f>AA24/AM24</f>
        <v>0</v>
      </c>
      <c r="AD24" s="21">
        <f>AC24/AM24</f>
        <v>0</v>
      </c>
      <c r="AE24">
        <v>2</v>
      </c>
      <c r="AF24" s="20">
        <f t="shared" si="0"/>
        <v>1.9801980198019802E-2</v>
      </c>
      <c r="AH24" s="20">
        <f t="shared" si="1"/>
        <v>0</v>
      </c>
      <c r="AI24">
        <v>26</v>
      </c>
      <c r="AJ24" s="20">
        <f t="shared" si="2"/>
        <v>0.25742574257425743</v>
      </c>
      <c r="AL24" s="20">
        <f t="shared" si="3"/>
        <v>0</v>
      </c>
      <c r="AM24" s="6">
        <f t="shared" si="7"/>
        <v>101</v>
      </c>
      <c r="AN24" s="14">
        <f>C24+E24+G24+I24+K24+M24</f>
        <v>98</v>
      </c>
      <c r="AO24" s="19">
        <f t="shared" si="4"/>
        <v>97.029702970297024</v>
      </c>
      <c r="AP24" s="14">
        <f>AG24+AE24+AC24+AA24+Y24+W24+U24</f>
        <v>3</v>
      </c>
      <c r="AQ24" s="19">
        <f t="shared" si="5"/>
        <v>2.9702970297029703</v>
      </c>
      <c r="AR24" s="14">
        <f>SUM(O24+Q24)</f>
        <v>3</v>
      </c>
      <c r="AS24" s="19">
        <f t="shared" si="6"/>
        <v>2.9702970297029703</v>
      </c>
      <c r="AT24" s="9">
        <v>9</v>
      </c>
    </row>
    <row r="25" spans="1:46" x14ac:dyDescent="0.25">
      <c r="A25" s="34">
        <v>10.5</v>
      </c>
      <c r="B25" s="35" t="s">
        <v>51</v>
      </c>
      <c r="D25" s="20">
        <f>(C25/AM25)</f>
        <v>0</v>
      </c>
      <c r="E25">
        <v>5</v>
      </c>
      <c r="F25" s="20">
        <f>((E25/AM25))</f>
        <v>7.9365079365079361E-2</v>
      </c>
      <c r="G25">
        <v>9</v>
      </c>
      <c r="H25" s="20">
        <f>G25/AM25</f>
        <v>0.14285714285714285</v>
      </c>
      <c r="J25" s="17"/>
      <c r="K25">
        <v>3</v>
      </c>
      <c r="L25" s="20">
        <f>K25/AM25</f>
        <v>4.7619047619047616E-2</v>
      </c>
      <c r="M25">
        <v>44</v>
      </c>
      <c r="N25" s="20">
        <f>M25/AM25</f>
        <v>0.69841269841269837</v>
      </c>
      <c r="P25" s="20">
        <f>O25/AM25</f>
        <v>0</v>
      </c>
      <c r="R25" s="20">
        <f>Q25/AM25</f>
        <v>0</v>
      </c>
      <c r="T25" s="20">
        <f>S25/AM25</f>
        <v>0</v>
      </c>
      <c r="W25">
        <v>1</v>
      </c>
      <c r="X25" s="20">
        <f>W25/AM25</f>
        <v>1.5873015873015872E-2</v>
      </c>
      <c r="Z25" s="20">
        <f>Y25/AM25</f>
        <v>0</v>
      </c>
      <c r="AB25" s="20">
        <f>AA25/AM25</f>
        <v>0</v>
      </c>
      <c r="AD25" s="21">
        <f>AC25/AM25</f>
        <v>0</v>
      </c>
      <c r="AE25">
        <v>1</v>
      </c>
      <c r="AF25" s="20">
        <f t="shared" si="0"/>
        <v>1.5873015873015872E-2</v>
      </c>
      <c r="AH25" s="20">
        <f t="shared" si="1"/>
        <v>0</v>
      </c>
      <c r="AI25">
        <v>11</v>
      </c>
      <c r="AJ25" s="20">
        <f t="shared" si="2"/>
        <v>0.17460317460317459</v>
      </c>
      <c r="AL25" s="20">
        <f t="shared" si="3"/>
        <v>0</v>
      </c>
      <c r="AM25" s="6">
        <f t="shared" si="7"/>
        <v>63</v>
      </c>
      <c r="AN25" s="14">
        <f>C25+E25+G25+I25+K25+M25</f>
        <v>61</v>
      </c>
      <c r="AO25" s="19">
        <f t="shared" si="4"/>
        <v>96.825396825396822</v>
      </c>
      <c r="AP25" s="14">
        <f>AG25+AE25+AC25+AA25+Y25+W25+U25</f>
        <v>2</v>
      </c>
      <c r="AQ25" s="19">
        <f t="shared" si="5"/>
        <v>3.1746031746031744</v>
      </c>
      <c r="AR25" s="14">
        <f>SUM(O25+Q25)</f>
        <v>0</v>
      </c>
      <c r="AS25" s="19">
        <f t="shared" si="6"/>
        <v>0</v>
      </c>
      <c r="AT25" s="9">
        <v>9</v>
      </c>
    </row>
    <row r="26" spans="1:46" x14ac:dyDescent="0.25">
      <c r="A26" s="34">
        <v>11</v>
      </c>
      <c r="B26" s="35" t="s">
        <v>52</v>
      </c>
      <c r="C26">
        <v>1</v>
      </c>
      <c r="D26" s="20">
        <f>(C26/AM26)</f>
        <v>1.6666666666666666E-2</v>
      </c>
      <c r="E26">
        <v>2</v>
      </c>
      <c r="F26" s="20">
        <f>((E26/AM26))</f>
        <v>3.3333333333333333E-2</v>
      </c>
      <c r="G26">
        <v>9</v>
      </c>
      <c r="H26" s="20">
        <f>G26/AM26</f>
        <v>0.15</v>
      </c>
      <c r="J26" s="17"/>
      <c r="K26">
        <v>1</v>
      </c>
      <c r="L26" s="20">
        <f>K26/AM26</f>
        <v>1.6666666666666666E-2</v>
      </c>
      <c r="M26">
        <v>43</v>
      </c>
      <c r="N26" s="20">
        <f>M26/AM26</f>
        <v>0.71666666666666667</v>
      </c>
      <c r="P26" s="20">
        <f>O26/AM26</f>
        <v>0</v>
      </c>
      <c r="R26" s="20">
        <f>Q26/AM26</f>
        <v>0</v>
      </c>
      <c r="T26" s="20">
        <f>S26/AM26</f>
        <v>0</v>
      </c>
      <c r="X26" s="20">
        <f>W26/AM26</f>
        <v>0</v>
      </c>
      <c r="Z26" s="20">
        <f>Y26/AM26</f>
        <v>0</v>
      </c>
      <c r="AB26" s="20">
        <f>AA26/AM26</f>
        <v>0</v>
      </c>
      <c r="AC26">
        <v>1</v>
      </c>
      <c r="AD26" s="21">
        <f>AC26/AM26</f>
        <v>1.6666666666666666E-2</v>
      </c>
      <c r="AE26">
        <v>2</v>
      </c>
      <c r="AF26" s="20">
        <f t="shared" si="0"/>
        <v>3.3333333333333333E-2</v>
      </c>
      <c r="AG26">
        <v>1</v>
      </c>
      <c r="AH26" s="20">
        <f t="shared" si="1"/>
        <v>1.6666666666666666E-2</v>
      </c>
      <c r="AI26">
        <v>8</v>
      </c>
      <c r="AJ26" s="20">
        <f t="shared" si="2"/>
        <v>0.13333333333333333</v>
      </c>
      <c r="AL26" s="20">
        <f t="shared" si="3"/>
        <v>0</v>
      </c>
      <c r="AM26" s="6">
        <f t="shared" si="7"/>
        <v>60</v>
      </c>
      <c r="AN26" s="14">
        <f>C26+E26+G26+I26+K26+M26</f>
        <v>56</v>
      </c>
      <c r="AO26" s="19">
        <f t="shared" si="4"/>
        <v>93.333333333333329</v>
      </c>
      <c r="AP26" s="14">
        <f>AG26+AE26+AC26+AA26+Y26+W26+U26</f>
        <v>4</v>
      </c>
      <c r="AQ26" s="19">
        <f t="shared" si="5"/>
        <v>6.666666666666667</v>
      </c>
      <c r="AR26" s="14">
        <f>SUM(O26+Q26)</f>
        <v>0</v>
      </c>
      <c r="AS26" s="19">
        <f t="shared" si="6"/>
        <v>0</v>
      </c>
      <c r="AT26" s="9">
        <v>11</v>
      </c>
    </row>
    <row r="27" spans="1:46" x14ac:dyDescent="0.25">
      <c r="A27" s="34">
        <v>11.5</v>
      </c>
      <c r="B27" s="35" t="s">
        <v>53</v>
      </c>
      <c r="D27" s="20">
        <f>(C27/AM27)</f>
        <v>0</v>
      </c>
      <c r="E27">
        <v>1</v>
      </c>
      <c r="F27" s="20">
        <f>((E27/AM27))</f>
        <v>3.125E-2</v>
      </c>
      <c r="G27">
        <v>4</v>
      </c>
      <c r="H27" s="20">
        <f>G27/AM27</f>
        <v>0.125</v>
      </c>
      <c r="J27" s="17"/>
      <c r="L27" s="20">
        <f>K27/AM27</f>
        <v>0</v>
      </c>
      <c r="M27">
        <v>24</v>
      </c>
      <c r="N27" s="20">
        <f>M27/AM27</f>
        <v>0.75</v>
      </c>
      <c r="P27" s="20">
        <f>O27/AM27</f>
        <v>0</v>
      </c>
      <c r="R27" s="20">
        <f>Q27/AM27</f>
        <v>0</v>
      </c>
      <c r="T27" s="20">
        <f>S27/AM27</f>
        <v>0</v>
      </c>
      <c r="X27" s="20">
        <f>W27/AM27</f>
        <v>0</v>
      </c>
      <c r="Z27" s="20">
        <f>Y27/AM27</f>
        <v>0</v>
      </c>
      <c r="AA27">
        <v>2</v>
      </c>
      <c r="AB27" s="20">
        <f>AA27/AM27</f>
        <v>6.25E-2</v>
      </c>
      <c r="AC27">
        <v>1</v>
      </c>
      <c r="AD27" s="21">
        <f>AC27/AM27</f>
        <v>3.125E-2</v>
      </c>
      <c r="AF27" s="20">
        <f t="shared" si="0"/>
        <v>0</v>
      </c>
      <c r="AH27" s="20">
        <f t="shared" si="1"/>
        <v>0</v>
      </c>
      <c r="AI27">
        <v>7</v>
      </c>
      <c r="AJ27" s="20">
        <f t="shared" si="2"/>
        <v>0.21875</v>
      </c>
      <c r="AL27" s="20">
        <f t="shared" si="3"/>
        <v>0</v>
      </c>
      <c r="AM27" s="6">
        <f t="shared" si="7"/>
        <v>32</v>
      </c>
      <c r="AN27" s="14">
        <f>C27+E27+G27+I27+K27+M27</f>
        <v>29</v>
      </c>
      <c r="AO27" s="19">
        <f t="shared" si="4"/>
        <v>90.625</v>
      </c>
      <c r="AP27" s="14">
        <f>AG27+AE27+AC27+AA27+Y27+W27+U27</f>
        <v>3</v>
      </c>
      <c r="AQ27" s="19">
        <f t="shared" si="5"/>
        <v>9.375</v>
      </c>
      <c r="AR27" s="14">
        <f>SUM(O27+Q27)</f>
        <v>0</v>
      </c>
      <c r="AS27" s="19">
        <f t="shared" si="6"/>
        <v>0</v>
      </c>
      <c r="AT27" s="9">
        <v>12</v>
      </c>
    </row>
    <row r="28" spans="1:46" x14ac:dyDescent="0.25">
      <c r="A28" s="34">
        <v>12</v>
      </c>
      <c r="B28" s="35" t="s">
        <v>54</v>
      </c>
      <c r="C28">
        <v>2</v>
      </c>
      <c r="D28" s="20">
        <f>(C28/AM28)</f>
        <v>1.2048192771084338E-2</v>
      </c>
      <c r="E28">
        <v>7</v>
      </c>
      <c r="F28" s="20">
        <f>((E28/AM28))</f>
        <v>4.2168674698795178E-2</v>
      </c>
      <c r="G28">
        <v>25</v>
      </c>
      <c r="H28" s="20">
        <f>G28/AM28</f>
        <v>0.15060240963855423</v>
      </c>
      <c r="J28" s="17"/>
      <c r="K28">
        <v>3</v>
      </c>
      <c r="L28" s="20">
        <f>K28/AM28</f>
        <v>1.8072289156626505E-2</v>
      </c>
      <c r="M28">
        <v>125</v>
      </c>
      <c r="N28" s="20">
        <f>M28/AM28</f>
        <v>0.75301204819277112</v>
      </c>
      <c r="P28" s="20">
        <f>O28/AM28</f>
        <v>0</v>
      </c>
      <c r="Q28">
        <v>4</v>
      </c>
      <c r="R28" s="20">
        <f>Q28/AM28</f>
        <v>2.4096385542168676E-2</v>
      </c>
      <c r="T28" s="20">
        <f>S28/AM28</f>
        <v>0</v>
      </c>
      <c r="X28" s="20">
        <f>W28/AM28</f>
        <v>0</v>
      </c>
      <c r="Z28" s="20">
        <f>Y28/AM28</f>
        <v>0</v>
      </c>
      <c r="AA28">
        <v>3</v>
      </c>
      <c r="AB28" s="20">
        <f>AA28/AM28</f>
        <v>1.8072289156626505E-2</v>
      </c>
      <c r="AD28" s="21">
        <f>AC28/AM28</f>
        <v>0</v>
      </c>
      <c r="AE28">
        <v>1</v>
      </c>
      <c r="AF28" s="20">
        <f t="shared" si="0"/>
        <v>6.024096385542169E-3</v>
      </c>
      <c r="AH28" s="20">
        <f t="shared" si="1"/>
        <v>0</v>
      </c>
      <c r="AI28">
        <v>21</v>
      </c>
      <c r="AJ28" s="20">
        <f t="shared" si="2"/>
        <v>0.12650602409638553</v>
      </c>
      <c r="AL28" s="20">
        <f t="shared" si="3"/>
        <v>0</v>
      </c>
      <c r="AM28" s="6">
        <f t="shared" si="7"/>
        <v>166</v>
      </c>
      <c r="AN28" s="14">
        <f>C28+E28+G28+I28+K28+M28</f>
        <v>162</v>
      </c>
      <c r="AO28" s="19">
        <f t="shared" si="4"/>
        <v>97.590361445783131</v>
      </c>
      <c r="AP28" s="14">
        <f>AG28+AE28+AC28+AA28+Y28+W28+U28</f>
        <v>4</v>
      </c>
      <c r="AQ28" s="19">
        <f t="shared" si="5"/>
        <v>2.4096385542168677</v>
      </c>
      <c r="AR28" s="14">
        <f>SUM(O28+Q28)</f>
        <v>4</v>
      </c>
      <c r="AS28" s="19">
        <f t="shared" si="6"/>
        <v>2.4096385542168677</v>
      </c>
      <c r="AT28" s="9">
        <v>0</v>
      </c>
    </row>
    <row r="29" spans="1:46" x14ac:dyDescent="0.25">
      <c r="A29" s="34">
        <v>12.5</v>
      </c>
      <c r="B29" s="35" t="s">
        <v>55</v>
      </c>
      <c r="C29">
        <v>1</v>
      </c>
      <c r="D29" s="20">
        <f>(C29/AM29)</f>
        <v>1.1235955056179775E-2</v>
      </c>
      <c r="E29">
        <v>2</v>
      </c>
      <c r="F29" s="20">
        <f>((E29/AM29))</f>
        <v>2.247191011235955E-2</v>
      </c>
      <c r="G29">
        <v>24</v>
      </c>
      <c r="H29" s="20">
        <f>G29/AM29</f>
        <v>0.2696629213483146</v>
      </c>
      <c r="J29" s="17"/>
      <c r="L29" s="20">
        <f>K29/AM29</f>
        <v>0</v>
      </c>
      <c r="M29">
        <v>60</v>
      </c>
      <c r="N29" s="20">
        <f>M29/AM29</f>
        <v>0.6741573033707865</v>
      </c>
      <c r="P29" s="20">
        <f>O29/AM29</f>
        <v>0</v>
      </c>
      <c r="R29" s="20">
        <f>Q29/AM29</f>
        <v>0</v>
      </c>
      <c r="T29" s="20">
        <f>S29/AM29</f>
        <v>0</v>
      </c>
      <c r="X29" s="20">
        <f>W29/AM29</f>
        <v>0</v>
      </c>
      <c r="Z29" s="20">
        <f>Y29/AM29</f>
        <v>0</v>
      </c>
      <c r="AA29">
        <v>1</v>
      </c>
      <c r="AB29" s="20">
        <f>AA29/AM29</f>
        <v>1.1235955056179775E-2</v>
      </c>
      <c r="AC29">
        <v>1</v>
      </c>
      <c r="AD29" s="21">
        <f>AC29/AM29</f>
        <v>1.1235955056179775E-2</v>
      </c>
      <c r="AF29" s="20">
        <f t="shared" si="0"/>
        <v>0</v>
      </c>
      <c r="AH29" s="20">
        <f t="shared" si="1"/>
        <v>0</v>
      </c>
      <c r="AI29">
        <v>13</v>
      </c>
      <c r="AJ29" s="20">
        <f t="shared" si="2"/>
        <v>0.14606741573033707</v>
      </c>
      <c r="AL29" s="20">
        <f t="shared" si="3"/>
        <v>0</v>
      </c>
      <c r="AM29" s="6">
        <f t="shared" si="7"/>
        <v>89</v>
      </c>
      <c r="AN29" s="14">
        <f>C29+E29+G29+I29+K29+M29</f>
        <v>87</v>
      </c>
      <c r="AO29" s="19">
        <f t="shared" si="4"/>
        <v>97.752808988764045</v>
      </c>
      <c r="AP29" s="14">
        <f>AG29+AE29+AC29+AA29+Y29+W29+U29</f>
        <v>2</v>
      </c>
      <c r="AQ29" s="19">
        <f t="shared" si="5"/>
        <v>2.2471910112359552</v>
      </c>
      <c r="AR29" s="14">
        <f>SUM(O29+Q29)</f>
        <v>0</v>
      </c>
      <c r="AS29" s="19">
        <f t="shared" si="6"/>
        <v>0</v>
      </c>
      <c r="AT29" s="9">
        <v>8</v>
      </c>
    </row>
    <row r="30" spans="1:46" x14ac:dyDescent="0.25">
      <c r="A30" s="34">
        <v>13</v>
      </c>
      <c r="B30" s="35" t="s">
        <v>56</v>
      </c>
      <c r="D30" s="20">
        <f>(C30/AM30)</f>
        <v>0</v>
      </c>
      <c r="E30">
        <v>2</v>
      </c>
      <c r="F30" s="20">
        <f>((E30/AM30))</f>
        <v>2.9850746268656716E-2</v>
      </c>
      <c r="G30">
        <v>15</v>
      </c>
      <c r="H30" s="20">
        <f>G30/AM30</f>
        <v>0.22388059701492538</v>
      </c>
      <c r="J30" s="17"/>
      <c r="K30">
        <v>1</v>
      </c>
      <c r="L30" s="20">
        <f>K30/AM30</f>
        <v>1.4925373134328358E-2</v>
      </c>
      <c r="M30">
        <v>49</v>
      </c>
      <c r="N30" s="20">
        <f>M30/AM30</f>
        <v>0.73134328358208955</v>
      </c>
      <c r="P30" s="20">
        <f>O30/AM30</f>
        <v>0</v>
      </c>
      <c r="R30" s="20">
        <f>Q30/AM30</f>
        <v>0</v>
      </c>
      <c r="T30" s="20">
        <f>S30/AM30</f>
        <v>0</v>
      </c>
      <c r="X30" s="20">
        <f>W30/AM30</f>
        <v>0</v>
      </c>
      <c r="Z30" s="20">
        <f>Y30/AM30</f>
        <v>0</v>
      </c>
      <c r="AB30" s="20">
        <f>AA30/AM30</f>
        <v>0</v>
      </c>
      <c r="AD30" s="21">
        <f>AC30/AM30</f>
        <v>0</v>
      </c>
      <c r="AF30" s="20">
        <f t="shared" si="0"/>
        <v>0</v>
      </c>
      <c r="AH30" s="20">
        <f t="shared" si="1"/>
        <v>0</v>
      </c>
      <c r="AI30">
        <v>9</v>
      </c>
      <c r="AJ30" s="20">
        <f t="shared" si="2"/>
        <v>0.13432835820895522</v>
      </c>
      <c r="AL30" s="20">
        <f t="shared" si="3"/>
        <v>0</v>
      </c>
      <c r="AM30" s="6">
        <f t="shared" si="7"/>
        <v>67</v>
      </c>
      <c r="AN30" s="14">
        <f>C30+E30+G30+I30+K30+M30</f>
        <v>67</v>
      </c>
      <c r="AO30" s="19">
        <f t="shared" si="4"/>
        <v>100</v>
      </c>
      <c r="AP30" s="14">
        <f>AG30+AE30+AC30+AA30+Y30+W30+U30</f>
        <v>0</v>
      </c>
      <c r="AQ30" s="19">
        <f t="shared" si="5"/>
        <v>0</v>
      </c>
      <c r="AR30" s="14">
        <f>SUM(O30+Q30)</f>
        <v>0</v>
      </c>
      <c r="AS30" s="19">
        <f t="shared" si="6"/>
        <v>0</v>
      </c>
      <c r="AT30" s="9">
        <v>6</v>
      </c>
    </row>
    <row r="31" spans="1:46" x14ac:dyDescent="0.25">
      <c r="A31" s="34">
        <v>13.5</v>
      </c>
      <c r="B31" s="35" t="s">
        <v>57</v>
      </c>
      <c r="C31">
        <v>1</v>
      </c>
      <c r="D31" s="20">
        <f>(C31/AM31)</f>
        <v>1.1764705882352941E-2</v>
      </c>
      <c r="E31">
        <v>2</v>
      </c>
      <c r="F31" s="20">
        <f>((E31/AM31))</f>
        <v>2.3529411764705882E-2</v>
      </c>
      <c r="G31">
        <v>14</v>
      </c>
      <c r="H31" s="20">
        <f>G31/AM31</f>
        <v>0.16470588235294117</v>
      </c>
      <c r="J31" s="17"/>
      <c r="K31">
        <v>3</v>
      </c>
      <c r="L31" s="20">
        <f>K31/AM31</f>
        <v>3.5294117647058823E-2</v>
      </c>
      <c r="M31">
        <v>63</v>
      </c>
      <c r="N31" s="20">
        <f>M31/AM31</f>
        <v>0.74117647058823533</v>
      </c>
      <c r="P31" s="20">
        <f>O31/AM31</f>
        <v>0</v>
      </c>
      <c r="Q31">
        <v>1</v>
      </c>
      <c r="R31" s="20">
        <f>Q31/AM31</f>
        <v>1.1764705882352941E-2</v>
      </c>
      <c r="T31" s="20">
        <f>S31/AM31</f>
        <v>0</v>
      </c>
      <c r="X31" s="20">
        <f>W31/AM31</f>
        <v>0</v>
      </c>
      <c r="Z31" s="20">
        <f>Y31/AM31</f>
        <v>0</v>
      </c>
      <c r="AB31" s="20">
        <f>AA31/AM31</f>
        <v>0</v>
      </c>
      <c r="AC31">
        <v>1</v>
      </c>
      <c r="AD31" s="21">
        <f>AC31/AM31</f>
        <v>1.1764705882352941E-2</v>
      </c>
      <c r="AF31" s="20">
        <f t="shared" si="0"/>
        <v>0</v>
      </c>
      <c r="AG31">
        <v>1</v>
      </c>
      <c r="AH31" s="20">
        <f t="shared" si="1"/>
        <v>1.1764705882352941E-2</v>
      </c>
      <c r="AI31">
        <v>18</v>
      </c>
      <c r="AJ31" s="20">
        <f t="shared" si="2"/>
        <v>0.21176470588235294</v>
      </c>
      <c r="AL31" s="20">
        <f t="shared" si="3"/>
        <v>0</v>
      </c>
      <c r="AM31" s="6">
        <f t="shared" si="7"/>
        <v>85</v>
      </c>
      <c r="AN31" s="14">
        <f>C31+E31+G31+I31+K31+M31</f>
        <v>83</v>
      </c>
      <c r="AO31" s="19">
        <f t="shared" si="4"/>
        <v>97.647058823529406</v>
      </c>
      <c r="AP31" s="14">
        <f>AG31+AE31+AC31+AA31+Y31+W31+U31</f>
        <v>2</v>
      </c>
      <c r="AQ31" s="19">
        <f t="shared" si="5"/>
        <v>2.3529411764705883</v>
      </c>
      <c r="AR31" s="14">
        <f>SUM(O31+Q31)</f>
        <v>1</v>
      </c>
      <c r="AS31" s="19">
        <f t="shared" si="6"/>
        <v>1.1764705882352942</v>
      </c>
      <c r="AT31" s="9">
        <v>4</v>
      </c>
    </row>
    <row r="32" spans="1:46" x14ac:dyDescent="0.25">
      <c r="A32" s="34">
        <v>14</v>
      </c>
      <c r="B32" s="35" t="s">
        <v>58</v>
      </c>
      <c r="D32" s="20">
        <f>(C32/AM32)</f>
        <v>0</v>
      </c>
      <c r="E32">
        <v>6</v>
      </c>
      <c r="F32" s="20">
        <f>((E32/AM32))</f>
        <v>5.1724137931034482E-2</v>
      </c>
      <c r="G32">
        <v>20</v>
      </c>
      <c r="H32" s="20">
        <f>G32/AM32</f>
        <v>0.17241379310344829</v>
      </c>
      <c r="J32" s="17"/>
      <c r="K32">
        <v>1</v>
      </c>
      <c r="L32" s="20">
        <f>K32/AM32</f>
        <v>8.6206896551724137E-3</v>
      </c>
      <c r="M32">
        <v>84</v>
      </c>
      <c r="N32" s="20">
        <f>M32/AM32</f>
        <v>0.72413793103448276</v>
      </c>
      <c r="P32" s="20">
        <f>O32/AM32</f>
        <v>0</v>
      </c>
      <c r="Q32">
        <v>3</v>
      </c>
      <c r="R32" s="20">
        <f>Q32/AM32</f>
        <v>2.5862068965517241E-2</v>
      </c>
      <c r="T32" s="20">
        <f>S32/AM32</f>
        <v>0</v>
      </c>
      <c r="X32" s="20">
        <f>W32/AM32</f>
        <v>0</v>
      </c>
      <c r="Z32" s="20">
        <f>Y32/AM32</f>
        <v>0</v>
      </c>
      <c r="AA32">
        <v>3</v>
      </c>
      <c r="AB32" s="20">
        <f>AA32/AM32</f>
        <v>2.5862068965517241E-2</v>
      </c>
      <c r="AC32">
        <v>1</v>
      </c>
      <c r="AD32" s="21">
        <f>AC32/AM32</f>
        <v>8.6206896551724137E-3</v>
      </c>
      <c r="AE32">
        <v>1</v>
      </c>
      <c r="AF32" s="20">
        <f t="shared" si="0"/>
        <v>8.6206896551724137E-3</v>
      </c>
      <c r="AH32" s="20">
        <f t="shared" si="1"/>
        <v>0</v>
      </c>
      <c r="AI32">
        <v>15</v>
      </c>
      <c r="AJ32" s="20">
        <f t="shared" si="2"/>
        <v>0.12931034482758622</v>
      </c>
      <c r="AL32" s="20">
        <f t="shared" si="3"/>
        <v>0</v>
      </c>
      <c r="AM32" s="6">
        <f t="shared" si="7"/>
        <v>116</v>
      </c>
      <c r="AN32" s="14">
        <f>C32+E32+G32+I32+K32+M32</f>
        <v>111</v>
      </c>
      <c r="AO32" s="19">
        <f t="shared" si="4"/>
        <v>95.689655172413794</v>
      </c>
      <c r="AP32" s="14">
        <f>AG32+AE32+AC32+AA32+Y32+W32+U32</f>
        <v>5</v>
      </c>
      <c r="AQ32" s="19">
        <f t="shared" si="5"/>
        <v>4.3103448275862073</v>
      </c>
      <c r="AR32" s="14">
        <f>SUM(O32+Q32)</f>
        <v>3</v>
      </c>
      <c r="AS32" s="19">
        <f t="shared" si="6"/>
        <v>2.5862068965517242</v>
      </c>
      <c r="AT32" s="9">
        <v>4</v>
      </c>
    </row>
    <row r="33" spans="1:46" x14ac:dyDescent="0.25">
      <c r="A33" s="34">
        <v>14.5</v>
      </c>
      <c r="B33" s="35" t="s">
        <v>59</v>
      </c>
      <c r="D33" s="20">
        <f>(C33/AM33)</f>
        <v>0</v>
      </c>
      <c r="E33">
        <v>1</v>
      </c>
      <c r="F33" s="20">
        <f>((E33/AM33))</f>
        <v>2.564102564102564E-2</v>
      </c>
      <c r="G33">
        <v>4</v>
      </c>
      <c r="H33" s="20">
        <f>G33/AM33</f>
        <v>0.10256410256410256</v>
      </c>
      <c r="J33" s="17"/>
      <c r="L33" s="20">
        <f>K33/AM33</f>
        <v>0</v>
      </c>
      <c r="M33">
        <v>33</v>
      </c>
      <c r="N33" s="20">
        <f>M33/AM33</f>
        <v>0.84615384615384615</v>
      </c>
      <c r="P33" s="20">
        <f>O33/AM33</f>
        <v>0</v>
      </c>
      <c r="Q33">
        <v>1</v>
      </c>
      <c r="R33" s="20">
        <f>Q33/AM33</f>
        <v>2.564102564102564E-2</v>
      </c>
      <c r="T33" s="20">
        <f>S33/AM33</f>
        <v>0</v>
      </c>
      <c r="X33" s="20">
        <f>W33/AM33</f>
        <v>0</v>
      </c>
      <c r="Z33" s="20">
        <f>Y33/AM33</f>
        <v>0</v>
      </c>
      <c r="AA33">
        <v>1</v>
      </c>
      <c r="AB33" s="20">
        <f>AA33/AM33</f>
        <v>2.564102564102564E-2</v>
      </c>
      <c r="AD33" s="21">
        <f>AC33/AM33</f>
        <v>0</v>
      </c>
      <c r="AF33" s="20">
        <f t="shared" si="0"/>
        <v>0</v>
      </c>
      <c r="AH33" s="20">
        <f t="shared" si="1"/>
        <v>0</v>
      </c>
      <c r="AI33">
        <v>8</v>
      </c>
      <c r="AJ33" s="20">
        <f t="shared" si="2"/>
        <v>0.20512820512820512</v>
      </c>
      <c r="AL33" s="20">
        <f t="shared" si="3"/>
        <v>0</v>
      </c>
      <c r="AM33" s="6">
        <f t="shared" si="7"/>
        <v>39</v>
      </c>
      <c r="AN33" s="14">
        <f>C33+E33+G33+I33+K33+M33</f>
        <v>38</v>
      </c>
      <c r="AO33" s="19">
        <f t="shared" si="4"/>
        <v>97.435897435897431</v>
      </c>
      <c r="AP33" s="14">
        <f>AG33+AE33+AC33+AA33+Y33+W33+U33</f>
        <v>1</v>
      </c>
      <c r="AQ33" s="19">
        <f t="shared" si="5"/>
        <v>2.5641025641025639</v>
      </c>
      <c r="AR33" s="14">
        <f>SUM(O33+Q33)</f>
        <v>1</v>
      </c>
      <c r="AS33" s="19">
        <f t="shared" si="6"/>
        <v>2.5641025641025639</v>
      </c>
      <c r="AT33" s="9">
        <v>11</v>
      </c>
    </row>
    <row r="34" spans="1:46" x14ac:dyDescent="0.25">
      <c r="A34" s="34">
        <v>15</v>
      </c>
      <c r="B34" s="35" t="s">
        <v>60</v>
      </c>
      <c r="D34" s="20">
        <f>(C34/AM34)</f>
        <v>0</v>
      </c>
      <c r="E34">
        <v>2</v>
      </c>
      <c r="F34" s="20">
        <f>((E34/AM34))</f>
        <v>2.7027027027027029E-2</v>
      </c>
      <c r="G34">
        <v>20</v>
      </c>
      <c r="H34" s="20">
        <f>G34/AM34</f>
        <v>0.27027027027027029</v>
      </c>
      <c r="J34" s="17"/>
      <c r="K34">
        <v>1</v>
      </c>
      <c r="L34" s="20">
        <f>K34/AM34</f>
        <v>1.3513513513513514E-2</v>
      </c>
      <c r="M34">
        <v>47</v>
      </c>
      <c r="N34" s="20">
        <f>M34/AM34</f>
        <v>0.63513513513513509</v>
      </c>
      <c r="P34" s="20">
        <f>O34/AM34</f>
        <v>0</v>
      </c>
      <c r="Q34">
        <v>2</v>
      </c>
      <c r="R34" s="20">
        <f>Q34/AM34</f>
        <v>2.7027027027027029E-2</v>
      </c>
      <c r="S34">
        <v>1</v>
      </c>
      <c r="T34" s="20">
        <f>S34/AM34</f>
        <v>1.3513513513513514E-2</v>
      </c>
      <c r="X34" s="20">
        <f>W34/AM34</f>
        <v>0</v>
      </c>
      <c r="Z34" s="20">
        <f>Y34/AM34</f>
        <v>0</v>
      </c>
      <c r="AA34">
        <v>3</v>
      </c>
      <c r="AB34" s="20">
        <f>AA34/AM34</f>
        <v>4.0540540540540543E-2</v>
      </c>
      <c r="AD34" s="21">
        <f>AC34/AM34</f>
        <v>0</v>
      </c>
      <c r="AF34" s="20">
        <f t="shared" si="0"/>
        <v>0</v>
      </c>
      <c r="AG34">
        <v>1</v>
      </c>
      <c r="AH34" s="20">
        <f t="shared" si="1"/>
        <v>1.3513513513513514E-2</v>
      </c>
      <c r="AI34">
        <v>21</v>
      </c>
      <c r="AJ34" s="20">
        <f t="shared" si="2"/>
        <v>0.28378378378378377</v>
      </c>
      <c r="AL34" s="20">
        <f t="shared" si="3"/>
        <v>0</v>
      </c>
      <c r="AM34" s="6">
        <f t="shared" si="7"/>
        <v>74</v>
      </c>
      <c r="AN34" s="14">
        <f>C34+E34+G34+I34+K34+M34</f>
        <v>70</v>
      </c>
      <c r="AO34" s="19">
        <f t="shared" si="4"/>
        <v>94.594594594594597</v>
      </c>
      <c r="AP34" s="14">
        <f>AG34+AE34+AC34+AA34+Y34+W34+U34</f>
        <v>4</v>
      </c>
      <c r="AQ34" s="19">
        <f t="shared" si="5"/>
        <v>5.4054054054054053</v>
      </c>
      <c r="AR34" s="14">
        <f>SUM(O34+Q34)</f>
        <v>2</v>
      </c>
      <c r="AS34" s="19">
        <f t="shared" si="6"/>
        <v>2.7027027027027026</v>
      </c>
      <c r="AT34" s="9">
        <v>6</v>
      </c>
    </row>
    <row r="35" spans="1:46" x14ac:dyDescent="0.25">
      <c r="A35" s="34">
        <v>15.5</v>
      </c>
      <c r="B35" s="35" t="s">
        <v>61</v>
      </c>
      <c r="C35">
        <v>1</v>
      </c>
      <c r="D35" s="20">
        <f>(C35/AM35)</f>
        <v>2.8571428571428571E-2</v>
      </c>
      <c r="E35">
        <v>1</v>
      </c>
      <c r="F35" s="20">
        <f>((E35/AM35))</f>
        <v>2.8571428571428571E-2</v>
      </c>
      <c r="G35">
        <v>5</v>
      </c>
      <c r="H35" s="20">
        <f>G35/AM35</f>
        <v>0.14285714285714285</v>
      </c>
      <c r="J35" s="17"/>
      <c r="L35" s="20">
        <f>K35/AM35</f>
        <v>0</v>
      </c>
      <c r="M35">
        <v>28</v>
      </c>
      <c r="N35" s="20">
        <f>M35/AM35</f>
        <v>0.8</v>
      </c>
      <c r="P35" s="20">
        <f>O35/AM35</f>
        <v>0</v>
      </c>
      <c r="Q35">
        <v>1</v>
      </c>
      <c r="R35" s="20">
        <f>Q35/AM35</f>
        <v>2.8571428571428571E-2</v>
      </c>
      <c r="T35" s="20">
        <f>S35/AM35</f>
        <v>0</v>
      </c>
      <c r="X35" s="20">
        <f>W35/AM35</f>
        <v>0</v>
      </c>
      <c r="Z35" s="20">
        <f>Y35/AM35</f>
        <v>0</v>
      </c>
      <c r="AB35" s="20">
        <f>AA35/AM35</f>
        <v>0</v>
      </c>
      <c r="AD35" s="21">
        <f>AC35/AM35</f>
        <v>0</v>
      </c>
      <c r="AF35" s="20">
        <f t="shared" si="0"/>
        <v>0</v>
      </c>
      <c r="AH35" s="20">
        <f t="shared" si="1"/>
        <v>0</v>
      </c>
      <c r="AI35">
        <v>10</v>
      </c>
      <c r="AJ35" s="20">
        <f t="shared" si="2"/>
        <v>0.2857142857142857</v>
      </c>
      <c r="AL35" s="20">
        <f t="shared" si="3"/>
        <v>0</v>
      </c>
      <c r="AM35" s="6">
        <f t="shared" si="7"/>
        <v>35</v>
      </c>
      <c r="AN35" s="14">
        <f>C35+E35+G35+I35+K35+M35</f>
        <v>35</v>
      </c>
      <c r="AO35" s="19">
        <f t="shared" si="4"/>
        <v>100</v>
      </c>
      <c r="AP35" s="14">
        <f>AG35+AE35+AC35+AA35+Y35+W35+U35</f>
        <v>0</v>
      </c>
      <c r="AQ35" s="19">
        <f t="shared" si="5"/>
        <v>0</v>
      </c>
      <c r="AR35" s="14">
        <f>SUM(O35+Q35)</f>
        <v>1</v>
      </c>
      <c r="AS35" s="19">
        <f t="shared" si="6"/>
        <v>2.8571428571428572</v>
      </c>
      <c r="AT35" s="9">
        <v>14</v>
      </c>
    </row>
    <row r="36" spans="1:46" x14ac:dyDescent="0.25">
      <c r="A36" s="34">
        <v>16</v>
      </c>
      <c r="B36" s="35" t="s">
        <v>62</v>
      </c>
      <c r="C36">
        <v>1</v>
      </c>
      <c r="D36" s="20">
        <f>(C36/AM36)</f>
        <v>1.2500000000000001E-2</v>
      </c>
      <c r="E36">
        <v>5</v>
      </c>
      <c r="F36" s="20">
        <f>((E36/AM36))</f>
        <v>6.25E-2</v>
      </c>
      <c r="G36">
        <v>14</v>
      </c>
      <c r="H36" s="20">
        <f>G36/AM36</f>
        <v>0.17499999999999999</v>
      </c>
      <c r="J36" s="17"/>
      <c r="L36" s="20">
        <f>K36/AM36</f>
        <v>0</v>
      </c>
      <c r="M36">
        <v>59</v>
      </c>
      <c r="N36" s="20">
        <f>M36/AM36</f>
        <v>0.73750000000000004</v>
      </c>
      <c r="P36" s="20">
        <f>O36/AM36</f>
        <v>0</v>
      </c>
      <c r="Q36">
        <v>4</v>
      </c>
      <c r="R36" s="20">
        <f>Q36/AM36</f>
        <v>0.05</v>
      </c>
      <c r="T36" s="20">
        <f>S36/AM36</f>
        <v>0</v>
      </c>
      <c r="X36" s="20">
        <f>W36/AM36</f>
        <v>0</v>
      </c>
      <c r="Z36" s="20">
        <f>Y36/AM36</f>
        <v>0</v>
      </c>
      <c r="AA36">
        <v>1</v>
      </c>
      <c r="AB36" s="20">
        <f>AA36/AM36</f>
        <v>1.2500000000000001E-2</v>
      </c>
      <c r="AD36" s="21">
        <f>AC36/AM36</f>
        <v>0</v>
      </c>
      <c r="AF36" s="20">
        <f t="shared" si="0"/>
        <v>0</v>
      </c>
      <c r="AH36" s="20">
        <f t="shared" si="1"/>
        <v>0</v>
      </c>
      <c r="AI36">
        <v>14</v>
      </c>
      <c r="AJ36" s="20">
        <f t="shared" si="2"/>
        <v>0.17499999999999999</v>
      </c>
      <c r="AL36" s="20">
        <f t="shared" si="3"/>
        <v>0</v>
      </c>
      <c r="AM36" s="6">
        <f t="shared" si="7"/>
        <v>80</v>
      </c>
      <c r="AN36" s="14">
        <f>C36+E36+G36+I36+K36+M36</f>
        <v>79</v>
      </c>
      <c r="AO36" s="19">
        <f t="shared" si="4"/>
        <v>98.75</v>
      </c>
      <c r="AP36" s="14">
        <f>AG36+AE36+AC36+AA36+Y36+W36+U36</f>
        <v>1</v>
      </c>
      <c r="AQ36" s="19">
        <f t="shared" si="5"/>
        <v>1.25</v>
      </c>
      <c r="AR36" s="14">
        <f>SUM(O36+Q36)</f>
        <v>4</v>
      </c>
      <c r="AS36" s="19">
        <f t="shared" si="6"/>
        <v>5</v>
      </c>
      <c r="AT36" s="9">
        <v>8</v>
      </c>
    </row>
    <row r="37" spans="1:46" x14ac:dyDescent="0.25">
      <c r="A37" s="34">
        <v>16.5</v>
      </c>
      <c r="B37" s="35" t="s">
        <v>63</v>
      </c>
      <c r="C37">
        <v>2</v>
      </c>
      <c r="D37" s="20">
        <f>(C37/AM37)</f>
        <v>5.7142857142857141E-2</v>
      </c>
      <c r="F37" s="20">
        <f>((E37/AM37))</f>
        <v>0</v>
      </c>
      <c r="G37">
        <v>6</v>
      </c>
      <c r="H37" s="20">
        <f>G37/AM37</f>
        <v>0.17142857142857143</v>
      </c>
      <c r="J37" s="17"/>
      <c r="L37" s="20">
        <f>K37/AM37</f>
        <v>0</v>
      </c>
      <c r="M37">
        <v>27</v>
      </c>
      <c r="N37" s="20">
        <f>M37/AM37</f>
        <v>0.77142857142857146</v>
      </c>
      <c r="P37" s="20">
        <f>O37/AM37</f>
        <v>0</v>
      </c>
      <c r="Q37">
        <v>1</v>
      </c>
      <c r="R37" s="20">
        <f>Q37/AM37</f>
        <v>2.8571428571428571E-2</v>
      </c>
      <c r="T37" s="20">
        <f>S37/AM37</f>
        <v>0</v>
      </c>
      <c r="X37" s="20">
        <f>W37/AM37</f>
        <v>0</v>
      </c>
      <c r="Z37" s="20">
        <f>Y37/AM37</f>
        <v>0</v>
      </c>
      <c r="AB37" s="20">
        <f>AA37/AM37</f>
        <v>0</v>
      </c>
      <c r="AD37" s="21">
        <f>AC37/AM37</f>
        <v>0</v>
      </c>
      <c r="AF37" s="20">
        <f t="shared" si="0"/>
        <v>0</v>
      </c>
      <c r="AH37" s="20">
        <f t="shared" si="1"/>
        <v>0</v>
      </c>
      <c r="AI37">
        <v>8</v>
      </c>
      <c r="AJ37" s="20">
        <f t="shared" si="2"/>
        <v>0.22857142857142856</v>
      </c>
      <c r="AL37" s="20">
        <f t="shared" si="3"/>
        <v>0</v>
      </c>
      <c r="AM37" s="6">
        <f t="shared" si="7"/>
        <v>35</v>
      </c>
      <c r="AN37" s="14">
        <f>C37+E37+G37+I37+K37+M37</f>
        <v>35</v>
      </c>
      <c r="AO37" s="19">
        <f t="shared" si="4"/>
        <v>100</v>
      </c>
      <c r="AP37" s="14">
        <f>AG37+AE37+AC37+AA37+Y37+W37+U37</f>
        <v>0</v>
      </c>
      <c r="AQ37" s="19">
        <f t="shared" si="5"/>
        <v>0</v>
      </c>
      <c r="AR37" s="14">
        <f>SUM(O37+Q37)</f>
        <v>1</v>
      </c>
      <c r="AS37" s="19">
        <f t="shared" si="6"/>
        <v>2.8571428571428572</v>
      </c>
      <c r="AT37" s="9">
        <v>4</v>
      </c>
    </row>
    <row r="38" spans="1:46" x14ac:dyDescent="0.25">
      <c r="A38" s="34">
        <v>17</v>
      </c>
      <c r="B38" s="35" t="s">
        <v>64</v>
      </c>
      <c r="D38" s="20">
        <f>(C38/AM38)</f>
        <v>0</v>
      </c>
      <c r="E38">
        <v>3</v>
      </c>
      <c r="F38" s="20">
        <f>((E38/AM38))</f>
        <v>0.06</v>
      </c>
      <c r="G38">
        <v>9</v>
      </c>
      <c r="H38" s="20">
        <f>G38/AM38</f>
        <v>0.18</v>
      </c>
      <c r="J38" s="17"/>
      <c r="K38">
        <v>2</v>
      </c>
      <c r="L38" s="20">
        <f>K38/AM38</f>
        <v>0.04</v>
      </c>
      <c r="M38">
        <v>36</v>
      </c>
      <c r="N38" s="20">
        <f>M38/AM38</f>
        <v>0.72</v>
      </c>
      <c r="P38" s="20">
        <f>O38/AM38</f>
        <v>0</v>
      </c>
      <c r="R38" s="20">
        <f>Q38/AM38</f>
        <v>0</v>
      </c>
      <c r="T38" s="20">
        <f>S38/AM38</f>
        <v>0</v>
      </c>
      <c r="X38" s="20">
        <f>W38/AM38</f>
        <v>0</v>
      </c>
      <c r="Z38" s="20">
        <f>Y38/AM38</f>
        <v>0</v>
      </c>
      <c r="AB38" s="20">
        <f>AA38/AM38</f>
        <v>0</v>
      </c>
      <c r="AD38" s="21">
        <f>AC38/AM38</f>
        <v>0</v>
      </c>
      <c r="AF38" s="20">
        <f t="shared" si="0"/>
        <v>0</v>
      </c>
      <c r="AH38" s="20">
        <f t="shared" si="1"/>
        <v>0</v>
      </c>
      <c r="AI38">
        <v>9</v>
      </c>
      <c r="AJ38" s="20">
        <f t="shared" si="2"/>
        <v>0.18</v>
      </c>
      <c r="AL38" s="20">
        <f t="shared" si="3"/>
        <v>0</v>
      </c>
      <c r="AM38" s="6">
        <f t="shared" si="7"/>
        <v>50</v>
      </c>
      <c r="AN38" s="14">
        <f>C38+E38+G38+I38+K38+M38</f>
        <v>50</v>
      </c>
      <c r="AO38" s="19">
        <f t="shared" si="4"/>
        <v>100</v>
      </c>
      <c r="AP38" s="14">
        <f>AG38+AE38+AC38+AA38+Y38+W38+U38</f>
        <v>0</v>
      </c>
      <c r="AQ38" s="19">
        <f t="shared" si="5"/>
        <v>0</v>
      </c>
      <c r="AR38" s="14">
        <f>SUM(O38+Q38)</f>
        <v>0</v>
      </c>
      <c r="AS38" s="19">
        <f t="shared" si="6"/>
        <v>0</v>
      </c>
      <c r="AT38" s="9">
        <v>9</v>
      </c>
    </row>
    <row r="39" spans="1:46" x14ac:dyDescent="0.25">
      <c r="A39" s="34">
        <v>17.5</v>
      </c>
      <c r="B39" s="35" t="s">
        <v>65</v>
      </c>
      <c r="D39" s="20">
        <f>(C39/AM39)</f>
        <v>0</v>
      </c>
      <c r="F39" s="20">
        <f>((E39/AM39))</f>
        <v>0</v>
      </c>
      <c r="G39">
        <v>5</v>
      </c>
      <c r="H39" s="20">
        <f>G39/AM39</f>
        <v>0.2</v>
      </c>
      <c r="J39" s="17"/>
      <c r="L39" s="20">
        <f>K39/AM39</f>
        <v>0</v>
      </c>
      <c r="M39">
        <v>19</v>
      </c>
      <c r="N39" s="20">
        <f>M39/AM39</f>
        <v>0.76</v>
      </c>
      <c r="P39" s="20">
        <f>O39/AM39</f>
        <v>0</v>
      </c>
      <c r="R39" s="20">
        <f>Q39/AM39</f>
        <v>0</v>
      </c>
      <c r="T39" s="20">
        <f>S39/AM39</f>
        <v>0</v>
      </c>
      <c r="X39" s="20">
        <f>W39/AM39</f>
        <v>0</v>
      </c>
      <c r="Z39" s="20">
        <f>Y39/AM39</f>
        <v>0</v>
      </c>
      <c r="AB39" s="20">
        <f>AA39/AM39</f>
        <v>0</v>
      </c>
      <c r="AD39" s="21">
        <f>AC39/AM39</f>
        <v>0</v>
      </c>
      <c r="AE39">
        <v>1</v>
      </c>
      <c r="AF39" s="20">
        <f t="shared" si="0"/>
        <v>0.04</v>
      </c>
      <c r="AH39" s="20">
        <f t="shared" si="1"/>
        <v>0</v>
      </c>
      <c r="AI39">
        <v>2</v>
      </c>
      <c r="AJ39" s="20">
        <f t="shared" si="2"/>
        <v>0.08</v>
      </c>
      <c r="AL39" s="20">
        <f t="shared" si="3"/>
        <v>0</v>
      </c>
      <c r="AM39" s="6">
        <f t="shared" si="7"/>
        <v>25</v>
      </c>
      <c r="AN39" s="14">
        <f>C39+E39+G39+I39+K39+M39</f>
        <v>24</v>
      </c>
      <c r="AO39" s="19">
        <f t="shared" si="4"/>
        <v>96</v>
      </c>
      <c r="AP39" s="14">
        <f>AG39+AE39+AC39+AA39+Y39+W39+U39</f>
        <v>1</v>
      </c>
      <c r="AQ39" s="19">
        <f t="shared" si="5"/>
        <v>4</v>
      </c>
      <c r="AR39" s="14">
        <f>SUM(O39+Q39)</f>
        <v>0</v>
      </c>
      <c r="AS39" s="19">
        <f t="shared" si="6"/>
        <v>0</v>
      </c>
      <c r="AT39" s="9">
        <v>16</v>
      </c>
    </row>
    <row r="40" spans="1:46" x14ac:dyDescent="0.25">
      <c r="A40" s="34">
        <v>18</v>
      </c>
      <c r="B40" s="35" t="s">
        <v>66</v>
      </c>
      <c r="D40" s="20">
        <f>(C40/AM40)</f>
        <v>0</v>
      </c>
      <c r="E40">
        <v>1</v>
      </c>
      <c r="F40" s="20">
        <f>((E40/AM40))</f>
        <v>1.4925373134328358E-2</v>
      </c>
      <c r="G40">
        <v>21</v>
      </c>
      <c r="H40" s="20">
        <f>G40/AM40</f>
        <v>0.31343283582089554</v>
      </c>
      <c r="J40" s="17"/>
      <c r="K40">
        <v>1</v>
      </c>
      <c r="L40" s="20">
        <f>K40/AM40</f>
        <v>1.4925373134328358E-2</v>
      </c>
      <c r="M40">
        <v>42</v>
      </c>
      <c r="N40" s="20">
        <f>M40/AM40</f>
        <v>0.62686567164179108</v>
      </c>
      <c r="P40" s="20">
        <f>O40/AM40</f>
        <v>0</v>
      </c>
      <c r="Q40">
        <v>1</v>
      </c>
      <c r="R40" s="20">
        <f>Q40/AM40</f>
        <v>1.4925373134328358E-2</v>
      </c>
      <c r="T40" s="20">
        <f>S40/AM40</f>
        <v>0</v>
      </c>
      <c r="X40" s="20">
        <f>W40/AM40</f>
        <v>0</v>
      </c>
      <c r="Z40" s="20">
        <f>Y40/AM40</f>
        <v>0</v>
      </c>
      <c r="AA40">
        <v>2</v>
      </c>
      <c r="AB40" s="20">
        <f>AA40/AM40</f>
        <v>2.9850746268656716E-2</v>
      </c>
      <c r="AD40" s="21">
        <f>AC40/AM40</f>
        <v>0</v>
      </c>
      <c r="AF40" s="20">
        <f t="shared" si="0"/>
        <v>0</v>
      </c>
      <c r="AH40" s="20">
        <f t="shared" si="1"/>
        <v>0</v>
      </c>
      <c r="AI40">
        <v>16</v>
      </c>
      <c r="AJ40" s="20">
        <f t="shared" si="2"/>
        <v>0.23880597014925373</v>
      </c>
      <c r="AK40">
        <v>1</v>
      </c>
      <c r="AL40" s="20">
        <f t="shared" si="3"/>
        <v>1.4925373134328358E-2</v>
      </c>
      <c r="AM40" s="6">
        <f t="shared" si="7"/>
        <v>67</v>
      </c>
      <c r="AN40" s="14">
        <f>C40+E40+G40+I40+K40+M40</f>
        <v>65</v>
      </c>
      <c r="AO40" s="19">
        <f t="shared" si="4"/>
        <v>97.014925373134332</v>
      </c>
      <c r="AP40" s="14">
        <f>AG40+AE40+AC40+AA40+Y40+W40+U40</f>
        <v>2</v>
      </c>
      <c r="AQ40" s="19">
        <f t="shared" si="5"/>
        <v>2.9850746268656714</v>
      </c>
      <c r="AR40" s="14">
        <f>SUM(O40+Q40)</f>
        <v>1</v>
      </c>
      <c r="AS40" s="19">
        <f t="shared" si="6"/>
        <v>1.4925373134328357</v>
      </c>
      <c r="AT40" s="9">
        <v>11</v>
      </c>
    </row>
    <row r="41" spans="1:46" x14ac:dyDescent="0.25">
      <c r="A41" s="34">
        <v>18.5</v>
      </c>
      <c r="B41" s="35" t="s">
        <v>67</v>
      </c>
      <c r="C41">
        <v>1</v>
      </c>
      <c r="D41" s="20">
        <f>(C41/AM41)</f>
        <v>1.5873015873015872E-2</v>
      </c>
      <c r="E41">
        <v>2</v>
      </c>
      <c r="F41" s="20">
        <f>((E41/AM41))</f>
        <v>3.1746031746031744E-2</v>
      </c>
      <c r="G41">
        <v>13</v>
      </c>
      <c r="H41" s="20">
        <f>G41/AM41</f>
        <v>0.20634920634920634</v>
      </c>
      <c r="J41" s="17"/>
      <c r="L41" s="20">
        <f>K41/AM41</f>
        <v>0</v>
      </c>
      <c r="M41">
        <v>44</v>
      </c>
      <c r="N41" s="20">
        <f>M41/AM41</f>
        <v>0.69841269841269837</v>
      </c>
      <c r="P41" s="20">
        <f>O41/AM41</f>
        <v>0</v>
      </c>
      <c r="Q41">
        <v>1</v>
      </c>
      <c r="R41" s="20">
        <f>Q41/AM41</f>
        <v>1.5873015873015872E-2</v>
      </c>
      <c r="T41" s="20">
        <f>S41/AM41</f>
        <v>0</v>
      </c>
      <c r="X41" s="20">
        <f>W41/AM41</f>
        <v>0</v>
      </c>
      <c r="Z41" s="20">
        <f>Y41/AM41</f>
        <v>0</v>
      </c>
      <c r="AA41">
        <v>2</v>
      </c>
      <c r="AB41" s="20">
        <f>AA41/AM41</f>
        <v>3.1746031746031744E-2</v>
      </c>
      <c r="AD41" s="21">
        <f>AC41/AM41</f>
        <v>0</v>
      </c>
      <c r="AE41">
        <v>1</v>
      </c>
      <c r="AF41" s="20">
        <f t="shared" si="0"/>
        <v>1.5873015873015872E-2</v>
      </c>
      <c r="AH41" s="20">
        <f t="shared" si="1"/>
        <v>0</v>
      </c>
      <c r="AI41">
        <v>8</v>
      </c>
      <c r="AJ41" s="20">
        <f t="shared" si="2"/>
        <v>0.12698412698412698</v>
      </c>
      <c r="AL41" s="20">
        <f t="shared" si="3"/>
        <v>0</v>
      </c>
      <c r="AM41" s="6">
        <f t="shared" si="7"/>
        <v>63</v>
      </c>
      <c r="AN41" s="14">
        <f>C41+E41+G41+I41+K41+M41</f>
        <v>60</v>
      </c>
      <c r="AO41" s="19">
        <f t="shared" si="4"/>
        <v>95.238095238095227</v>
      </c>
      <c r="AP41" s="14">
        <f>AG41+AE41+AC41+AA41+Y41+W41+U41</f>
        <v>3</v>
      </c>
      <c r="AQ41" s="19">
        <f t="shared" si="5"/>
        <v>4.7619047619047619</v>
      </c>
      <c r="AR41" s="14">
        <f>SUM(O41+Q41)</f>
        <v>1</v>
      </c>
      <c r="AS41" s="19">
        <f t="shared" si="6"/>
        <v>1.5873015873015872</v>
      </c>
      <c r="AT41" s="9">
        <v>8</v>
      </c>
    </row>
    <row r="42" spans="1:46" x14ac:dyDescent="0.25">
      <c r="A42" s="34">
        <v>19</v>
      </c>
      <c r="B42" s="35" t="s">
        <v>68</v>
      </c>
      <c r="C42">
        <v>1</v>
      </c>
      <c r="D42" s="20">
        <f>(C42/AM42)</f>
        <v>9.6153846153846159E-3</v>
      </c>
      <c r="E42">
        <v>2</v>
      </c>
      <c r="F42" s="20">
        <f>((E42/AM42))</f>
        <v>1.9230769230769232E-2</v>
      </c>
      <c r="G42">
        <v>24</v>
      </c>
      <c r="H42" s="20">
        <f>G42/AM42</f>
        <v>0.23076923076923078</v>
      </c>
      <c r="J42" s="17"/>
      <c r="K42">
        <v>1</v>
      </c>
      <c r="L42" s="20">
        <f>K42/AM42</f>
        <v>9.6153846153846159E-3</v>
      </c>
      <c r="M42">
        <v>72</v>
      </c>
      <c r="N42" s="20">
        <f>M42/AM42</f>
        <v>0.69230769230769229</v>
      </c>
      <c r="P42" s="20">
        <f>O42/AM42</f>
        <v>0</v>
      </c>
      <c r="Q42">
        <v>1</v>
      </c>
      <c r="R42" s="20">
        <f>Q42/AM42</f>
        <v>9.6153846153846159E-3</v>
      </c>
      <c r="T42" s="20">
        <f>S42/AM42</f>
        <v>0</v>
      </c>
      <c r="X42" s="20">
        <f>W42/AM42</f>
        <v>0</v>
      </c>
      <c r="Z42" s="20">
        <f>Y42/AM42</f>
        <v>0</v>
      </c>
      <c r="AA42">
        <v>4</v>
      </c>
      <c r="AB42" s="20">
        <f>AA42/AM42</f>
        <v>3.8461538461538464E-2</v>
      </c>
      <c r="AD42" s="21">
        <f>AC42/AM42</f>
        <v>0</v>
      </c>
      <c r="AF42" s="20">
        <f t="shared" si="0"/>
        <v>0</v>
      </c>
      <c r="AH42" s="20">
        <f t="shared" si="1"/>
        <v>0</v>
      </c>
      <c r="AI42">
        <v>17</v>
      </c>
      <c r="AJ42" s="20">
        <f t="shared" si="2"/>
        <v>0.16346153846153846</v>
      </c>
      <c r="AK42">
        <v>1</v>
      </c>
      <c r="AL42" s="20">
        <f t="shared" si="3"/>
        <v>9.6153846153846159E-3</v>
      </c>
      <c r="AM42" s="6">
        <f t="shared" si="7"/>
        <v>104</v>
      </c>
      <c r="AN42" s="14">
        <f>C42+E42+G42+I42+K42+M42</f>
        <v>100</v>
      </c>
      <c r="AO42" s="19">
        <f t="shared" si="4"/>
        <v>96.15384615384616</v>
      </c>
      <c r="AP42" s="14">
        <f>AG42+AE42+AC42+AA42+Y42+W42+U42</f>
        <v>4</v>
      </c>
      <c r="AQ42" s="19">
        <f t="shared" si="5"/>
        <v>3.8461538461538463</v>
      </c>
      <c r="AR42" s="14">
        <f>SUM(O42+Q42)</f>
        <v>1</v>
      </c>
      <c r="AS42" s="19">
        <f t="shared" si="6"/>
        <v>0.96153846153846156</v>
      </c>
      <c r="AT42" s="9">
        <v>5</v>
      </c>
    </row>
    <row r="43" spans="1:46" x14ac:dyDescent="0.25">
      <c r="A43" s="34">
        <v>19.5</v>
      </c>
      <c r="B43" s="35" t="s">
        <v>69</v>
      </c>
      <c r="C43">
        <v>1</v>
      </c>
      <c r="D43" s="20">
        <f>(C43/AM43)</f>
        <v>1.9607843137254902E-2</v>
      </c>
      <c r="F43" s="20">
        <f>((E43/AM43))</f>
        <v>0</v>
      </c>
      <c r="G43">
        <v>8</v>
      </c>
      <c r="H43" s="20">
        <f>G43/AM43</f>
        <v>0.15686274509803921</v>
      </c>
      <c r="J43" s="17"/>
      <c r="K43">
        <v>2</v>
      </c>
      <c r="L43" s="20">
        <f>K43/AM43</f>
        <v>3.9215686274509803E-2</v>
      </c>
      <c r="M43">
        <v>37</v>
      </c>
      <c r="N43" s="20">
        <f>M43/AM43</f>
        <v>0.72549019607843135</v>
      </c>
      <c r="P43" s="20">
        <f>O43/AM43</f>
        <v>0</v>
      </c>
      <c r="R43" s="20">
        <f>Q43/AM43</f>
        <v>0</v>
      </c>
      <c r="T43" s="20">
        <f>S43/AM43</f>
        <v>0</v>
      </c>
      <c r="X43" s="20">
        <f>W43/AM43</f>
        <v>0</v>
      </c>
      <c r="Z43" s="20">
        <f>Y43/AM43</f>
        <v>0</v>
      </c>
      <c r="AA43">
        <v>1</v>
      </c>
      <c r="AB43" s="20">
        <f>AA43/AM43</f>
        <v>1.9607843137254902E-2</v>
      </c>
      <c r="AD43" s="21">
        <f>AC43/AM43</f>
        <v>0</v>
      </c>
      <c r="AE43">
        <v>1</v>
      </c>
      <c r="AF43" s="20">
        <f t="shared" si="0"/>
        <v>1.9607843137254902E-2</v>
      </c>
      <c r="AG43">
        <v>1</v>
      </c>
      <c r="AH43" s="20">
        <f t="shared" si="1"/>
        <v>1.9607843137254902E-2</v>
      </c>
      <c r="AI43">
        <v>6</v>
      </c>
      <c r="AJ43" s="20">
        <f t="shared" si="2"/>
        <v>0.11764705882352941</v>
      </c>
      <c r="AL43" s="20">
        <f t="shared" si="3"/>
        <v>0</v>
      </c>
      <c r="AM43" s="6">
        <f t="shared" si="7"/>
        <v>51</v>
      </c>
      <c r="AN43" s="14">
        <f>C43+E43+G43+I43+K43+M43</f>
        <v>48</v>
      </c>
      <c r="AO43" s="19">
        <f t="shared" si="4"/>
        <v>94.117647058823522</v>
      </c>
      <c r="AP43" s="14">
        <f>AG43+AE43+AC43+AA43+Y43+W43+U43</f>
        <v>3</v>
      </c>
      <c r="AQ43" s="19">
        <f t="shared" si="5"/>
        <v>5.8823529411764701</v>
      </c>
      <c r="AR43" s="14">
        <f>SUM(O43+Q43)</f>
        <v>0</v>
      </c>
      <c r="AS43" s="19">
        <f t="shared" si="6"/>
        <v>0</v>
      </c>
      <c r="AT43" s="9">
        <v>10</v>
      </c>
    </row>
    <row r="44" spans="1:46" x14ac:dyDescent="0.25">
      <c r="A44" s="34">
        <v>20</v>
      </c>
      <c r="B44" s="35" t="s">
        <v>70</v>
      </c>
      <c r="D44" s="20">
        <f>(C44/AM44)</f>
        <v>0</v>
      </c>
      <c r="E44">
        <v>2</v>
      </c>
      <c r="F44" s="20">
        <f>((E44/AM44))</f>
        <v>1.5748031496062992E-2</v>
      </c>
      <c r="G44">
        <v>17</v>
      </c>
      <c r="H44" s="20">
        <f>G44/AM44</f>
        <v>0.13385826771653545</v>
      </c>
      <c r="J44" s="17"/>
      <c r="K44">
        <v>1</v>
      </c>
      <c r="L44" s="20">
        <f>K44/AM44</f>
        <v>7.874015748031496E-3</v>
      </c>
      <c r="M44">
        <v>102</v>
      </c>
      <c r="N44" s="20">
        <f>M44/AM44</f>
        <v>0.80314960629921262</v>
      </c>
      <c r="P44" s="20">
        <f>O44/AM44</f>
        <v>0</v>
      </c>
      <c r="Q44">
        <v>1</v>
      </c>
      <c r="R44" s="20">
        <f>Q44/AM44</f>
        <v>7.874015748031496E-3</v>
      </c>
      <c r="S44">
        <v>2</v>
      </c>
      <c r="T44" s="20">
        <f>S44/AM44</f>
        <v>1.5748031496062992E-2</v>
      </c>
      <c r="X44" s="20">
        <f>W44/AM44</f>
        <v>0</v>
      </c>
      <c r="Z44" s="20">
        <f>Y44/AM44</f>
        <v>0</v>
      </c>
      <c r="AA44">
        <v>2</v>
      </c>
      <c r="AB44" s="20">
        <f>AA44/AM44</f>
        <v>1.5748031496062992E-2</v>
      </c>
      <c r="AD44" s="21">
        <f>AC44/AM44</f>
        <v>0</v>
      </c>
      <c r="AE44">
        <v>2</v>
      </c>
      <c r="AF44" s="20">
        <f t="shared" si="0"/>
        <v>1.5748031496062992E-2</v>
      </c>
      <c r="AG44">
        <v>1</v>
      </c>
      <c r="AH44" s="20">
        <f t="shared" si="1"/>
        <v>7.874015748031496E-3</v>
      </c>
      <c r="AI44">
        <v>18</v>
      </c>
      <c r="AJ44" s="20">
        <f t="shared" si="2"/>
        <v>0.14173228346456693</v>
      </c>
      <c r="AL44" s="20">
        <f t="shared" si="3"/>
        <v>0</v>
      </c>
      <c r="AM44" s="6">
        <f t="shared" si="7"/>
        <v>127</v>
      </c>
      <c r="AN44" s="14">
        <f>C44+E44+G44+I44+K44+M44</f>
        <v>122</v>
      </c>
      <c r="AO44" s="19">
        <f t="shared" si="4"/>
        <v>96.062992125984252</v>
      </c>
      <c r="AP44" s="14">
        <f>AG44+AE44+AC44+AA44+Y44+W44+U44</f>
        <v>5</v>
      </c>
      <c r="AQ44" s="19">
        <f t="shared" si="5"/>
        <v>3.9370078740157481</v>
      </c>
      <c r="AR44" s="14">
        <f>SUM(O44+Q44)</f>
        <v>1</v>
      </c>
      <c r="AS44" s="19">
        <f t="shared" si="6"/>
        <v>0.78740157480314954</v>
      </c>
      <c r="AT44" s="9">
        <v>3</v>
      </c>
    </row>
    <row r="45" spans="1:46" x14ac:dyDescent="0.25">
      <c r="A45" s="34">
        <v>20.5</v>
      </c>
      <c r="B45" s="35" t="s">
        <v>71</v>
      </c>
      <c r="D45" s="20">
        <f>(C45/AM45)</f>
        <v>0</v>
      </c>
      <c r="E45">
        <v>1</v>
      </c>
      <c r="F45" s="20">
        <f>((E45/AM45))</f>
        <v>2.9411764705882353E-2</v>
      </c>
      <c r="G45">
        <v>4</v>
      </c>
      <c r="H45" s="20">
        <f>G45/AM45</f>
        <v>0.11764705882352941</v>
      </c>
      <c r="J45" s="17"/>
      <c r="K45">
        <v>2</v>
      </c>
      <c r="L45" s="20">
        <f>K45/AM45</f>
        <v>5.8823529411764705E-2</v>
      </c>
      <c r="M45">
        <v>27</v>
      </c>
      <c r="N45" s="20">
        <f>M45/AM45</f>
        <v>0.79411764705882348</v>
      </c>
      <c r="P45" s="20">
        <f>O45/AM45</f>
        <v>0</v>
      </c>
      <c r="R45" s="20">
        <f>Q45/AM45</f>
        <v>0</v>
      </c>
      <c r="T45" s="20">
        <f>S45/AM45</f>
        <v>0</v>
      </c>
      <c r="X45" s="20">
        <f>W45/AM45</f>
        <v>0</v>
      </c>
      <c r="Z45" s="20">
        <f>Y45/AM45</f>
        <v>0</v>
      </c>
      <c r="AB45" s="20">
        <f>AA45/AM45</f>
        <v>0</v>
      </c>
      <c r="AD45" s="21">
        <f>AC45/AM45</f>
        <v>0</v>
      </c>
      <c r="AF45" s="20">
        <f t="shared" si="0"/>
        <v>0</v>
      </c>
      <c r="AH45" s="20">
        <f t="shared" si="1"/>
        <v>0</v>
      </c>
      <c r="AI45">
        <v>4</v>
      </c>
      <c r="AJ45" s="20">
        <f t="shared" si="2"/>
        <v>0.11764705882352941</v>
      </c>
      <c r="AL45" s="20">
        <f t="shared" si="3"/>
        <v>0</v>
      </c>
      <c r="AM45" s="6">
        <f t="shared" si="7"/>
        <v>34</v>
      </c>
      <c r="AN45" s="14">
        <f>C45+E45+G45+I45+K45+M45</f>
        <v>34</v>
      </c>
      <c r="AO45" s="19">
        <f t="shared" si="4"/>
        <v>100</v>
      </c>
      <c r="AP45" s="14">
        <f>AG45+AE45+AC45+AA45+Y45+W45+U45</f>
        <v>0</v>
      </c>
      <c r="AQ45" s="19">
        <f t="shared" si="5"/>
        <v>0</v>
      </c>
      <c r="AR45" s="14">
        <f>SUM(O45+Q45)</f>
        <v>0</v>
      </c>
      <c r="AS45" s="19">
        <f t="shared" si="6"/>
        <v>0</v>
      </c>
      <c r="AT45" s="9">
        <v>14</v>
      </c>
    </row>
    <row r="46" spans="1:46" x14ac:dyDescent="0.25">
      <c r="A46" s="34">
        <v>21</v>
      </c>
      <c r="B46" s="35" t="s">
        <v>72</v>
      </c>
      <c r="C46">
        <v>2</v>
      </c>
      <c r="D46" s="20">
        <f>(C46/AM46)</f>
        <v>4.4444444444444446E-2</v>
      </c>
      <c r="E46">
        <v>3</v>
      </c>
      <c r="F46" s="20">
        <f>((E46/AM46))</f>
        <v>6.6666666666666666E-2</v>
      </c>
      <c r="G46">
        <v>7</v>
      </c>
      <c r="H46" s="20">
        <f>G46/AM46</f>
        <v>0.15555555555555556</v>
      </c>
      <c r="J46" s="17"/>
      <c r="K46">
        <v>2</v>
      </c>
      <c r="L46" s="20">
        <f>K46/AM46</f>
        <v>4.4444444444444446E-2</v>
      </c>
      <c r="M46">
        <v>30</v>
      </c>
      <c r="N46" s="20">
        <f>M46/AM46</f>
        <v>0.66666666666666663</v>
      </c>
      <c r="P46" s="20">
        <f>O46/AM46</f>
        <v>0</v>
      </c>
      <c r="Q46">
        <v>1</v>
      </c>
      <c r="R46" s="20">
        <f>Q46/AM46</f>
        <v>2.2222222222222223E-2</v>
      </c>
      <c r="T46" s="20">
        <f>S46/AM46</f>
        <v>0</v>
      </c>
      <c r="X46" s="20">
        <f>W46/AM46</f>
        <v>0</v>
      </c>
      <c r="Z46" s="20">
        <f>Y46/AM46</f>
        <v>0</v>
      </c>
      <c r="AA46">
        <v>1</v>
      </c>
      <c r="AB46" s="20">
        <f>AA46/AM46</f>
        <v>2.2222222222222223E-2</v>
      </c>
      <c r="AD46" s="21">
        <f>AC46/AM46</f>
        <v>0</v>
      </c>
      <c r="AF46" s="20">
        <f t="shared" si="0"/>
        <v>0</v>
      </c>
      <c r="AH46" s="20">
        <f t="shared" si="1"/>
        <v>0</v>
      </c>
      <c r="AI46">
        <v>7</v>
      </c>
      <c r="AJ46" s="20">
        <f t="shared" si="2"/>
        <v>0.15555555555555556</v>
      </c>
      <c r="AL46" s="20">
        <f t="shared" si="3"/>
        <v>0</v>
      </c>
      <c r="AM46" s="6">
        <f t="shared" si="7"/>
        <v>45</v>
      </c>
      <c r="AN46" s="14">
        <f>C46+E46+G46+I46+K46+M46</f>
        <v>44</v>
      </c>
      <c r="AO46" s="19">
        <f t="shared" si="4"/>
        <v>97.777777777777771</v>
      </c>
      <c r="AP46" s="14">
        <f>AG46+AE46+AC46+AA46+Y46+W46+U46</f>
        <v>1</v>
      </c>
      <c r="AQ46" s="19">
        <f t="shared" si="5"/>
        <v>2.2222222222222223</v>
      </c>
      <c r="AR46" s="14">
        <f>SUM(O46+Q46)</f>
        <v>1</v>
      </c>
      <c r="AS46" s="19">
        <f t="shared" si="6"/>
        <v>2.2222222222222223</v>
      </c>
      <c r="AT46" s="9">
        <v>7</v>
      </c>
    </row>
    <row r="47" spans="1:46" x14ac:dyDescent="0.25">
      <c r="A47" s="34">
        <v>21.5</v>
      </c>
      <c r="B47" s="35" t="s">
        <v>73</v>
      </c>
      <c r="C47">
        <v>1</v>
      </c>
      <c r="D47" s="20">
        <f>(C47/AM47)</f>
        <v>1.3333333333333334E-2</v>
      </c>
      <c r="E47">
        <v>4</v>
      </c>
      <c r="F47" s="20">
        <f>((E47/AM47))</f>
        <v>5.3333333333333337E-2</v>
      </c>
      <c r="G47">
        <v>13</v>
      </c>
      <c r="H47" s="20">
        <f>G47/AM47</f>
        <v>0.17333333333333334</v>
      </c>
      <c r="J47" s="17"/>
      <c r="K47">
        <v>1</v>
      </c>
      <c r="L47" s="20">
        <f>K47/AM47</f>
        <v>1.3333333333333334E-2</v>
      </c>
      <c r="M47">
        <v>53</v>
      </c>
      <c r="N47" s="20">
        <f>M47/AM47</f>
        <v>0.70666666666666667</v>
      </c>
      <c r="P47" s="20">
        <f>O47/AM47</f>
        <v>0</v>
      </c>
      <c r="R47" s="20">
        <f>Q47/AM47</f>
        <v>0</v>
      </c>
      <c r="T47" s="20">
        <f>S47/AM47</f>
        <v>0</v>
      </c>
      <c r="X47" s="20">
        <f>W47/AM47</f>
        <v>0</v>
      </c>
      <c r="Y47">
        <v>1</v>
      </c>
      <c r="Z47" s="20">
        <f>Y47/AM47</f>
        <v>1.3333333333333334E-2</v>
      </c>
      <c r="AA47">
        <v>2</v>
      </c>
      <c r="AB47" s="20">
        <f>AA47/AM47</f>
        <v>2.6666666666666668E-2</v>
      </c>
      <c r="AD47" s="21">
        <f>AC47/AM47</f>
        <v>0</v>
      </c>
      <c r="AF47" s="20">
        <f t="shared" si="0"/>
        <v>0</v>
      </c>
      <c r="AH47" s="20">
        <f t="shared" si="1"/>
        <v>0</v>
      </c>
      <c r="AI47">
        <v>7</v>
      </c>
      <c r="AJ47" s="20">
        <f t="shared" si="2"/>
        <v>9.3333333333333338E-2</v>
      </c>
      <c r="AL47" s="20">
        <f t="shared" si="3"/>
        <v>0</v>
      </c>
      <c r="AM47" s="6">
        <f t="shared" si="7"/>
        <v>75</v>
      </c>
      <c r="AN47" s="14">
        <f>C47+E47+G47+I47+K47+M47</f>
        <v>72</v>
      </c>
      <c r="AO47" s="19">
        <f t="shared" si="4"/>
        <v>96</v>
      </c>
      <c r="AP47" s="14">
        <f>AG47+AE47+AC47+AA47+Y47+W47+U47</f>
        <v>3</v>
      </c>
      <c r="AQ47" s="19">
        <f t="shared" si="5"/>
        <v>4</v>
      </c>
      <c r="AR47" s="14">
        <f>SUM(O47+Q47)</f>
        <v>0</v>
      </c>
      <c r="AS47" s="19">
        <f t="shared" si="6"/>
        <v>0</v>
      </c>
      <c r="AT47" s="9">
        <v>11</v>
      </c>
    </row>
    <row r="48" spans="1:46" x14ac:dyDescent="0.25">
      <c r="A48" s="34">
        <v>22</v>
      </c>
      <c r="B48" s="35" t="s">
        <v>74</v>
      </c>
      <c r="C48">
        <v>2</v>
      </c>
      <c r="D48" s="20">
        <f>(C48/AM48)</f>
        <v>6.4516129032258063E-2</v>
      </c>
      <c r="E48">
        <v>1</v>
      </c>
      <c r="F48" s="20">
        <f>((E48/AM48))</f>
        <v>3.2258064516129031E-2</v>
      </c>
      <c r="G48">
        <v>2</v>
      </c>
      <c r="H48" s="20">
        <f>G48/AM48</f>
        <v>6.4516129032258063E-2</v>
      </c>
      <c r="J48" s="17"/>
      <c r="K48">
        <v>1</v>
      </c>
      <c r="L48" s="20">
        <f>K48/AM48</f>
        <v>3.2258064516129031E-2</v>
      </c>
      <c r="M48">
        <v>22</v>
      </c>
      <c r="N48" s="20">
        <f>M48/AM48</f>
        <v>0.70967741935483875</v>
      </c>
      <c r="P48" s="20">
        <f>O48/AM48</f>
        <v>0</v>
      </c>
      <c r="R48" s="20">
        <f>Q48/AM48</f>
        <v>0</v>
      </c>
      <c r="S48">
        <v>1</v>
      </c>
      <c r="T48" s="20">
        <f>S48/AM48</f>
        <v>3.2258064516129031E-2</v>
      </c>
      <c r="X48" s="20">
        <f>W48/AM48</f>
        <v>0</v>
      </c>
      <c r="Z48" s="20">
        <f>Y48/AM48</f>
        <v>0</v>
      </c>
      <c r="AA48">
        <v>1</v>
      </c>
      <c r="AB48" s="20">
        <f>AA48/AM48</f>
        <v>3.2258064516129031E-2</v>
      </c>
      <c r="AC48">
        <v>1</v>
      </c>
      <c r="AD48" s="21">
        <f>AC48/AM48</f>
        <v>3.2258064516129031E-2</v>
      </c>
      <c r="AE48">
        <v>1</v>
      </c>
      <c r="AF48" s="20">
        <f t="shared" si="0"/>
        <v>3.2258064516129031E-2</v>
      </c>
      <c r="AH48" s="20">
        <f t="shared" si="1"/>
        <v>0</v>
      </c>
      <c r="AI48">
        <v>4</v>
      </c>
      <c r="AJ48" s="20">
        <f t="shared" si="2"/>
        <v>0.12903225806451613</v>
      </c>
      <c r="AL48" s="20">
        <f t="shared" si="3"/>
        <v>0</v>
      </c>
      <c r="AM48" s="6">
        <f t="shared" si="7"/>
        <v>31</v>
      </c>
      <c r="AN48" s="14">
        <f>C48+E48+G48+I48+K48+M48</f>
        <v>28</v>
      </c>
      <c r="AO48" s="19">
        <f t="shared" si="4"/>
        <v>90.322580645161281</v>
      </c>
      <c r="AP48" s="14">
        <f>AG48+AE48+AC48+AA48+Y48+W48+U48</f>
        <v>3</v>
      </c>
      <c r="AQ48" s="19">
        <f t="shared" si="5"/>
        <v>9.67741935483871</v>
      </c>
      <c r="AR48" s="14">
        <f>SUM(O48+Q48)</f>
        <v>0</v>
      </c>
      <c r="AS48" s="19">
        <f t="shared" si="6"/>
        <v>0</v>
      </c>
      <c r="AT48" s="9">
        <v>17</v>
      </c>
    </row>
    <row r="49" spans="1:46" x14ac:dyDescent="0.25">
      <c r="A49" s="34">
        <v>22.5</v>
      </c>
      <c r="B49" s="35" t="s">
        <v>75</v>
      </c>
      <c r="D49" s="20">
        <f>(C49/AM49)</f>
        <v>0</v>
      </c>
      <c r="E49">
        <v>3</v>
      </c>
      <c r="F49" s="20">
        <f>((E49/AM49))</f>
        <v>2.7777777777777776E-2</v>
      </c>
      <c r="G49">
        <v>22</v>
      </c>
      <c r="H49" s="20">
        <f>G49/AM49</f>
        <v>0.20370370370370369</v>
      </c>
      <c r="J49" s="17"/>
      <c r="K49">
        <v>3</v>
      </c>
      <c r="L49" s="20">
        <f>K49/AM49</f>
        <v>2.7777777777777776E-2</v>
      </c>
      <c r="M49">
        <v>79</v>
      </c>
      <c r="N49" s="20">
        <f>M49/AM49</f>
        <v>0.73148148148148151</v>
      </c>
      <c r="P49" s="20">
        <f>O49/AM49</f>
        <v>0</v>
      </c>
      <c r="Q49">
        <v>1</v>
      </c>
      <c r="R49" s="20">
        <f>Q49/AM49</f>
        <v>9.2592592592592587E-3</v>
      </c>
      <c r="T49" s="20">
        <f>S49/AM49</f>
        <v>0</v>
      </c>
      <c r="X49" s="20">
        <f>W49/AM49</f>
        <v>0</v>
      </c>
      <c r="Z49" s="20">
        <f>Y49/AM49</f>
        <v>0</v>
      </c>
      <c r="AB49" s="20">
        <f>AA49/AM49</f>
        <v>0</v>
      </c>
      <c r="AD49" s="21">
        <f>AC49/AM49</f>
        <v>0</v>
      </c>
      <c r="AF49" s="20">
        <f t="shared" si="0"/>
        <v>0</v>
      </c>
      <c r="AG49">
        <v>1</v>
      </c>
      <c r="AH49" s="20">
        <f t="shared" si="1"/>
        <v>9.2592592592592587E-3</v>
      </c>
      <c r="AI49">
        <v>18</v>
      </c>
      <c r="AJ49" s="20">
        <f t="shared" si="2"/>
        <v>0.16666666666666666</v>
      </c>
      <c r="AL49" s="20">
        <f t="shared" si="3"/>
        <v>0</v>
      </c>
      <c r="AM49" s="6">
        <f t="shared" si="7"/>
        <v>108</v>
      </c>
      <c r="AN49" s="14">
        <f>C49+E49+G49+I49+K49+M49</f>
        <v>107</v>
      </c>
      <c r="AO49" s="19">
        <f t="shared" si="4"/>
        <v>99.074074074074076</v>
      </c>
      <c r="AP49" s="14">
        <f>AG49+AE49+AC49+AA49+Y49+W49+U49</f>
        <v>1</v>
      </c>
      <c r="AQ49" s="19">
        <f t="shared" si="5"/>
        <v>0.92592592592592582</v>
      </c>
      <c r="AR49" s="14">
        <f>SUM(O49+Q49)</f>
        <v>1</v>
      </c>
      <c r="AS49" s="19">
        <f t="shared" si="6"/>
        <v>0.92592592592592582</v>
      </c>
      <c r="AT49" s="9">
        <v>10</v>
      </c>
    </row>
    <row r="50" spans="1:46" x14ac:dyDescent="0.25">
      <c r="A50" s="34">
        <v>23</v>
      </c>
      <c r="B50" s="35" t="s">
        <v>76</v>
      </c>
      <c r="D50" s="20">
        <f>(C50/AM50)</f>
        <v>0</v>
      </c>
      <c r="E50">
        <v>2</v>
      </c>
      <c r="F50" s="20">
        <f>((E50/AM50))</f>
        <v>5.7142857142857141E-2</v>
      </c>
      <c r="G50">
        <v>7</v>
      </c>
      <c r="H50" s="20">
        <f>G50/AM50</f>
        <v>0.2</v>
      </c>
      <c r="J50" s="17"/>
      <c r="L50" s="20">
        <f>K50/AM50</f>
        <v>0</v>
      </c>
      <c r="M50">
        <v>25</v>
      </c>
      <c r="N50" s="20">
        <f>M50/AM50</f>
        <v>0.7142857142857143</v>
      </c>
      <c r="P50" s="20">
        <f>O50/AM50</f>
        <v>0</v>
      </c>
      <c r="Q50">
        <v>1</v>
      </c>
      <c r="R50" s="20">
        <f>Q50/AM50</f>
        <v>2.8571428571428571E-2</v>
      </c>
      <c r="T50" s="20">
        <f>S50/AM50</f>
        <v>0</v>
      </c>
      <c r="X50" s="20">
        <f>W50/AM50</f>
        <v>0</v>
      </c>
      <c r="Z50" s="20">
        <f>Y50/AM50</f>
        <v>0</v>
      </c>
      <c r="AA50">
        <v>1</v>
      </c>
      <c r="AB50" s="20">
        <f>AA50/AM50</f>
        <v>2.8571428571428571E-2</v>
      </c>
      <c r="AD50" s="21">
        <f>AC50/AM50</f>
        <v>0</v>
      </c>
      <c r="AF50" s="20">
        <f t="shared" si="0"/>
        <v>0</v>
      </c>
      <c r="AH50" s="20">
        <f t="shared" si="1"/>
        <v>0</v>
      </c>
      <c r="AI50">
        <v>2</v>
      </c>
      <c r="AJ50" s="20">
        <f t="shared" si="2"/>
        <v>5.7142857142857141E-2</v>
      </c>
      <c r="AL50" s="20">
        <f t="shared" si="3"/>
        <v>0</v>
      </c>
      <c r="AM50" s="6">
        <f t="shared" si="7"/>
        <v>35</v>
      </c>
      <c r="AN50" s="14">
        <f>C50+E50+G50+I50+K50+M50</f>
        <v>34</v>
      </c>
      <c r="AO50" s="19">
        <f t="shared" si="4"/>
        <v>97.142857142857139</v>
      </c>
      <c r="AP50" s="14">
        <f>AG50+AE50+AC50+AA50+Y50+W50+U50</f>
        <v>1</v>
      </c>
      <c r="AQ50" s="19">
        <f t="shared" si="5"/>
        <v>2.8571428571428572</v>
      </c>
      <c r="AR50" s="14">
        <f>SUM(O50+Q50)</f>
        <v>1</v>
      </c>
      <c r="AS50" s="19">
        <f t="shared" si="6"/>
        <v>2.8571428571428572</v>
      </c>
      <c r="AT50" s="9">
        <v>25</v>
      </c>
    </row>
    <row r="51" spans="1:46" x14ac:dyDescent="0.25">
      <c r="A51" s="34">
        <v>23.5</v>
      </c>
      <c r="B51" s="35" t="s">
        <v>77</v>
      </c>
      <c r="D51" s="20">
        <f>(C51/AM51)</f>
        <v>0</v>
      </c>
      <c r="F51" s="20">
        <f>((E51/AM51))</f>
        <v>0</v>
      </c>
      <c r="G51">
        <v>12</v>
      </c>
      <c r="H51" s="20">
        <f>G51/AM51</f>
        <v>0.13333333333333333</v>
      </c>
      <c r="J51" s="17"/>
      <c r="K51">
        <v>1</v>
      </c>
      <c r="L51" s="20">
        <f>K51/AM51</f>
        <v>1.1111111111111112E-2</v>
      </c>
      <c r="M51">
        <v>73</v>
      </c>
      <c r="N51" s="20">
        <f>M51/AM51</f>
        <v>0.81111111111111112</v>
      </c>
      <c r="P51" s="20">
        <f>O51/AM51</f>
        <v>0</v>
      </c>
      <c r="Q51">
        <v>2</v>
      </c>
      <c r="R51" s="20">
        <f>Q51/AM51</f>
        <v>2.2222222222222223E-2</v>
      </c>
      <c r="S51">
        <v>1</v>
      </c>
      <c r="T51" s="20">
        <f>S51/AM51</f>
        <v>1.1111111111111112E-2</v>
      </c>
      <c r="X51" s="20">
        <f>W51/AM51</f>
        <v>0</v>
      </c>
      <c r="Z51" s="20">
        <f>Y51/AM51</f>
        <v>0</v>
      </c>
      <c r="AA51">
        <v>2</v>
      </c>
      <c r="AB51" s="20">
        <f>AA51/AM51</f>
        <v>2.2222222222222223E-2</v>
      </c>
      <c r="AD51" s="21">
        <f>AC51/AM51</f>
        <v>0</v>
      </c>
      <c r="AE51">
        <v>2</v>
      </c>
      <c r="AF51" s="20">
        <f t="shared" si="0"/>
        <v>2.2222222222222223E-2</v>
      </c>
      <c r="AH51" s="20">
        <f t="shared" si="1"/>
        <v>0</v>
      </c>
      <c r="AI51">
        <v>2</v>
      </c>
      <c r="AJ51" s="20">
        <f t="shared" si="2"/>
        <v>2.2222222222222223E-2</v>
      </c>
      <c r="AL51" s="20">
        <f t="shared" si="3"/>
        <v>0</v>
      </c>
      <c r="AM51" s="6">
        <f t="shared" si="7"/>
        <v>90</v>
      </c>
      <c r="AN51" s="14">
        <f>C51+E51+G51+I51+K51+M51</f>
        <v>86</v>
      </c>
      <c r="AO51" s="19">
        <f t="shared" si="4"/>
        <v>95.555555555555557</v>
      </c>
      <c r="AP51" s="14">
        <f>AG51+AE51+AC51+AA51+Y51+W51+U51</f>
        <v>4</v>
      </c>
      <c r="AQ51" s="19">
        <f t="shared" si="5"/>
        <v>4.4444444444444446</v>
      </c>
      <c r="AR51" s="14">
        <f>SUM(O51+Q51)</f>
        <v>2</v>
      </c>
      <c r="AS51" s="19">
        <f t="shared" si="6"/>
        <v>2.2222222222222223</v>
      </c>
      <c r="AT51" s="9">
        <v>10</v>
      </c>
    </row>
    <row r="52" spans="1:46" x14ac:dyDescent="0.25">
      <c r="A52" s="34">
        <v>24</v>
      </c>
      <c r="B52" s="35" t="s">
        <v>78</v>
      </c>
      <c r="C52">
        <v>1</v>
      </c>
      <c r="D52" s="20">
        <f>(C52/AM52)</f>
        <v>1.2195121951219513E-2</v>
      </c>
      <c r="F52" s="20">
        <f>((E52/AM52))</f>
        <v>0</v>
      </c>
      <c r="G52">
        <v>8</v>
      </c>
      <c r="H52" s="20">
        <f>G52/AM52</f>
        <v>9.7560975609756101E-2</v>
      </c>
      <c r="J52" s="17"/>
      <c r="K52">
        <v>2</v>
      </c>
      <c r="L52" s="20">
        <f>K52/AM52</f>
        <v>2.4390243902439025E-2</v>
      </c>
      <c r="M52">
        <v>69</v>
      </c>
      <c r="N52" s="20">
        <f>M52/AM52</f>
        <v>0.84146341463414631</v>
      </c>
      <c r="P52" s="20">
        <f>O52/AM52</f>
        <v>0</v>
      </c>
      <c r="R52" s="20">
        <f>Q52/AM52</f>
        <v>0</v>
      </c>
      <c r="T52" s="20">
        <f>S52/AM52</f>
        <v>0</v>
      </c>
      <c r="X52" s="20">
        <f>W52/AM52</f>
        <v>0</v>
      </c>
      <c r="Z52" s="20">
        <f>Y52/AM52</f>
        <v>0</v>
      </c>
      <c r="AB52" s="20">
        <f>AA52/AM52</f>
        <v>0</v>
      </c>
      <c r="AC52">
        <v>1</v>
      </c>
      <c r="AD52" s="21">
        <f>AC52/AM52</f>
        <v>1.2195121951219513E-2</v>
      </c>
      <c r="AE52">
        <v>1</v>
      </c>
      <c r="AF52" s="20">
        <f t="shared" si="0"/>
        <v>1.2195121951219513E-2</v>
      </c>
      <c r="AH52" s="20">
        <f t="shared" si="1"/>
        <v>0</v>
      </c>
      <c r="AI52">
        <v>19</v>
      </c>
      <c r="AJ52" s="20">
        <f t="shared" si="2"/>
        <v>0.23170731707317074</v>
      </c>
      <c r="AL52" s="20">
        <f t="shared" si="3"/>
        <v>0</v>
      </c>
      <c r="AM52" s="6">
        <f t="shared" si="7"/>
        <v>82</v>
      </c>
      <c r="AN52" s="14">
        <f>C52+E52+G52+I52+K52+M52</f>
        <v>80</v>
      </c>
      <c r="AO52" s="19">
        <f t="shared" si="4"/>
        <v>97.560975609756099</v>
      </c>
      <c r="AP52" s="14">
        <f>AG52+AE52+AC52+AA52+Y52+W52+U52</f>
        <v>2</v>
      </c>
      <c r="AQ52" s="19">
        <f t="shared" si="5"/>
        <v>2.4390243902439024</v>
      </c>
      <c r="AR52" s="14">
        <f>SUM(O52+Q52)</f>
        <v>0</v>
      </c>
      <c r="AS52" s="19">
        <f t="shared" si="6"/>
        <v>0</v>
      </c>
      <c r="AT52" s="9">
        <v>6</v>
      </c>
    </row>
    <row r="53" spans="1:46" x14ac:dyDescent="0.25">
      <c r="A53" s="34">
        <v>24.5</v>
      </c>
      <c r="B53" s="35" t="s">
        <v>79</v>
      </c>
      <c r="D53" s="20">
        <f>(C53/AM53)</f>
        <v>0</v>
      </c>
      <c r="E53">
        <v>2</v>
      </c>
      <c r="F53" s="20">
        <f>((E53/AM53))</f>
        <v>3.8461538461538464E-2</v>
      </c>
      <c r="G53">
        <v>6</v>
      </c>
      <c r="H53" s="20">
        <f>G53/AM53</f>
        <v>0.11538461538461539</v>
      </c>
      <c r="J53" s="17"/>
      <c r="K53">
        <v>1</v>
      </c>
      <c r="L53" s="20">
        <f>K53/AM53</f>
        <v>1.9230769230769232E-2</v>
      </c>
      <c r="M53">
        <v>40</v>
      </c>
      <c r="N53" s="20">
        <f>M53/AM53</f>
        <v>0.76923076923076927</v>
      </c>
      <c r="P53" s="20">
        <f>O53/AM53</f>
        <v>0</v>
      </c>
      <c r="R53" s="20">
        <f>Q53/AM53</f>
        <v>0</v>
      </c>
      <c r="T53" s="20">
        <f>S53/AM53</f>
        <v>0</v>
      </c>
      <c r="X53" s="20">
        <f>W53/AM53</f>
        <v>0</v>
      </c>
      <c r="Z53" s="20">
        <f>Y53/AM53</f>
        <v>0</v>
      </c>
      <c r="AA53">
        <v>2</v>
      </c>
      <c r="AB53" s="20">
        <f>AA53/AM53</f>
        <v>3.8461538461538464E-2</v>
      </c>
      <c r="AD53" s="21">
        <f>AC53/AM53</f>
        <v>0</v>
      </c>
      <c r="AE53">
        <v>1</v>
      </c>
      <c r="AF53" s="20">
        <f t="shared" si="0"/>
        <v>1.9230769230769232E-2</v>
      </c>
      <c r="AH53" s="20">
        <f t="shared" si="1"/>
        <v>0</v>
      </c>
      <c r="AI53">
        <v>8</v>
      </c>
      <c r="AJ53" s="20">
        <f t="shared" si="2"/>
        <v>0.15384615384615385</v>
      </c>
      <c r="AL53" s="20">
        <f t="shared" si="3"/>
        <v>0</v>
      </c>
      <c r="AM53" s="6">
        <f t="shared" si="7"/>
        <v>52</v>
      </c>
      <c r="AN53" s="14">
        <f>C53+E53+G53+I53+K53+M53</f>
        <v>49</v>
      </c>
      <c r="AO53" s="19">
        <f t="shared" si="4"/>
        <v>94.230769230769226</v>
      </c>
      <c r="AP53" s="14">
        <f>AG53+AE53+AC53+AA53+Y53+W53+U53</f>
        <v>3</v>
      </c>
      <c r="AQ53" s="19">
        <f t="shared" si="5"/>
        <v>5.7692307692307692</v>
      </c>
      <c r="AR53" s="14">
        <f>SUM(O53+Q53)</f>
        <v>0</v>
      </c>
      <c r="AS53" s="19">
        <f t="shared" si="6"/>
        <v>0</v>
      </c>
      <c r="AT53" s="9">
        <v>19</v>
      </c>
    </row>
    <row r="54" spans="1:46" x14ac:dyDescent="0.25">
      <c r="A54" s="34">
        <v>25</v>
      </c>
      <c r="B54" s="35" t="s">
        <v>80</v>
      </c>
      <c r="C54">
        <v>1</v>
      </c>
      <c r="D54" s="20">
        <f>(C54/AM54)</f>
        <v>1.0416666666666666E-2</v>
      </c>
      <c r="E54">
        <v>7</v>
      </c>
      <c r="F54" s="20">
        <f>((E54/AM54))</f>
        <v>7.2916666666666671E-2</v>
      </c>
      <c r="G54">
        <v>6</v>
      </c>
      <c r="H54" s="20">
        <f>G54/AM54</f>
        <v>6.25E-2</v>
      </c>
      <c r="J54" s="17"/>
      <c r="K54">
        <v>2</v>
      </c>
      <c r="L54" s="20">
        <f>K54/AM54</f>
        <v>2.0833333333333332E-2</v>
      </c>
      <c r="M54">
        <v>78</v>
      </c>
      <c r="N54" s="20">
        <f>M54/AM54</f>
        <v>0.8125</v>
      </c>
      <c r="O54">
        <v>1</v>
      </c>
      <c r="P54" s="20">
        <f>O54/AM54</f>
        <v>1.0416666666666666E-2</v>
      </c>
      <c r="Q54">
        <v>1</v>
      </c>
      <c r="R54" s="20">
        <f>Q54/AM54</f>
        <v>1.0416666666666666E-2</v>
      </c>
      <c r="T54" s="20">
        <f>S54/AM54</f>
        <v>0</v>
      </c>
      <c r="X54" s="20">
        <f>W54/AM54</f>
        <v>0</v>
      </c>
      <c r="Z54" s="20">
        <f>Y54/AM54</f>
        <v>0</v>
      </c>
      <c r="AB54" s="20">
        <f>AA54/AM54</f>
        <v>0</v>
      </c>
      <c r="AD54" s="21">
        <f>AC54/AM54</f>
        <v>0</v>
      </c>
      <c r="AE54">
        <v>1</v>
      </c>
      <c r="AF54" s="20">
        <f t="shared" si="0"/>
        <v>1.0416666666666666E-2</v>
      </c>
      <c r="AG54">
        <v>1</v>
      </c>
      <c r="AH54" s="20">
        <f t="shared" si="1"/>
        <v>1.0416666666666666E-2</v>
      </c>
      <c r="AI54">
        <v>8</v>
      </c>
      <c r="AJ54" s="20">
        <f t="shared" si="2"/>
        <v>8.3333333333333329E-2</v>
      </c>
      <c r="AL54" s="20">
        <f t="shared" si="3"/>
        <v>0</v>
      </c>
      <c r="AM54" s="6">
        <f t="shared" si="7"/>
        <v>96</v>
      </c>
      <c r="AN54" s="14">
        <f>C54+E54+G54+I54+K54+M54</f>
        <v>94</v>
      </c>
      <c r="AO54" s="19">
        <f t="shared" si="4"/>
        <v>97.916666666666657</v>
      </c>
      <c r="AP54" s="14">
        <f>AG54+AE54+AC54+AA54+Y54+W54+U54</f>
        <v>2</v>
      </c>
      <c r="AQ54" s="19">
        <f t="shared" si="5"/>
        <v>2.083333333333333</v>
      </c>
      <c r="AR54" s="14">
        <f>SUM(O54+Q54)</f>
        <v>2</v>
      </c>
      <c r="AS54" s="19">
        <f t="shared" si="6"/>
        <v>2.083333333333333</v>
      </c>
      <c r="AT54" s="9">
        <v>2</v>
      </c>
    </row>
    <row r="55" spans="1:46" x14ac:dyDescent="0.25">
      <c r="A55" s="34">
        <v>25.5</v>
      </c>
      <c r="B55" s="35" t="s">
        <v>81</v>
      </c>
      <c r="C55">
        <v>2</v>
      </c>
      <c r="D55" s="20">
        <f>(C55/AM55)</f>
        <v>2.247191011235955E-2</v>
      </c>
      <c r="E55">
        <v>2</v>
      </c>
      <c r="F55" s="20">
        <f>((E55/AM55))</f>
        <v>2.247191011235955E-2</v>
      </c>
      <c r="G55">
        <v>18</v>
      </c>
      <c r="H55" s="20">
        <f>G55/AM55</f>
        <v>0.20224719101123595</v>
      </c>
      <c r="J55" s="17"/>
      <c r="K55">
        <v>1</v>
      </c>
      <c r="L55" s="20">
        <f>K55/AM55</f>
        <v>1.1235955056179775E-2</v>
      </c>
      <c r="M55">
        <v>63</v>
      </c>
      <c r="N55" s="20">
        <f>M55/AM55</f>
        <v>0.7078651685393258</v>
      </c>
      <c r="O55">
        <v>1</v>
      </c>
      <c r="P55" s="20">
        <f>O55/AM55</f>
        <v>1.1235955056179775E-2</v>
      </c>
      <c r="Q55">
        <v>3</v>
      </c>
      <c r="R55" s="20">
        <f>Q55/AM55</f>
        <v>3.3707865168539325E-2</v>
      </c>
      <c r="S55">
        <v>1</v>
      </c>
      <c r="T55" s="20">
        <f>S55/AM55</f>
        <v>1.1235955056179775E-2</v>
      </c>
      <c r="W55">
        <v>1</v>
      </c>
      <c r="X55" s="20">
        <f>W55/AM55</f>
        <v>1.1235955056179775E-2</v>
      </c>
      <c r="Z55" s="20">
        <f>Y55/AM55</f>
        <v>0</v>
      </c>
      <c r="AA55">
        <v>2</v>
      </c>
      <c r="AB55" s="20">
        <f>AA55/AM55</f>
        <v>2.247191011235955E-2</v>
      </c>
      <c r="AD55" s="21">
        <f>AC55/AM55</f>
        <v>0</v>
      </c>
      <c r="AF55" s="20">
        <f t="shared" si="0"/>
        <v>0</v>
      </c>
      <c r="AH55" s="20">
        <f t="shared" si="1"/>
        <v>0</v>
      </c>
      <c r="AI55">
        <v>12</v>
      </c>
      <c r="AJ55" s="20">
        <f t="shared" si="2"/>
        <v>0.1348314606741573</v>
      </c>
      <c r="AL55" s="20">
        <f t="shared" si="3"/>
        <v>0</v>
      </c>
      <c r="AM55" s="6">
        <f t="shared" si="7"/>
        <v>89</v>
      </c>
      <c r="AN55" s="14">
        <f>C55+E55+G55+I55+K55+M55</f>
        <v>86</v>
      </c>
      <c r="AO55" s="19">
        <f t="shared" si="4"/>
        <v>96.629213483146074</v>
      </c>
      <c r="AP55" s="14">
        <f>AG55+AE55+AC55+AA55+Y55+W55+U55</f>
        <v>3</v>
      </c>
      <c r="AQ55" s="19">
        <f t="shared" si="5"/>
        <v>3.3707865168539324</v>
      </c>
      <c r="AR55" s="14">
        <f>SUM(O55+Q55)</f>
        <v>4</v>
      </c>
      <c r="AS55" s="19">
        <f t="shared" si="6"/>
        <v>4.4943820224719104</v>
      </c>
      <c r="AT55" s="9">
        <v>10</v>
      </c>
    </row>
    <row r="56" spans="1:46" x14ac:dyDescent="0.25">
      <c r="A56" s="34">
        <v>26</v>
      </c>
      <c r="B56" s="35" t="s">
        <v>82</v>
      </c>
      <c r="D56" s="20">
        <f>(C56/AM56)</f>
        <v>0</v>
      </c>
      <c r="E56">
        <v>5</v>
      </c>
      <c r="F56" s="20">
        <f>((E56/AM56))</f>
        <v>9.2592592592592587E-2</v>
      </c>
      <c r="G56">
        <v>7</v>
      </c>
      <c r="H56" s="20">
        <f>G56/AM56</f>
        <v>0.12962962962962962</v>
      </c>
      <c r="J56" s="17"/>
      <c r="L56" s="20">
        <f>K56/AM56</f>
        <v>0</v>
      </c>
      <c r="M56">
        <v>38</v>
      </c>
      <c r="N56" s="20">
        <f>M56/AM56</f>
        <v>0.70370370370370372</v>
      </c>
      <c r="P56" s="20">
        <f>O56/AM56</f>
        <v>0</v>
      </c>
      <c r="R56" s="20">
        <f>Q56/AM56</f>
        <v>0</v>
      </c>
      <c r="T56" s="20">
        <f>S56/AM56</f>
        <v>0</v>
      </c>
      <c r="X56" s="20">
        <f>W56/AM56</f>
        <v>0</v>
      </c>
      <c r="Z56" s="20">
        <f>Y56/AM56</f>
        <v>0</v>
      </c>
      <c r="AA56">
        <v>1</v>
      </c>
      <c r="AB56" s="20">
        <f>AA56/AM56</f>
        <v>1.8518518518518517E-2</v>
      </c>
      <c r="AC56">
        <v>2</v>
      </c>
      <c r="AD56" s="21">
        <f>AC56/AM56</f>
        <v>3.7037037037037035E-2</v>
      </c>
      <c r="AE56">
        <v>1</v>
      </c>
      <c r="AF56" s="20">
        <f t="shared" si="0"/>
        <v>1.8518518518518517E-2</v>
      </c>
      <c r="AH56" s="20">
        <f t="shared" si="1"/>
        <v>0</v>
      </c>
      <c r="AI56">
        <v>12</v>
      </c>
      <c r="AJ56" s="20">
        <f t="shared" si="2"/>
        <v>0.22222222222222221</v>
      </c>
      <c r="AL56" s="20">
        <f t="shared" si="3"/>
        <v>0</v>
      </c>
      <c r="AM56" s="6">
        <f t="shared" si="7"/>
        <v>54</v>
      </c>
      <c r="AN56" s="14">
        <f>C56+E56+G56+I56+K56+M56</f>
        <v>50</v>
      </c>
      <c r="AO56" s="19">
        <f t="shared" si="4"/>
        <v>92.592592592592595</v>
      </c>
      <c r="AP56" s="14">
        <f>AG56+AE56+AC56+AA56+Y56+W56+U56</f>
        <v>4</v>
      </c>
      <c r="AQ56" s="19">
        <f t="shared" si="5"/>
        <v>7.4074074074074066</v>
      </c>
      <c r="AR56" s="14">
        <f>SUM(O56+Q56)</f>
        <v>0</v>
      </c>
      <c r="AS56" s="19">
        <f t="shared" si="6"/>
        <v>0</v>
      </c>
      <c r="AT56" s="9">
        <v>11</v>
      </c>
    </row>
    <row r="57" spans="1:46" x14ac:dyDescent="0.25">
      <c r="A57" s="34">
        <v>26.5</v>
      </c>
      <c r="B57" s="35" t="s">
        <v>83</v>
      </c>
      <c r="C57">
        <v>2</v>
      </c>
      <c r="D57" s="20">
        <f>(C57/AM57)</f>
        <v>2.2727272727272728E-2</v>
      </c>
      <c r="E57">
        <v>4</v>
      </c>
      <c r="F57" s="20">
        <f>((E57/AM57))</f>
        <v>4.5454545454545456E-2</v>
      </c>
      <c r="G57">
        <v>14</v>
      </c>
      <c r="H57" s="20">
        <f>G57/AM57</f>
        <v>0.15909090909090909</v>
      </c>
      <c r="J57" s="17"/>
      <c r="K57">
        <v>1</v>
      </c>
      <c r="L57" s="20">
        <f>K57/AM57</f>
        <v>1.1363636363636364E-2</v>
      </c>
      <c r="M57">
        <v>63</v>
      </c>
      <c r="N57" s="20">
        <f>M57/AM57</f>
        <v>0.71590909090909094</v>
      </c>
      <c r="P57" s="20">
        <f>O57/AM57</f>
        <v>0</v>
      </c>
      <c r="R57" s="20">
        <f>Q57/AM57</f>
        <v>0</v>
      </c>
      <c r="T57" s="20">
        <f>S57/AM57</f>
        <v>0</v>
      </c>
      <c r="X57" s="20">
        <f>W57/AM57</f>
        <v>0</v>
      </c>
      <c r="Z57" s="20">
        <f>Y57/AM57</f>
        <v>0</v>
      </c>
      <c r="AA57">
        <v>2</v>
      </c>
      <c r="AB57" s="20">
        <f>AA57/AM57</f>
        <v>2.2727272727272728E-2</v>
      </c>
      <c r="AD57" s="21">
        <f>AC57/AM57</f>
        <v>0</v>
      </c>
      <c r="AE57">
        <v>1</v>
      </c>
      <c r="AF57" s="20">
        <f t="shared" si="0"/>
        <v>1.1363636363636364E-2</v>
      </c>
      <c r="AG57">
        <v>1</v>
      </c>
      <c r="AH57" s="20">
        <f t="shared" si="1"/>
        <v>1.1363636363636364E-2</v>
      </c>
      <c r="AI57">
        <v>16</v>
      </c>
      <c r="AJ57" s="20">
        <f t="shared" si="2"/>
        <v>0.18181818181818182</v>
      </c>
      <c r="AL57" s="20">
        <f t="shared" si="3"/>
        <v>0</v>
      </c>
      <c r="AM57" s="6">
        <f t="shared" si="7"/>
        <v>88</v>
      </c>
      <c r="AN57" s="14">
        <f>C57+E57+G57+I57+K57+M57</f>
        <v>84</v>
      </c>
      <c r="AO57" s="19">
        <f t="shared" si="4"/>
        <v>95.454545454545453</v>
      </c>
      <c r="AP57" s="14">
        <f>AG57+AE57+AC57+AA57+Y57+W57+U57</f>
        <v>4</v>
      </c>
      <c r="AQ57" s="19">
        <f t="shared" si="5"/>
        <v>4.5454545454545459</v>
      </c>
      <c r="AR57" s="14">
        <f>SUM(O57+Q57)</f>
        <v>0</v>
      </c>
      <c r="AS57" s="19">
        <f t="shared" si="6"/>
        <v>0</v>
      </c>
      <c r="AT57" s="9">
        <v>10</v>
      </c>
    </row>
    <row r="58" spans="1:46" x14ac:dyDescent="0.25">
      <c r="A58" s="34">
        <v>27</v>
      </c>
      <c r="B58" s="35" t="s">
        <v>84</v>
      </c>
      <c r="C58">
        <v>2</v>
      </c>
      <c r="D58" s="20">
        <f>(C58/AM58)</f>
        <v>3.125E-2</v>
      </c>
      <c r="E58">
        <v>3</v>
      </c>
      <c r="F58" s="20">
        <f>((E58/AM58))</f>
        <v>4.6875E-2</v>
      </c>
      <c r="G58">
        <v>11</v>
      </c>
      <c r="H58" s="20">
        <f>G58/AM58</f>
        <v>0.171875</v>
      </c>
      <c r="J58" s="17"/>
      <c r="K58">
        <v>2</v>
      </c>
      <c r="L58" s="20">
        <f>K58/AM58</f>
        <v>3.125E-2</v>
      </c>
      <c r="M58">
        <v>42</v>
      </c>
      <c r="N58" s="20">
        <f>M58/AM58</f>
        <v>0.65625</v>
      </c>
      <c r="P58" s="20">
        <f>O58/AM58</f>
        <v>0</v>
      </c>
      <c r="R58" s="20">
        <f>Q58/AM58</f>
        <v>0</v>
      </c>
      <c r="T58" s="20">
        <f>S58/AM58</f>
        <v>0</v>
      </c>
      <c r="X58" s="20">
        <f>W58/AM58</f>
        <v>0</v>
      </c>
      <c r="Y58">
        <v>1</v>
      </c>
      <c r="Z58" s="20">
        <f>Y58/AM58</f>
        <v>1.5625E-2</v>
      </c>
      <c r="AA58">
        <v>1</v>
      </c>
      <c r="AB58" s="20">
        <f>AA58/AM58</f>
        <v>1.5625E-2</v>
      </c>
      <c r="AC58">
        <v>1</v>
      </c>
      <c r="AD58" s="21">
        <f>AC58/AM58</f>
        <v>1.5625E-2</v>
      </c>
      <c r="AF58" s="20">
        <f t="shared" si="0"/>
        <v>0</v>
      </c>
      <c r="AG58">
        <v>1</v>
      </c>
      <c r="AH58" s="20">
        <f t="shared" si="1"/>
        <v>1.5625E-2</v>
      </c>
      <c r="AI58">
        <v>13</v>
      </c>
      <c r="AJ58" s="20">
        <f t="shared" si="2"/>
        <v>0.203125</v>
      </c>
      <c r="AL58" s="20">
        <f t="shared" si="3"/>
        <v>0</v>
      </c>
      <c r="AM58" s="6">
        <f t="shared" si="7"/>
        <v>64</v>
      </c>
      <c r="AN58" s="14">
        <f>C58+E58+G58+I58+K58+M58</f>
        <v>60</v>
      </c>
      <c r="AO58" s="19">
        <f t="shared" si="4"/>
        <v>93.75</v>
      </c>
      <c r="AP58" s="14">
        <f>AG58+AE58+AC58+AA58+Y58+W58+U58</f>
        <v>4</v>
      </c>
      <c r="AQ58" s="19">
        <f t="shared" si="5"/>
        <v>6.25</v>
      </c>
      <c r="AR58" s="14">
        <f>SUM(O58+Q58)</f>
        <v>0</v>
      </c>
      <c r="AS58" s="19">
        <f t="shared" si="6"/>
        <v>0</v>
      </c>
      <c r="AT58" s="9">
        <v>16</v>
      </c>
    </row>
    <row r="59" spans="1:46" x14ac:dyDescent="0.25">
      <c r="A59" s="34">
        <v>27.5</v>
      </c>
      <c r="B59" s="35" t="s">
        <v>85</v>
      </c>
      <c r="D59" s="20">
        <f>(C59/AM59)</f>
        <v>0</v>
      </c>
      <c r="E59">
        <v>2</v>
      </c>
      <c r="F59" s="20">
        <f>((E59/AM59))</f>
        <v>3.125E-2</v>
      </c>
      <c r="G59">
        <v>17</v>
      </c>
      <c r="H59" s="20">
        <f>G59/AM59</f>
        <v>0.265625</v>
      </c>
      <c r="J59" s="17"/>
      <c r="K59">
        <v>1</v>
      </c>
      <c r="L59" s="20">
        <f>K59/AM59</f>
        <v>1.5625E-2</v>
      </c>
      <c r="M59">
        <v>43</v>
      </c>
      <c r="N59" s="20">
        <f>M59/AM59</f>
        <v>0.671875</v>
      </c>
      <c r="P59" s="20">
        <f>O59/AM59</f>
        <v>0</v>
      </c>
      <c r="R59" s="20">
        <f>Q59/AM59</f>
        <v>0</v>
      </c>
      <c r="T59" s="20">
        <f>S59/AM59</f>
        <v>0</v>
      </c>
      <c r="X59" s="20">
        <f>W59/AM59</f>
        <v>0</v>
      </c>
      <c r="Z59" s="20">
        <f>Y59/AM59</f>
        <v>0</v>
      </c>
      <c r="AB59" s="20">
        <f>AA59/AM59</f>
        <v>0</v>
      </c>
      <c r="AD59" s="21">
        <f>AC59/AM59</f>
        <v>0</v>
      </c>
      <c r="AE59">
        <v>1</v>
      </c>
      <c r="AF59" s="20">
        <f t="shared" si="0"/>
        <v>1.5625E-2</v>
      </c>
      <c r="AH59" s="20">
        <f t="shared" si="1"/>
        <v>0</v>
      </c>
      <c r="AI59">
        <v>8</v>
      </c>
      <c r="AJ59" s="20">
        <f t="shared" si="2"/>
        <v>0.125</v>
      </c>
      <c r="AL59" s="20">
        <f t="shared" si="3"/>
        <v>0</v>
      </c>
      <c r="AM59" s="6">
        <f t="shared" si="7"/>
        <v>64</v>
      </c>
      <c r="AN59" s="14">
        <f>C59+E59+G59+I59+K59+M59</f>
        <v>63</v>
      </c>
      <c r="AO59" s="19">
        <f t="shared" si="4"/>
        <v>98.4375</v>
      </c>
      <c r="AP59" s="14">
        <f>AG59+AE59+AC59+AA59+Y59+W59+U59</f>
        <v>1</v>
      </c>
      <c r="AQ59" s="19">
        <f t="shared" si="5"/>
        <v>1.5625</v>
      </c>
      <c r="AR59" s="14">
        <f>SUM(O59+Q59)</f>
        <v>0</v>
      </c>
      <c r="AS59" s="19">
        <f t="shared" si="6"/>
        <v>0</v>
      </c>
      <c r="AT59" s="9">
        <v>19</v>
      </c>
    </row>
    <row r="60" spans="1:46" x14ac:dyDescent="0.25">
      <c r="A60" s="34">
        <v>28</v>
      </c>
      <c r="B60" s="35" t="s">
        <v>86</v>
      </c>
      <c r="C60">
        <v>3</v>
      </c>
      <c r="D60" s="20">
        <f>(C60/AM60)</f>
        <v>2.8571428571428571E-2</v>
      </c>
      <c r="E60">
        <v>3</v>
      </c>
      <c r="F60" s="20">
        <f>((E60/AM60))</f>
        <v>2.8571428571428571E-2</v>
      </c>
      <c r="G60">
        <v>11</v>
      </c>
      <c r="H60" s="20">
        <f>G60/AM60</f>
        <v>0.10476190476190476</v>
      </c>
      <c r="J60" s="17"/>
      <c r="K60">
        <v>1</v>
      </c>
      <c r="L60" s="20">
        <f>K60/AM60</f>
        <v>9.5238095238095247E-3</v>
      </c>
      <c r="M60">
        <v>83</v>
      </c>
      <c r="N60" s="20">
        <f>M60/AM60</f>
        <v>0.79047619047619044</v>
      </c>
      <c r="P60" s="20">
        <f>O60/AM60</f>
        <v>0</v>
      </c>
      <c r="Q60">
        <v>2</v>
      </c>
      <c r="R60" s="20">
        <f>Q60/AM60</f>
        <v>1.9047619047619049E-2</v>
      </c>
      <c r="T60" s="20">
        <f>S60/AM60</f>
        <v>0</v>
      </c>
      <c r="X60" s="20">
        <f>W60/AM60</f>
        <v>0</v>
      </c>
      <c r="Z60" s="20">
        <f>Y60/AM60</f>
        <v>0</v>
      </c>
      <c r="AA60">
        <v>4</v>
      </c>
      <c r="AB60" s="20">
        <f>AA60/AM60</f>
        <v>3.8095238095238099E-2</v>
      </c>
      <c r="AD60" s="21">
        <f>AC60/AM60</f>
        <v>0</v>
      </c>
      <c r="AF60" s="20">
        <f t="shared" si="0"/>
        <v>0</v>
      </c>
      <c r="AH60" s="20">
        <f t="shared" si="1"/>
        <v>0</v>
      </c>
      <c r="AI60">
        <v>11</v>
      </c>
      <c r="AJ60" s="20">
        <f t="shared" si="2"/>
        <v>0.10476190476190476</v>
      </c>
      <c r="AL60" s="20">
        <f t="shared" si="3"/>
        <v>0</v>
      </c>
      <c r="AM60" s="6">
        <f t="shared" si="7"/>
        <v>105</v>
      </c>
      <c r="AN60" s="14">
        <f>C60+E60+G60+I60+K60+M60</f>
        <v>101</v>
      </c>
      <c r="AO60" s="19">
        <f t="shared" si="4"/>
        <v>96.19047619047619</v>
      </c>
      <c r="AP60" s="14">
        <f>AG60+AE60+AC60+AA60+Y60+W60+U60</f>
        <v>4</v>
      </c>
      <c r="AQ60" s="19">
        <f t="shared" si="5"/>
        <v>3.8095238095238098</v>
      </c>
      <c r="AR60" s="14">
        <f>SUM(O60+Q60)</f>
        <v>2</v>
      </c>
      <c r="AS60" s="19">
        <f t="shared" si="6"/>
        <v>1.9047619047619049</v>
      </c>
      <c r="AT60" s="9">
        <v>9</v>
      </c>
    </row>
    <row r="61" spans="1:46" x14ac:dyDescent="0.25">
      <c r="A61" s="34">
        <v>28.5</v>
      </c>
      <c r="B61" s="35" t="s">
        <v>87</v>
      </c>
      <c r="C61">
        <v>2</v>
      </c>
      <c r="D61" s="20">
        <f>(C61/AM61)</f>
        <v>1.3793103448275862E-2</v>
      </c>
      <c r="E61">
        <v>4</v>
      </c>
      <c r="F61" s="20">
        <f>((E61/AM61))</f>
        <v>2.7586206896551724E-2</v>
      </c>
      <c r="G61">
        <v>36</v>
      </c>
      <c r="H61" s="20">
        <f>G61/AM61</f>
        <v>0.24827586206896551</v>
      </c>
      <c r="J61" s="17"/>
      <c r="K61">
        <v>5</v>
      </c>
      <c r="L61" s="20">
        <f>K61/AM61</f>
        <v>3.4482758620689655E-2</v>
      </c>
      <c r="M61">
        <v>95</v>
      </c>
      <c r="N61" s="20">
        <f>M61/AM61</f>
        <v>0.65517241379310343</v>
      </c>
      <c r="P61" s="20">
        <f>O61/AM61</f>
        <v>0</v>
      </c>
      <c r="Q61">
        <v>1</v>
      </c>
      <c r="R61" s="20">
        <f>Q61/AM61</f>
        <v>6.8965517241379309E-3</v>
      </c>
      <c r="T61" s="20">
        <f>S61/AM61</f>
        <v>0</v>
      </c>
      <c r="X61" s="20">
        <f>W61/AM61</f>
        <v>0</v>
      </c>
      <c r="Z61" s="20">
        <f>Y61/AM61</f>
        <v>0</v>
      </c>
      <c r="AB61" s="20">
        <f>AA61/AM61</f>
        <v>0</v>
      </c>
      <c r="AC61">
        <v>1</v>
      </c>
      <c r="AD61" s="21">
        <f>AC61/AM61</f>
        <v>6.8965517241379309E-3</v>
      </c>
      <c r="AF61" s="20">
        <f t="shared" si="0"/>
        <v>0</v>
      </c>
      <c r="AG61">
        <v>2</v>
      </c>
      <c r="AH61" s="20">
        <f t="shared" si="1"/>
        <v>1.3793103448275862E-2</v>
      </c>
      <c r="AI61">
        <v>21</v>
      </c>
      <c r="AJ61" s="20">
        <f t="shared" si="2"/>
        <v>0.14482758620689656</v>
      </c>
      <c r="AL61" s="20">
        <f t="shared" si="3"/>
        <v>0</v>
      </c>
      <c r="AM61" s="6">
        <f t="shared" si="7"/>
        <v>145</v>
      </c>
      <c r="AN61" s="14">
        <f>C61+E61+G61+I61+K61+M61</f>
        <v>142</v>
      </c>
      <c r="AO61" s="19">
        <f t="shared" si="4"/>
        <v>97.931034482758619</v>
      </c>
      <c r="AP61" s="14">
        <f>AG61+AE61+AC61+AA61+Y61+W61+U61</f>
        <v>3</v>
      </c>
      <c r="AQ61" s="19">
        <f t="shared" si="5"/>
        <v>2.0689655172413794</v>
      </c>
      <c r="AR61" s="14">
        <f>SUM(O61+Q61)</f>
        <v>1</v>
      </c>
      <c r="AS61" s="19">
        <f t="shared" si="6"/>
        <v>0.68965517241379315</v>
      </c>
      <c r="AT61" s="9">
        <v>3</v>
      </c>
    </row>
    <row r="62" spans="1:46" x14ac:dyDescent="0.25">
      <c r="A62" s="34">
        <v>29</v>
      </c>
      <c r="B62" s="35" t="s">
        <v>123</v>
      </c>
      <c r="C62">
        <v>3</v>
      </c>
      <c r="D62" s="20">
        <f>(C62/AM62)</f>
        <v>2.5000000000000001E-2</v>
      </c>
      <c r="E62">
        <v>5</v>
      </c>
      <c r="F62" s="20">
        <f>((E62/AM62))</f>
        <v>4.1666666666666664E-2</v>
      </c>
      <c r="G62">
        <v>26</v>
      </c>
      <c r="H62" s="20">
        <f>G62/AM62</f>
        <v>0.21666666666666667</v>
      </c>
      <c r="J62" s="17"/>
      <c r="K62">
        <v>2</v>
      </c>
      <c r="L62" s="20">
        <f>K62/AM62</f>
        <v>1.6666666666666666E-2</v>
      </c>
      <c r="M62">
        <v>79</v>
      </c>
      <c r="N62" s="20">
        <f>M62/AM62</f>
        <v>0.65833333333333333</v>
      </c>
      <c r="P62" s="20">
        <f>O62/AM62</f>
        <v>0</v>
      </c>
      <c r="Q62">
        <v>1</v>
      </c>
      <c r="R62" s="20">
        <f>Q62/AM62</f>
        <v>8.3333333333333332E-3</v>
      </c>
      <c r="T62" s="20">
        <f>S62/AM62</f>
        <v>0</v>
      </c>
      <c r="X62" s="20">
        <f>W62/AM62</f>
        <v>0</v>
      </c>
      <c r="Z62" s="20">
        <f>Y62/AM62</f>
        <v>0</v>
      </c>
      <c r="AA62">
        <v>2</v>
      </c>
      <c r="AB62" s="20">
        <f>AA62/AM62</f>
        <v>1.6666666666666666E-2</v>
      </c>
      <c r="AC62">
        <v>2</v>
      </c>
      <c r="AD62" s="21">
        <f>AC62/AM62</f>
        <v>1.6666666666666666E-2</v>
      </c>
      <c r="AE62">
        <v>1</v>
      </c>
      <c r="AF62" s="20">
        <f t="shared" si="0"/>
        <v>8.3333333333333332E-3</v>
      </c>
      <c r="AH62" s="20">
        <f t="shared" si="1"/>
        <v>0</v>
      </c>
      <c r="AI62">
        <v>21</v>
      </c>
      <c r="AJ62" s="20">
        <f t="shared" si="2"/>
        <v>0.17499999999999999</v>
      </c>
      <c r="AL62" s="20">
        <f t="shared" si="3"/>
        <v>0</v>
      </c>
      <c r="AM62" s="6">
        <f t="shared" si="7"/>
        <v>120</v>
      </c>
      <c r="AN62" s="14">
        <f>C62+E62+G62+I62+K62+M62</f>
        <v>115</v>
      </c>
      <c r="AO62" s="19">
        <f t="shared" si="4"/>
        <v>95.833333333333343</v>
      </c>
      <c r="AP62" s="14">
        <f>AG62+AE62+AC62+AA62+Y62+W62+U62</f>
        <v>5</v>
      </c>
      <c r="AQ62" s="19">
        <f t="shared" si="5"/>
        <v>4.1666666666666661</v>
      </c>
      <c r="AR62" s="14">
        <f>SUM(O62+Q62)</f>
        <v>1</v>
      </c>
      <c r="AS62" s="19">
        <f t="shared" si="6"/>
        <v>0.83333333333333337</v>
      </c>
      <c r="AT62" s="9">
        <v>2</v>
      </c>
    </row>
    <row r="63" spans="1:46" x14ac:dyDescent="0.25">
      <c r="A63" s="34">
        <v>29.5</v>
      </c>
      <c r="B63" s="35" t="s">
        <v>122</v>
      </c>
      <c r="C63">
        <v>2</v>
      </c>
      <c r="D63" s="20">
        <f>(C63/AM63)</f>
        <v>3.2786885245901641E-2</v>
      </c>
      <c r="E63">
        <v>2</v>
      </c>
      <c r="F63" s="20">
        <f>((E63/AM63))</f>
        <v>3.2786885245901641E-2</v>
      </c>
      <c r="G63">
        <v>17</v>
      </c>
      <c r="H63" s="20">
        <f>G63/AM63</f>
        <v>0.27868852459016391</v>
      </c>
      <c r="J63" s="17"/>
      <c r="K63">
        <v>3</v>
      </c>
      <c r="L63" s="20">
        <f>K63/AM63</f>
        <v>4.9180327868852458E-2</v>
      </c>
      <c r="M63">
        <v>35</v>
      </c>
      <c r="N63" s="20">
        <f>M63/AM63</f>
        <v>0.57377049180327866</v>
      </c>
      <c r="P63" s="20">
        <f>O63/AM63</f>
        <v>0</v>
      </c>
      <c r="Q63">
        <v>1</v>
      </c>
      <c r="R63" s="20">
        <f>Q63/AM63</f>
        <v>1.6393442622950821E-2</v>
      </c>
      <c r="T63" s="20">
        <f>S63/AM63</f>
        <v>0</v>
      </c>
      <c r="X63" s="20">
        <f>W63/AM63</f>
        <v>0</v>
      </c>
      <c r="Z63" s="20">
        <f>Y63/AM63</f>
        <v>0</v>
      </c>
      <c r="AA63">
        <v>1</v>
      </c>
      <c r="AB63" s="20">
        <f>AA63/AM63</f>
        <v>1.6393442622950821E-2</v>
      </c>
      <c r="AC63">
        <v>1</v>
      </c>
      <c r="AD63" s="21">
        <f>AC63/AM63</f>
        <v>1.6393442622950821E-2</v>
      </c>
      <c r="AF63" s="20">
        <f t="shared" si="0"/>
        <v>0</v>
      </c>
      <c r="AH63" s="20">
        <f t="shared" si="1"/>
        <v>0</v>
      </c>
      <c r="AI63">
        <v>10</v>
      </c>
      <c r="AJ63" s="20">
        <f t="shared" si="2"/>
        <v>0.16393442622950818</v>
      </c>
      <c r="AL63" s="20">
        <f t="shared" si="3"/>
        <v>0</v>
      </c>
      <c r="AM63" s="6">
        <f t="shared" si="7"/>
        <v>61</v>
      </c>
      <c r="AN63" s="14">
        <f>C63+E63+G63+I63+K63+M63</f>
        <v>59</v>
      </c>
      <c r="AO63" s="19">
        <f t="shared" si="4"/>
        <v>96.721311475409834</v>
      </c>
      <c r="AP63" s="14">
        <f>AG63+AE63+AC63+AA63+Y63+W63+U63</f>
        <v>2</v>
      </c>
      <c r="AQ63" s="19">
        <f t="shared" si="5"/>
        <v>3.278688524590164</v>
      </c>
      <c r="AR63" s="14">
        <f>SUM(O63+Q63)</f>
        <v>1</v>
      </c>
      <c r="AS63" s="19">
        <f t="shared" si="6"/>
        <v>1.639344262295082</v>
      </c>
      <c r="AT63" s="9">
        <v>11</v>
      </c>
    </row>
    <row r="64" spans="1:46" x14ac:dyDescent="0.25">
      <c r="A64" s="34">
        <v>30</v>
      </c>
      <c r="B64" s="35" t="s">
        <v>121</v>
      </c>
      <c r="C64">
        <v>1</v>
      </c>
      <c r="D64" s="20">
        <f>(C64/AM64)</f>
        <v>6.8027210884353739E-3</v>
      </c>
      <c r="E64">
        <v>5</v>
      </c>
      <c r="F64" s="20">
        <f>((E64/AM64))</f>
        <v>3.4013605442176874E-2</v>
      </c>
      <c r="G64">
        <v>18</v>
      </c>
      <c r="H64" s="20">
        <f>G64/AM64</f>
        <v>0.12244897959183673</v>
      </c>
      <c r="J64" s="17"/>
      <c r="K64">
        <v>6</v>
      </c>
      <c r="L64" s="20">
        <f>K64/AM64</f>
        <v>4.0816326530612242E-2</v>
      </c>
      <c r="M64">
        <v>108</v>
      </c>
      <c r="N64" s="20">
        <f>M64/AM64</f>
        <v>0.73469387755102045</v>
      </c>
      <c r="P64" s="20">
        <f>O64/AM64</f>
        <v>0</v>
      </c>
      <c r="Q64">
        <v>1</v>
      </c>
      <c r="R64" s="20">
        <f>Q64/AM64</f>
        <v>6.8027210884353739E-3</v>
      </c>
      <c r="S64">
        <v>2</v>
      </c>
      <c r="T64" s="20">
        <f>S64/AM64</f>
        <v>1.3605442176870748E-2</v>
      </c>
      <c r="X64" s="20">
        <f>W64/AM64</f>
        <v>0</v>
      </c>
      <c r="Z64" s="20">
        <f>Y64/AM64</f>
        <v>0</v>
      </c>
      <c r="AA64">
        <v>1</v>
      </c>
      <c r="AB64" s="20">
        <f>AA64/AM64</f>
        <v>6.8027210884353739E-3</v>
      </c>
      <c r="AC64">
        <v>5</v>
      </c>
      <c r="AD64" s="21">
        <f>AC64/AM64</f>
        <v>3.4013605442176874E-2</v>
      </c>
      <c r="AE64">
        <v>2</v>
      </c>
      <c r="AF64" s="20">
        <f t="shared" si="0"/>
        <v>1.3605442176870748E-2</v>
      </c>
      <c r="AG64">
        <v>1</v>
      </c>
      <c r="AH64" s="20">
        <f t="shared" si="1"/>
        <v>6.8027210884353739E-3</v>
      </c>
      <c r="AI64">
        <v>24</v>
      </c>
      <c r="AJ64" s="20">
        <f t="shared" si="2"/>
        <v>0.16326530612244897</v>
      </c>
      <c r="AL64" s="20">
        <f t="shared" si="3"/>
        <v>0</v>
      </c>
      <c r="AM64" s="6">
        <f t="shared" si="7"/>
        <v>147</v>
      </c>
      <c r="AN64" s="14">
        <f>C64+E64+G64+I64+K64+M64</f>
        <v>138</v>
      </c>
      <c r="AO64" s="19">
        <f t="shared" si="4"/>
        <v>93.877551020408163</v>
      </c>
      <c r="AP64" s="14">
        <f>AG64+AE64+AC64+AA64+Y64+W64+U64</f>
        <v>9</v>
      </c>
      <c r="AQ64" s="19">
        <f t="shared" si="5"/>
        <v>6.1224489795918364</v>
      </c>
      <c r="AR64" s="14">
        <f>SUM(O64+Q64)</f>
        <v>1</v>
      </c>
      <c r="AS64" s="19">
        <f t="shared" si="6"/>
        <v>0.68027210884353739</v>
      </c>
      <c r="AT64" s="9">
        <v>8</v>
      </c>
    </row>
    <row r="65" spans="1:46" x14ac:dyDescent="0.25">
      <c r="A65" s="34">
        <v>30.5</v>
      </c>
      <c r="B65" s="35" t="s">
        <v>120</v>
      </c>
      <c r="C65">
        <v>2</v>
      </c>
      <c r="D65" s="20">
        <f>(C65/AM65)</f>
        <v>3.5714285714285712E-2</v>
      </c>
      <c r="E65">
        <v>2</v>
      </c>
      <c r="F65" s="20">
        <f>((E65/AM65))</f>
        <v>3.5714285714285712E-2</v>
      </c>
      <c r="G65">
        <v>11</v>
      </c>
      <c r="H65" s="20">
        <f>G65/AM65</f>
        <v>0.19642857142857142</v>
      </c>
      <c r="J65" s="17"/>
      <c r="K65">
        <v>2</v>
      </c>
      <c r="L65" s="20">
        <f>K65/AM65</f>
        <v>3.5714285714285712E-2</v>
      </c>
      <c r="M65">
        <v>34</v>
      </c>
      <c r="N65" s="20">
        <f>M65/AM65</f>
        <v>0.6071428571428571</v>
      </c>
      <c r="P65" s="20">
        <f>O65/AM65</f>
        <v>0</v>
      </c>
      <c r="R65" s="20">
        <f>Q65/AM65</f>
        <v>0</v>
      </c>
      <c r="T65" s="20">
        <f>S65/AM65</f>
        <v>0</v>
      </c>
      <c r="X65" s="20">
        <f>W65/AM65</f>
        <v>0</v>
      </c>
      <c r="Y65">
        <v>1</v>
      </c>
      <c r="Z65" s="20">
        <f>Y65/AM65</f>
        <v>1.7857142857142856E-2</v>
      </c>
      <c r="AA65">
        <v>2</v>
      </c>
      <c r="AB65" s="20">
        <f>AA65/AM65</f>
        <v>3.5714285714285712E-2</v>
      </c>
      <c r="AC65">
        <v>2</v>
      </c>
      <c r="AD65" s="21">
        <f>AC65/AM65</f>
        <v>3.5714285714285712E-2</v>
      </c>
      <c r="AF65" s="20">
        <f t="shared" si="0"/>
        <v>0</v>
      </c>
      <c r="AH65" s="20">
        <f t="shared" si="1"/>
        <v>0</v>
      </c>
      <c r="AI65">
        <v>10</v>
      </c>
      <c r="AJ65" s="20">
        <f t="shared" si="2"/>
        <v>0.17857142857142858</v>
      </c>
      <c r="AL65" s="20">
        <f t="shared" si="3"/>
        <v>0</v>
      </c>
      <c r="AM65" s="6">
        <f t="shared" si="7"/>
        <v>56</v>
      </c>
      <c r="AN65" s="14">
        <f>C65+E65+G65+I65+K65+M65</f>
        <v>51</v>
      </c>
      <c r="AO65" s="19">
        <f t="shared" si="4"/>
        <v>91.071428571428569</v>
      </c>
      <c r="AP65" s="14">
        <f>AG65+AE65+AC65+AA65+Y65+W65+U65</f>
        <v>5</v>
      </c>
      <c r="AQ65" s="19">
        <f t="shared" si="5"/>
        <v>8.9285714285714288</v>
      </c>
      <c r="AR65" s="14">
        <f>SUM(O65+Q65)</f>
        <v>0</v>
      </c>
      <c r="AS65" s="19">
        <f t="shared" si="6"/>
        <v>0</v>
      </c>
      <c r="AT65" s="9">
        <v>16</v>
      </c>
    </row>
    <row r="66" spans="1:46" x14ac:dyDescent="0.25">
      <c r="A66" s="34">
        <v>31</v>
      </c>
      <c r="B66" s="35" t="s">
        <v>119</v>
      </c>
      <c r="C66">
        <v>2</v>
      </c>
      <c r="D66" s="20">
        <f>(C66/AM66)</f>
        <v>2.2727272727272728E-2</v>
      </c>
      <c r="E66">
        <v>4</v>
      </c>
      <c r="F66" s="20">
        <f>((E66/AM66))</f>
        <v>4.5454545454545456E-2</v>
      </c>
      <c r="G66">
        <v>17</v>
      </c>
      <c r="H66" s="20">
        <f>G66/AM66</f>
        <v>0.19318181818181818</v>
      </c>
      <c r="J66" s="17"/>
      <c r="K66">
        <v>2</v>
      </c>
      <c r="L66" s="20">
        <f>K66/AM66</f>
        <v>2.2727272727272728E-2</v>
      </c>
      <c r="M66">
        <v>60</v>
      </c>
      <c r="N66" s="20">
        <f>M66/AM66</f>
        <v>0.68181818181818177</v>
      </c>
      <c r="P66" s="20">
        <f>O66/AM66</f>
        <v>0</v>
      </c>
      <c r="Q66">
        <v>2</v>
      </c>
      <c r="R66" s="20">
        <f>Q66/AM66</f>
        <v>2.2727272727272728E-2</v>
      </c>
      <c r="T66" s="20">
        <f>S66/AM66</f>
        <v>0</v>
      </c>
      <c r="X66" s="20">
        <f>W66/AM66</f>
        <v>0</v>
      </c>
      <c r="Z66" s="20">
        <f>Y66/AM66</f>
        <v>0</v>
      </c>
      <c r="AA66">
        <v>1</v>
      </c>
      <c r="AB66" s="20">
        <f>AA66/AM66</f>
        <v>1.1363636363636364E-2</v>
      </c>
      <c r="AC66">
        <v>1</v>
      </c>
      <c r="AD66" s="21">
        <f>AC66/AM66</f>
        <v>1.1363636363636364E-2</v>
      </c>
      <c r="AE66">
        <v>1</v>
      </c>
      <c r="AF66" s="20">
        <f t="shared" si="0"/>
        <v>1.1363636363636364E-2</v>
      </c>
      <c r="AH66" s="20">
        <f t="shared" si="1"/>
        <v>0</v>
      </c>
      <c r="AI66">
        <v>21</v>
      </c>
      <c r="AJ66" s="20">
        <f t="shared" si="2"/>
        <v>0.23863636363636365</v>
      </c>
      <c r="AL66" s="20">
        <f t="shared" si="3"/>
        <v>0</v>
      </c>
      <c r="AM66" s="6">
        <f t="shared" si="7"/>
        <v>88</v>
      </c>
      <c r="AN66" s="14">
        <f>C66+E66+G66+I66+K66+M66</f>
        <v>85</v>
      </c>
      <c r="AO66" s="19">
        <f t="shared" si="4"/>
        <v>96.590909090909093</v>
      </c>
      <c r="AP66" s="14">
        <f>AG66+AE66+AC66+AA66+Y66+W66+U66</f>
        <v>3</v>
      </c>
      <c r="AQ66" s="19">
        <f t="shared" si="5"/>
        <v>3.4090909090909087</v>
      </c>
      <c r="AR66" s="14">
        <f>SUM(O66+Q66)</f>
        <v>2</v>
      </c>
      <c r="AS66" s="19">
        <f t="shared" si="6"/>
        <v>2.2727272727272729</v>
      </c>
      <c r="AT66" s="9">
        <v>8</v>
      </c>
    </row>
    <row r="67" spans="1:46" x14ac:dyDescent="0.25">
      <c r="A67" s="34">
        <v>31.5</v>
      </c>
      <c r="B67" s="35" t="s">
        <v>118</v>
      </c>
      <c r="C67">
        <v>2</v>
      </c>
      <c r="D67" s="20">
        <f>(C67/AM67)</f>
        <v>4.0816326530612242E-2</v>
      </c>
      <c r="E67">
        <v>6</v>
      </c>
      <c r="F67" s="20">
        <f>((E67/AM67))</f>
        <v>0.12244897959183673</v>
      </c>
      <c r="G67">
        <v>4</v>
      </c>
      <c r="H67" s="20">
        <f>G67/AM67</f>
        <v>8.1632653061224483E-2</v>
      </c>
      <c r="J67" s="17"/>
      <c r="L67" s="20">
        <f>K67/AM67</f>
        <v>0</v>
      </c>
      <c r="M67">
        <v>36</v>
      </c>
      <c r="N67" s="20">
        <f>M67/AM67</f>
        <v>0.73469387755102045</v>
      </c>
      <c r="P67" s="20">
        <f>O67/AM67</f>
        <v>0</v>
      </c>
      <c r="R67" s="20">
        <f>Q67/AM67</f>
        <v>0</v>
      </c>
      <c r="T67" s="20">
        <f>S67/AM67</f>
        <v>0</v>
      </c>
      <c r="X67" s="20">
        <f>W67/AM67</f>
        <v>0</v>
      </c>
      <c r="Z67" s="20">
        <f>Y67/AM67</f>
        <v>0</v>
      </c>
      <c r="AB67" s="20">
        <f>AA67/AM67</f>
        <v>0</v>
      </c>
      <c r="AC67">
        <v>1</v>
      </c>
      <c r="AD67" s="21">
        <f>AC67/AM67</f>
        <v>2.0408163265306121E-2</v>
      </c>
      <c r="AF67" s="20">
        <f t="shared" si="0"/>
        <v>0</v>
      </c>
      <c r="AH67" s="20">
        <f t="shared" si="1"/>
        <v>0</v>
      </c>
      <c r="AI67">
        <v>7</v>
      </c>
      <c r="AJ67" s="20">
        <f t="shared" si="2"/>
        <v>0.14285714285714285</v>
      </c>
      <c r="AL67" s="20">
        <f t="shared" si="3"/>
        <v>0</v>
      </c>
      <c r="AM67" s="6">
        <f t="shared" si="7"/>
        <v>49</v>
      </c>
      <c r="AN67" s="14">
        <f>C67+E67+G67+I67+K67+M67</f>
        <v>48</v>
      </c>
      <c r="AO67" s="19">
        <f t="shared" si="4"/>
        <v>97.959183673469383</v>
      </c>
      <c r="AP67" s="14">
        <f>AG67+AE67+AC67+AA67+Y67+W67+U67</f>
        <v>1</v>
      </c>
      <c r="AQ67" s="19">
        <f t="shared" si="5"/>
        <v>2.0408163265306123</v>
      </c>
      <c r="AR67" s="14">
        <f>SUM(O67+Q67)</f>
        <v>0</v>
      </c>
      <c r="AS67" s="19">
        <f t="shared" si="6"/>
        <v>0</v>
      </c>
      <c r="AT67" s="9">
        <v>14</v>
      </c>
    </row>
    <row r="68" spans="1:46" x14ac:dyDescent="0.25">
      <c r="A68" s="34">
        <v>32</v>
      </c>
      <c r="B68" s="35" t="s">
        <v>117</v>
      </c>
      <c r="D68" s="20">
        <f>(C68/AM68)</f>
        <v>0</v>
      </c>
      <c r="E68">
        <v>2</v>
      </c>
      <c r="F68" s="20">
        <f>((E68/AM68))</f>
        <v>2.564102564102564E-2</v>
      </c>
      <c r="G68">
        <v>13</v>
      </c>
      <c r="H68" s="20">
        <f>G68/AM68</f>
        <v>0.16666666666666666</v>
      </c>
      <c r="J68" s="17"/>
      <c r="K68">
        <v>2</v>
      </c>
      <c r="L68" s="20">
        <f>K68/AM68</f>
        <v>2.564102564102564E-2</v>
      </c>
      <c r="M68">
        <v>59</v>
      </c>
      <c r="N68" s="20">
        <f>M68/AM68</f>
        <v>0.75641025641025639</v>
      </c>
      <c r="P68" s="20">
        <f>O68/AM68</f>
        <v>0</v>
      </c>
      <c r="R68" s="20">
        <f>Q68/AM68</f>
        <v>0</v>
      </c>
      <c r="T68" s="20">
        <f>S68/AM68</f>
        <v>0</v>
      </c>
      <c r="X68" s="20">
        <f>W68/AM68</f>
        <v>0</v>
      </c>
      <c r="Z68" s="20">
        <f>Y68/AM68</f>
        <v>0</v>
      </c>
      <c r="AA68">
        <v>1</v>
      </c>
      <c r="AB68" s="20">
        <f>AA68/AM68</f>
        <v>1.282051282051282E-2</v>
      </c>
      <c r="AC68">
        <v>1</v>
      </c>
      <c r="AD68" s="21">
        <f>AC68/AM68</f>
        <v>1.282051282051282E-2</v>
      </c>
      <c r="AF68" s="20">
        <f t="shared" ref="AF68:AF95" si="8">AE68/AM68</f>
        <v>0</v>
      </c>
      <c r="AH68" s="20">
        <f t="shared" ref="AH68:AH95" si="9">AG68/AM68</f>
        <v>0</v>
      </c>
      <c r="AI68">
        <v>12</v>
      </c>
      <c r="AJ68" s="20">
        <f t="shared" ref="AJ68:AJ95" si="10">AI68/AM68</f>
        <v>0.15384615384615385</v>
      </c>
      <c r="AL68" s="20">
        <f t="shared" ref="AL68:AL95" si="11">AK68/AM68</f>
        <v>0</v>
      </c>
      <c r="AM68" s="6">
        <f t="shared" si="7"/>
        <v>78</v>
      </c>
      <c r="AN68" s="14">
        <f>C68+E68+G68+I68+K68+M68</f>
        <v>76</v>
      </c>
      <c r="AO68" s="19">
        <f t="shared" ref="AO68:AO95" si="12">AN68/AM68*100</f>
        <v>97.435897435897431</v>
      </c>
      <c r="AP68" s="14">
        <f>AG68+AE68+AC68+AA68+Y68+W68+U68</f>
        <v>2</v>
      </c>
      <c r="AQ68" s="19">
        <f t="shared" ref="AQ68:AQ95" si="13">AP68/AM68*100</f>
        <v>2.5641025641025639</v>
      </c>
      <c r="AR68" s="14">
        <f>SUM(O68+Q68)</f>
        <v>0</v>
      </c>
      <c r="AS68" s="19">
        <f t="shared" ref="AS68:AS95" si="14">AR68/AM68*100</f>
        <v>0</v>
      </c>
      <c r="AT68" s="9">
        <v>12</v>
      </c>
    </row>
    <row r="69" spans="1:46" x14ac:dyDescent="0.25">
      <c r="A69" s="34">
        <v>32.5</v>
      </c>
      <c r="B69" s="35" t="s">
        <v>116</v>
      </c>
      <c r="C69">
        <v>5</v>
      </c>
      <c r="D69" s="20">
        <f>(C69/AM69)</f>
        <v>5.6179775280898875E-2</v>
      </c>
      <c r="E69">
        <v>5</v>
      </c>
      <c r="F69" s="20">
        <f>((E69/AM69))</f>
        <v>5.6179775280898875E-2</v>
      </c>
      <c r="G69">
        <v>19</v>
      </c>
      <c r="H69" s="20">
        <f>G69/AM69</f>
        <v>0.21348314606741572</v>
      </c>
      <c r="J69" s="17"/>
      <c r="K69">
        <v>4</v>
      </c>
      <c r="L69" s="20">
        <f>K69/AM69</f>
        <v>4.49438202247191E-2</v>
      </c>
      <c r="M69">
        <v>56</v>
      </c>
      <c r="N69" s="20">
        <f>M69/AM69</f>
        <v>0.6292134831460674</v>
      </c>
      <c r="P69" s="20">
        <f>O69/AM69</f>
        <v>0</v>
      </c>
      <c r="Q69">
        <v>2</v>
      </c>
      <c r="R69" s="20">
        <f>Q69/AM69</f>
        <v>2.247191011235955E-2</v>
      </c>
      <c r="T69" s="20">
        <f>S69/AM69</f>
        <v>0</v>
      </c>
      <c r="X69" s="20">
        <f>W69/AM69</f>
        <v>0</v>
      </c>
      <c r="Z69" s="20">
        <f>Y69/AM69</f>
        <v>0</v>
      </c>
      <c r="AB69" s="20">
        <f>AA69/AM69</f>
        <v>0</v>
      </c>
      <c r="AD69" s="21">
        <f>AC69/AM69</f>
        <v>0</v>
      </c>
      <c r="AF69" s="20">
        <f t="shared" si="8"/>
        <v>0</v>
      </c>
      <c r="AH69" s="20">
        <f t="shared" si="9"/>
        <v>0</v>
      </c>
      <c r="AI69">
        <v>11</v>
      </c>
      <c r="AJ69" s="20">
        <f t="shared" si="10"/>
        <v>0.12359550561797752</v>
      </c>
      <c r="AL69" s="20">
        <f t="shared" si="11"/>
        <v>0</v>
      </c>
      <c r="AM69" s="6">
        <f t="shared" ref="AM69:AM95" si="15">SUM(AP69+AN69)</f>
        <v>89</v>
      </c>
      <c r="AN69" s="14">
        <f>C69+E69+G69+I69+K69+M69</f>
        <v>89</v>
      </c>
      <c r="AO69" s="19">
        <f t="shared" si="12"/>
        <v>100</v>
      </c>
      <c r="AP69" s="14">
        <f>AG69+AE69+AC69+AA69+Y69+W69+U69</f>
        <v>0</v>
      </c>
      <c r="AQ69" s="19">
        <f t="shared" si="13"/>
        <v>0</v>
      </c>
      <c r="AR69" s="14">
        <f>SUM(O69+Q69)</f>
        <v>2</v>
      </c>
      <c r="AS69" s="19">
        <f t="shared" si="14"/>
        <v>2.2471910112359552</v>
      </c>
      <c r="AT69" s="9">
        <v>10</v>
      </c>
    </row>
    <row r="70" spans="1:46" x14ac:dyDescent="0.25">
      <c r="A70" s="34">
        <v>33</v>
      </c>
      <c r="B70" s="35" t="s">
        <v>115</v>
      </c>
      <c r="C70">
        <v>3</v>
      </c>
      <c r="D70" s="20">
        <f>(C70/AM70)</f>
        <v>4.3478260869565216E-2</v>
      </c>
      <c r="E70">
        <v>6</v>
      </c>
      <c r="F70" s="20">
        <f>((E70/AM70))</f>
        <v>8.6956521739130432E-2</v>
      </c>
      <c r="G70">
        <v>17</v>
      </c>
      <c r="H70" s="20">
        <f>G70/AM70</f>
        <v>0.24637681159420291</v>
      </c>
      <c r="J70" s="17"/>
      <c r="K70">
        <v>1</v>
      </c>
      <c r="L70" s="20">
        <f>K70/AM70</f>
        <v>1.4492753623188406E-2</v>
      </c>
      <c r="M70">
        <v>41</v>
      </c>
      <c r="N70" s="20">
        <f>M70/AM70</f>
        <v>0.59420289855072461</v>
      </c>
      <c r="P70" s="20">
        <f>O70/AM70</f>
        <v>0</v>
      </c>
      <c r="Q70">
        <v>1</v>
      </c>
      <c r="R70" s="20">
        <f>Q70/AM70</f>
        <v>1.4492753623188406E-2</v>
      </c>
      <c r="T70" s="20">
        <f>S70/AM70</f>
        <v>0</v>
      </c>
      <c r="X70" s="20">
        <f>W70/AM70</f>
        <v>0</v>
      </c>
      <c r="Z70" s="20">
        <f>Y70/AM70</f>
        <v>0</v>
      </c>
      <c r="AB70" s="20">
        <f>AA70/AM70</f>
        <v>0</v>
      </c>
      <c r="AD70" s="21">
        <f>AC70/AM70</f>
        <v>0</v>
      </c>
      <c r="AF70" s="20">
        <f t="shared" si="8"/>
        <v>0</v>
      </c>
      <c r="AG70">
        <v>1</v>
      </c>
      <c r="AH70" s="20">
        <f t="shared" si="9"/>
        <v>1.4492753623188406E-2</v>
      </c>
      <c r="AI70">
        <v>13</v>
      </c>
      <c r="AJ70" s="20">
        <f t="shared" si="10"/>
        <v>0.18840579710144928</v>
      </c>
      <c r="AL70" s="20">
        <f t="shared" si="11"/>
        <v>0</v>
      </c>
      <c r="AM70" s="6">
        <f t="shared" si="15"/>
        <v>69</v>
      </c>
      <c r="AN70" s="14">
        <f>C70+E70+G70+I70+K70+M70</f>
        <v>68</v>
      </c>
      <c r="AO70" s="19">
        <f t="shared" si="12"/>
        <v>98.550724637681171</v>
      </c>
      <c r="AP70" s="14">
        <f>AG70+AE70+AC70+AA70+Y70+W70+U70</f>
        <v>1</v>
      </c>
      <c r="AQ70" s="19">
        <f t="shared" si="13"/>
        <v>1.4492753623188406</v>
      </c>
      <c r="AR70" s="14">
        <f>SUM(O70+Q70)</f>
        <v>1</v>
      </c>
      <c r="AS70" s="19">
        <f t="shared" si="14"/>
        <v>1.4492753623188406</v>
      </c>
      <c r="AT70" s="9">
        <v>9</v>
      </c>
    </row>
    <row r="71" spans="1:46" x14ac:dyDescent="0.25">
      <c r="A71" s="34">
        <v>33.5</v>
      </c>
      <c r="B71" s="35" t="s">
        <v>114</v>
      </c>
      <c r="C71">
        <v>1</v>
      </c>
      <c r="D71" s="20">
        <f>(C71/AM71)</f>
        <v>0.01</v>
      </c>
      <c r="E71">
        <v>7</v>
      </c>
      <c r="F71" s="20">
        <f>((E71/AM71))</f>
        <v>7.0000000000000007E-2</v>
      </c>
      <c r="G71">
        <v>11</v>
      </c>
      <c r="H71" s="20">
        <f>G71/AM71</f>
        <v>0.11</v>
      </c>
      <c r="J71" s="17"/>
      <c r="K71">
        <v>4</v>
      </c>
      <c r="L71" s="20">
        <f>K71/AM71</f>
        <v>0.04</v>
      </c>
      <c r="M71">
        <v>70</v>
      </c>
      <c r="N71" s="20">
        <f>M71/AM71</f>
        <v>0.7</v>
      </c>
      <c r="P71" s="20">
        <f>O71/AM71</f>
        <v>0</v>
      </c>
      <c r="Q71">
        <v>1</v>
      </c>
      <c r="R71" s="20">
        <f>Q71/AM71</f>
        <v>0.01</v>
      </c>
      <c r="T71" s="20">
        <f>S71/AM71</f>
        <v>0</v>
      </c>
      <c r="X71" s="20">
        <f>W71/AM71</f>
        <v>0</v>
      </c>
      <c r="Z71" s="20">
        <f>Y71/AM71</f>
        <v>0</v>
      </c>
      <c r="AA71">
        <v>3</v>
      </c>
      <c r="AB71" s="20">
        <f>AA71/AM71</f>
        <v>0.03</v>
      </c>
      <c r="AD71" s="21">
        <f>AC71/AM71</f>
        <v>0</v>
      </c>
      <c r="AE71">
        <v>1</v>
      </c>
      <c r="AF71" s="20">
        <f t="shared" si="8"/>
        <v>0.01</v>
      </c>
      <c r="AG71">
        <v>3</v>
      </c>
      <c r="AH71" s="20">
        <f t="shared" si="9"/>
        <v>0.03</v>
      </c>
      <c r="AI71">
        <v>14</v>
      </c>
      <c r="AJ71" s="20">
        <f t="shared" si="10"/>
        <v>0.14000000000000001</v>
      </c>
      <c r="AL71" s="20">
        <f t="shared" si="11"/>
        <v>0</v>
      </c>
      <c r="AM71" s="6">
        <f t="shared" si="15"/>
        <v>100</v>
      </c>
      <c r="AN71" s="14">
        <f>C71+E71+G71+I71+K71+M71</f>
        <v>93</v>
      </c>
      <c r="AO71" s="19">
        <f t="shared" si="12"/>
        <v>93</v>
      </c>
      <c r="AP71" s="14">
        <f>AG71+AE71+AC71+AA71+Y71+W71+U71</f>
        <v>7</v>
      </c>
      <c r="AQ71" s="19">
        <f t="shared" si="13"/>
        <v>7.0000000000000009</v>
      </c>
      <c r="AR71" s="14">
        <f>SUM(O71+Q71)</f>
        <v>1</v>
      </c>
      <c r="AS71" s="19">
        <f t="shared" si="14"/>
        <v>1</v>
      </c>
      <c r="AT71" s="9">
        <v>3</v>
      </c>
    </row>
    <row r="72" spans="1:46" x14ac:dyDescent="0.25">
      <c r="A72" s="34">
        <v>34</v>
      </c>
      <c r="B72" s="35" t="s">
        <v>113</v>
      </c>
      <c r="C72">
        <v>3</v>
      </c>
      <c r="D72" s="20">
        <f>(C72/AM72)</f>
        <v>6.25E-2</v>
      </c>
      <c r="E72">
        <v>2</v>
      </c>
      <c r="F72" s="20">
        <f>((E72/AM72))</f>
        <v>4.1666666666666664E-2</v>
      </c>
      <c r="G72">
        <v>8</v>
      </c>
      <c r="H72" s="20">
        <f>G72/AM72</f>
        <v>0.16666666666666666</v>
      </c>
      <c r="J72" s="17"/>
      <c r="L72" s="20">
        <f>K72/AM72</f>
        <v>0</v>
      </c>
      <c r="M72">
        <v>30</v>
      </c>
      <c r="N72" s="20">
        <f>M72/AM72</f>
        <v>0.625</v>
      </c>
      <c r="P72" s="20">
        <f>O72/AM72</f>
        <v>0</v>
      </c>
      <c r="R72" s="20">
        <f>Q72/AM72</f>
        <v>0</v>
      </c>
      <c r="T72" s="20">
        <f>S72/AM72</f>
        <v>0</v>
      </c>
      <c r="X72" s="20">
        <f>W72/AM72</f>
        <v>0</v>
      </c>
      <c r="Z72" s="20">
        <f>Y72/AM72</f>
        <v>0</v>
      </c>
      <c r="AA72">
        <v>3</v>
      </c>
      <c r="AB72" s="20">
        <f>AA72/AM72</f>
        <v>6.25E-2</v>
      </c>
      <c r="AD72" s="21">
        <f>AC72/AM72</f>
        <v>0</v>
      </c>
      <c r="AE72">
        <v>1</v>
      </c>
      <c r="AF72" s="20">
        <f t="shared" si="8"/>
        <v>2.0833333333333332E-2</v>
      </c>
      <c r="AG72">
        <v>1</v>
      </c>
      <c r="AH72" s="20">
        <f t="shared" si="9"/>
        <v>2.0833333333333332E-2</v>
      </c>
      <c r="AI72">
        <v>15</v>
      </c>
      <c r="AJ72" s="20">
        <f t="shared" si="10"/>
        <v>0.3125</v>
      </c>
      <c r="AL72" s="20">
        <f t="shared" si="11"/>
        <v>0</v>
      </c>
      <c r="AM72" s="6">
        <f t="shared" si="15"/>
        <v>48</v>
      </c>
      <c r="AN72" s="14">
        <f>C72+E72+G72+I72+K72+M72</f>
        <v>43</v>
      </c>
      <c r="AO72" s="19">
        <f t="shared" si="12"/>
        <v>89.583333333333343</v>
      </c>
      <c r="AP72" s="14">
        <f>AG72+AE72+AC72+AA72+Y72+W72+U72</f>
        <v>5</v>
      </c>
      <c r="AQ72" s="19">
        <f t="shared" si="13"/>
        <v>10.416666666666668</v>
      </c>
      <c r="AR72" s="14">
        <f>SUM(O72+Q72)</f>
        <v>0</v>
      </c>
      <c r="AS72" s="19">
        <f t="shared" si="14"/>
        <v>0</v>
      </c>
      <c r="AT72" s="9">
        <v>14</v>
      </c>
    </row>
    <row r="73" spans="1:46" x14ac:dyDescent="0.25">
      <c r="A73" s="34">
        <v>34.5</v>
      </c>
      <c r="B73" s="35" t="s">
        <v>112</v>
      </c>
      <c r="C73">
        <v>3</v>
      </c>
      <c r="D73" s="20">
        <f>(C73/AM73)</f>
        <v>2.3809523809523808E-2</v>
      </c>
      <c r="E73">
        <v>4</v>
      </c>
      <c r="F73" s="20">
        <f>((E73/AM73))</f>
        <v>3.1746031746031744E-2</v>
      </c>
      <c r="G73">
        <v>23</v>
      </c>
      <c r="H73" s="20">
        <f>G73/AM73</f>
        <v>0.18253968253968253</v>
      </c>
      <c r="J73" s="17"/>
      <c r="K73">
        <v>1</v>
      </c>
      <c r="L73" s="20">
        <f>K73/AM73</f>
        <v>7.9365079365079361E-3</v>
      </c>
      <c r="M73">
        <v>92</v>
      </c>
      <c r="N73" s="20">
        <f>M73/AM73</f>
        <v>0.73015873015873012</v>
      </c>
      <c r="P73" s="20">
        <f>O73/AM73</f>
        <v>0</v>
      </c>
      <c r="Q73">
        <v>1</v>
      </c>
      <c r="R73" s="20">
        <f>Q73/AM73</f>
        <v>7.9365079365079361E-3</v>
      </c>
      <c r="S73">
        <v>1</v>
      </c>
      <c r="T73" s="20">
        <f>S73/AM73</f>
        <v>7.9365079365079361E-3</v>
      </c>
      <c r="X73" s="20">
        <f>W73/AM73</f>
        <v>0</v>
      </c>
      <c r="Y73">
        <v>2</v>
      </c>
      <c r="Z73" s="20">
        <f>Y73/AM73</f>
        <v>1.5873015873015872E-2</v>
      </c>
      <c r="AB73" s="20">
        <f>AA73/AM73</f>
        <v>0</v>
      </c>
      <c r="AD73" s="21">
        <f>AC73/AM73</f>
        <v>0</v>
      </c>
      <c r="AF73" s="20">
        <f t="shared" si="8"/>
        <v>0</v>
      </c>
      <c r="AG73">
        <v>1</v>
      </c>
      <c r="AH73" s="20">
        <f t="shared" si="9"/>
        <v>7.9365079365079361E-3</v>
      </c>
      <c r="AI73">
        <v>30</v>
      </c>
      <c r="AJ73" s="20">
        <f t="shared" si="10"/>
        <v>0.23809523809523808</v>
      </c>
      <c r="AL73" s="20">
        <f t="shared" si="11"/>
        <v>0</v>
      </c>
      <c r="AM73" s="6">
        <f t="shared" si="15"/>
        <v>126</v>
      </c>
      <c r="AN73" s="14">
        <f>C73+E73+G73+I73+K73+M73</f>
        <v>123</v>
      </c>
      <c r="AO73" s="19">
        <f t="shared" si="12"/>
        <v>97.61904761904762</v>
      </c>
      <c r="AP73" s="14">
        <f>AG73+AE73+AC73+AA73+Y73+W73+U73</f>
        <v>3</v>
      </c>
      <c r="AQ73" s="19">
        <f t="shared" si="13"/>
        <v>2.3809523809523809</v>
      </c>
      <c r="AR73" s="14">
        <f>SUM(O73+Q73)</f>
        <v>1</v>
      </c>
      <c r="AS73" s="19">
        <f t="shared" si="14"/>
        <v>0.79365079365079361</v>
      </c>
      <c r="AT73" s="9">
        <v>1</v>
      </c>
    </row>
    <row r="74" spans="1:46" x14ac:dyDescent="0.25">
      <c r="A74" s="34">
        <v>35</v>
      </c>
      <c r="B74" s="35" t="s">
        <v>111</v>
      </c>
      <c r="C74">
        <v>2</v>
      </c>
      <c r="D74" s="20">
        <f>(C74/AM74)</f>
        <v>2.0833333333333332E-2</v>
      </c>
      <c r="E74">
        <v>1</v>
      </c>
      <c r="F74" s="20">
        <f>((E74/AM74))</f>
        <v>1.0416666666666666E-2</v>
      </c>
      <c r="G74">
        <v>15</v>
      </c>
      <c r="H74" s="20">
        <f>G74/AM74</f>
        <v>0.15625</v>
      </c>
      <c r="J74" s="17"/>
      <c r="K74">
        <v>3</v>
      </c>
      <c r="L74" s="20">
        <f>K74/AM74</f>
        <v>3.125E-2</v>
      </c>
      <c r="M74">
        <v>73</v>
      </c>
      <c r="N74" s="20">
        <f>M74/AM74</f>
        <v>0.76041666666666663</v>
      </c>
      <c r="P74" s="20">
        <f>O74/AM74</f>
        <v>0</v>
      </c>
      <c r="Q74">
        <v>1</v>
      </c>
      <c r="R74" s="20">
        <f>Q74/AM74</f>
        <v>1.0416666666666666E-2</v>
      </c>
      <c r="T74" s="20">
        <f>S74/AM74</f>
        <v>0</v>
      </c>
      <c r="X74" s="20">
        <f>W74/AM74</f>
        <v>0</v>
      </c>
      <c r="Z74" s="20">
        <f>Y74/AM74</f>
        <v>0</v>
      </c>
      <c r="AA74">
        <v>1</v>
      </c>
      <c r="AB74" s="20">
        <f>AA74/AM74</f>
        <v>1.0416666666666666E-2</v>
      </c>
      <c r="AD74" s="21">
        <f>AC74/AM74</f>
        <v>0</v>
      </c>
      <c r="AF74" s="20">
        <f t="shared" si="8"/>
        <v>0</v>
      </c>
      <c r="AG74">
        <v>1</v>
      </c>
      <c r="AH74" s="20">
        <f t="shared" si="9"/>
        <v>1.0416666666666666E-2</v>
      </c>
      <c r="AI74">
        <v>13</v>
      </c>
      <c r="AJ74" s="20">
        <f t="shared" si="10"/>
        <v>0.13541666666666666</v>
      </c>
      <c r="AL74" s="20">
        <f t="shared" si="11"/>
        <v>0</v>
      </c>
      <c r="AM74" s="6">
        <f t="shared" si="15"/>
        <v>96</v>
      </c>
      <c r="AN74" s="14">
        <f>C74+E74+G74+I74+K74+M74</f>
        <v>94</v>
      </c>
      <c r="AO74" s="19">
        <f t="shared" si="12"/>
        <v>97.916666666666657</v>
      </c>
      <c r="AP74" s="14">
        <f>AG74+AE74+AC74+AA74+Y74+W74+U74</f>
        <v>2</v>
      </c>
      <c r="AQ74" s="19">
        <f t="shared" si="13"/>
        <v>2.083333333333333</v>
      </c>
      <c r="AR74" s="14">
        <f>SUM(O74+Q74)</f>
        <v>1</v>
      </c>
      <c r="AS74" s="19">
        <f t="shared" si="14"/>
        <v>1.0416666666666665</v>
      </c>
      <c r="AT74" s="9">
        <v>8</v>
      </c>
    </row>
    <row r="75" spans="1:46" x14ac:dyDescent="0.25">
      <c r="A75" s="34">
        <v>35.5</v>
      </c>
      <c r="B75" s="35" t="s">
        <v>110</v>
      </c>
      <c r="C75">
        <v>3</v>
      </c>
      <c r="D75" s="20">
        <f>(C75/AM75)</f>
        <v>4.4776119402985072E-2</v>
      </c>
      <c r="E75">
        <v>1</v>
      </c>
      <c r="F75" s="20">
        <f>((E75/AM75))</f>
        <v>1.4925373134328358E-2</v>
      </c>
      <c r="G75">
        <v>12</v>
      </c>
      <c r="H75" s="20">
        <f>G75/AM75</f>
        <v>0.17910447761194029</v>
      </c>
      <c r="J75" s="17"/>
      <c r="L75" s="20">
        <f>K75/AM75</f>
        <v>0</v>
      </c>
      <c r="M75">
        <v>51</v>
      </c>
      <c r="N75" s="20">
        <f>M75/AM75</f>
        <v>0.76119402985074625</v>
      </c>
      <c r="P75" s="20">
        <f>O75/AM75</f>
        <v>0</v>
      </c>
      <c r="Q75">
        <v>3</v>
      </c>
      <c r="R75" s="20">
        <f>Q75/AM75</f>
        <v>4.4776119402985072E-2</v>
      </c>
      <c r="T75" s="20">
        <f>S75/AM75</f>
        <v>0</v>
      </c>
      <c r="X75" s="20">
        <f>W75/AM75</f>
        <v>0</v>
      </c>
      <c r="Z75" s="20">
        <f>Y75/AM75</f>
        <v>0</v>
      </c>
      <c r="AB75" s="20">
        <f>AA75/AM75</f>
        <v>0</v>
      </c>
      <c r="AD75" s="21">
        <f>AC75/AM75</f>
        <v>0</v>
      </c>
      <c r="AF75" s="20">
        <f t="shared" si="8"/>
        <v>0</v>
      </c>
      <c r="AH75" s="20">
        <f t="shared" si="9"/>
        <v>0</v>
      </c>
      <c r="AI75">
        <v>10</v>
      </c>
      <c r="AJ75" s="20">
        <f t="shared" si="10"/>
        <v>0.14925373134328357</v>
      </c>
      <c r="AL75" s="20">
        <f t="shared" si="11"/>
        <v>0</v>
      </c>
      <c r="AM75" s="6">
        <f t="shared" si="15"/>
        <v>67</v>
      </c>
      <c r="AN75" s="14">
        <f>C75+E75+G75+I75+K75+M75</f>
        <v>67</v>
      </c>
      <c r="AO75" s="19">
        <f t="shared" si="12"/>
        <v>100</v>
      </c>
      <c r="AP75" s="14">
        <f>AG75+AE75+AC75+AA75+Y75+W75+U75</f>
        <v>0</v>
      </c>
      <c r="AQ75" s="19">
        <f t="shared" si="13"/>
        <v>0</v>
      </c>
      <c r="AR75" s="14">
        <f>SUM(O75+Q75)</f>
        <v>3</v>
      </c>
      <c r="AS75" s="19">
        <f t="shared" si="14"/>
        <v>4.4776119402985071</v>
      </c>
      <c r="AT75" s="9">
        <v>8</v>
      </c>
    </row>
    <row r="76" spans="1:46" x14ac:dyDescent="0.25">
      <c r="A76" s="34">
        <v>36</v>
      </c>
      <c r="B76" s="35" t="s">
        <v>109</v>
      </c>
      <c r="D76" s="20">
        <f>(C76/AM76)</f>
        <v>0</v>
      </c>
      <c r="E76">
        <v>1</v>
      </c>
      <c r="F76" s="20">
        <f>((E76/AM76))</f>
        <v>1.9230769230769232E-2</v>
      </c>
      <c r="G76">
        <v>8</v>
      </c>
      <c r="H76" s="20">
        <f>G76/AM76</f>
        <v>0.15384615384615385</v>
      </c>
      <c r="J76" s="17"/>
      <c r="K76">
        <v>2</v>
      </c>
      <c r="L76" s="20">
        <f>K76/AM76</f>
        <v>3.8461538461538464E-2</v>
      </c>
      <c r="M76">
        <v>40</v>
      </c>
      <c r="N76" s="20">
        <f>M76/AM76</f>
        <v>0.76923076923076927</v>
      </c>
      <c r="P76" s="20">
        <f>O76/AM76</f>
        <v>0</v>
      </c>
      <c r="R76" s="20">
        <f>Q76/AM76</f>
        <v>0</v>
      </c>
      <c r="T76" s="20">
        <f>S76/AM76</f>
        <v>0</v>
      </c>
      <c r="X76" s="20">
        <f>W76/AM76</f>
        <v>0</v>
      </c>
      <c r="Z76" s="20">
        <f>Y76/AM76</f>
        <v>0</v>
      </c>
      <c r="AA76">
        <v>1</v>
      </c>
      <c r="AB76" s="20">
        <f>AA76/AM76</f>
        <v>1.9230769230769232E-2</v>
      </c>
      <c r="AD76" s="21">
        <f>AC76/AM76</f>
        <v>0</v>
      </c>
      <c r="AF76" s="20">
        <f t="shared" si="8"/>
        <v>0</v>
      </c>
      <c r="AH76" s="20">
        <f t="shared" si="9"/>
        <v>0</v>
      </c>
      <c r="AI76">
        <v>13</v>
      </c>
      <c r="AJ76" s="20">
        <f t="shared" si="10"/>
        <v>0.25</v>
      </c>
      <c r="AL76" s="20">
        <f t="shared" si="11"/>
        <v>0</v>
      </c>
      <c r="AM76" s="6">
        <f t="shared" si="15"/>
        <v>52</v>
      </c>
      <c r="AN76" s="14">
        <f>C76+E76+G76+I76+K76+M76</f>
        <v>51</v>
      </c>
      <c r="AO76" s="19">
        <f t="shared" si="12"/>
        <v>98.076923076923066</v>
      </c>
      <c r="AP76" s="14">
        <f>AG76+AE76+AC76+AA76+Y76+W76+U76</f>
        <v>1</v>
      </c>
      <c r="AQ76" s="19">
        <f t="shared" si="13"/>
        <v>1.9230769230769231</v>
      </c>
      <c r="AR76" s="14">
        <f>SUM(O76+Q76)</f>
        <v>0</v>
      </c>
      <c r="AS76" s="19">
        <f t="shared" si="14"/>
        <v>0</v>
      </c>
      <c r="AT76" s="9">
        <v>14</v>
      </c>
    </row>
    <row r="77" spans="1:46" x14ac:dyDescent="0.25">
      <c r="A77" s="34">
        <v>36.5</v>
      </c>
      <c r="B77" s="35" t="s">
        <v>108</v>
      </c>
      <c r="D77" s="20">
        <f>(C77/AM77)</f>
        <v>0</v>
      </c>
      <c r="E77">
        <v>2</v>
      </c>
      <c r="F77" s="20">
        <f>((E77/AM77))</f>
        <v>2.3255813953488372E-2</v>
      </c>
      <c r="G77">
        <v>11</v>
      </c>
      <c r="H77" s="20">
        <f>G77/AM77</f>
        <v>0.12790697674418605</v>
      </c>
      <c r="J77" s="17"/>
      <c r="K77">
        <v>1</v>
      </c>
      <c r="L77" s="20">
        <f>K77/AM77</f>
        <v>1.1627906976744186E-2</v>
      </c>
      <c r="M77">
        <v>68</v>
      </c>
      <c r="N77" s="20">
        <f>M77/AM77</f>
        <v>0.79069767441860461</v>
      </c>
      <c r="P77" s="20">
        <f>O77/AM77</f>
        <v>0</v>
      </c>
      <c r="Q77">
        <v>1</v>
      </c>
      <c r="R77" s="20">
        <f>Q77/AM77</f>
        <v>1.1627906976744186E-2</v>
      </c>
      <c r="S77">
        <v>1</v>
      </c>
      <c r="T77" s="20">
        <f>S77/AM77</f>
        <v>1.1627906976744186E-2</v>
      </c>
      <c r="X77" s="20">
        <f>W77/AM77</f>
        <v>0</v>
      </c>
      <c r="Y77">
        <v>1</v>
      </c>
      <c r="Z77" s="20">
        <f>Y77/AM77</f>
        <v>1.1627906976744186E-2</v>
      </c>
      <c r="AA77">
        <v>1</v>
      </c>
      <c r="AB77" s="20">
        <f>AA77/AM77</f>
        <v>1.1627906976744186E-2</v>
      </c>
      <c r="AD77" s="21">
        <f>AC77/AM77</f>
        <v>0</v>
      </c>
      <c r="AE77">
        <v>1</v>
      </c>
      <c r="AF77" s="20">
        <f t="shared" si="8"/>
        <v>1.1627906976744186E-2</v>
      </c>
      <c r="AG77">
        <v>1</v>
      </c>
      <c r="AH77" s="20">
        <f t="shared" si="9"/>
        <v>1.1627906976744186E-2</v>
      </c>
      <c r="AI77">
        <v>15</v>
      </c>
      <c r="AJ77" s="20">
        <f t="shared" si="10"/>
        <v>0.1744186046511628</v>
      </c>
      <c r="AL77" s="20">
        <f t="shared" si="11"/>
        <v>0</v>
      </c>
      <c r="AM77" s="6">
        <f t="shared" si="15"/>
        <v>86</v>
      </c>
      <c r="AN77" s="14">
        <f>C77+E77+G77+I77+K77+M77</f>
        <v>82</v>
      </c>
      <c r="AO77" s="19">
        <f t="shared" si="12"/>
        <v>95.348837209302332</v>
      </c>
      <c r="AP77" s="14">
        <f>AG77+AE77+AC77+AA77+Y77+W77+U77</f>
        <v>4</v>
      </c>
      <c r="AQ77" s="19">
        <f t="shared" si="13"/>
        <v>4.6511627906976747</v>
      </c>
      <c r="AR77" s="14">
        <f>SUM(O77+Q77)</f>
        <v>1</v>
      </c>
      <c r="AS77" s="19">
        <f t="shared" si="14"/>
        <v>1.1627906976744187</v>
      </c>
      <c r="AT77" s="9">
        <v>6</v>
      </c>
    </row>
    <row r="78" spans="1:46" x14ac:dyDescent="0.25">
      <c r="A78" s="34">
        <v>37</v>
      </c>
      <c r="B78" s="35" t="s">
        <v>107</v>
      </c>
      <c r="C78">
        <v>1</v>
      </c>
      <c r="D78" s="20">
        <f>(C78/AM78)</f>
        <v>8.4033613445378148E-3</v>
      </c>
      <c r="E78">
        <v>3</v>
      </c>
      <c r="F78" s="20">
        <f>((E78/AM78))</f>
        <v>2.5210084033613446E-2</v>
      </c>
      <c r="G78">
        <v>25</v>
      </c>
      <c r="H78" s="20">
        <f>G78/AM78</f>
        <v>0.21008403361344538</v>
      </c>
      <c r="J78" s="17"/>
      <c r="K78">
        <v>3</v>
      </c>
      <c r="L78" s="20">
        <f>K78/AM78</f>
        <v>2.5210084033613446E-2</v>
      </c>
      <c r="M78">
        <v>84</v>
      </c>
      <c r="N78" s="20">
        <f>M78/AM78</f>
        <v>0.70588235294117652</v>
      </c>
      <c r="P78" s="20">
        <f>O78/AM78</f>
        <v>0</v>
      </c>
      <c r="R78" s="20">
        <f>Q78/AM78</f>
        <v>0</v>
      </c>
      <c r="S78">
        <v>1</v>
      </c>
      <c r="T78" s="20">
        <f>S78/AM78</f>
        <v>8.4033613445378148E-3</v>
      </c>
      <c r="X78" s="20">
        <f>W78/AM78</f>
        <v>0</v>
      </c>
      <c r="Z78" s="20">
        <f>Y78/AM78</f>
        <v>0</v>
      </c>
      <c r="AA78">
        <v>2</v>
      </c>
      <c r="AB78" s="20">
        <f>AA78/AM78</f>
        <v>1.680672268907563E-2</v>
      </c>
      <c r="AD78" s="21">
        <f>AC78/AM78</f>
        <v>0</v>
      </c>
      <c r="AF78" s="20">
        <f t="shared" si="8"/>
        <v>0</v>
      </c>
      <c r="AG78">
        <v>1</v>
      </c>
      <c r="AH78" s="20">
        <f t="shared" si="9"/>
        <v>8.4033613445378148E-3</v>
      </c>
      <c r="AI78">
        <v>17</v>
      </c>
      <c r="AJ78" s="20">
        <f t="shared" si="10"/>
        <v>0.14285714285714285</v>
      </c>
      <c r="AL78" s="20">
        <f t="shared" si="11"/>
        <v>0</v>
      </c>
      <c r="AM78" s="6">
        <f t="shared" si="15"/>
        <v>119</v>
      </c>
      <c r="AN78" s="14">
        <f>C78+E78+G78+I78+K78+M78</f>
        <v>116</v>
      </c>
      <c r="AO78" s="19">
        <f t="shared" si="12"/>
        <v>97.47899159663865</v>
      </c>
      <c r="AP78" s="14">
        <f>AG78+AE78+AC78+AA78+Y78+W78+U78</f>
        <v>3</v>
      </c>
      <c r="AQ78" s="19">
        <f t="shared" si="13"/>
        <v>2.5210084033613445</v>
      </c>
      <c r="AR78" s="14">
        <f>SUM(O78+Q78)</f>
        <v>0</v>
      </c>
      <c r="AS78" s="19">
        <f t="shared" si="14"/>
        <v>0</v>
      </c>
      <c r="AT78" s="9">
        <v>10</v>
      </c>
    </row>
    <row r="79" spans="1:46" x14ac:dyDescent="0.25">
      <c r="A79" s="34">
        <v>37.5</v>
      </c>
      <c r="B79" s="35" t="s">
        <v>106</v>
      </c>
      <c r="C79">
        <v>2</v>
      </c>
      <c r="D79" s="20">
        <f>(C79/AM79)</f>
        <v>1.4814814814814815E-2</v>
      </c>
      <c r="E79">
        <v>3</v>
      </c>
      <c r="F79" s="20">
        <f>((E79/AM79))</f>
        <v>2.2222222222222223E-2</v>
      </c>
      <c r="G79">
        <v>18</v>
      </c>
      <c r="H79" s="20">
        <f>G79/AM79</f>
        <v>0.13333333333333333</v>
      </c>
      <c r="J79" s="17"/>
      <c r="K79">
        <v>1</v>
      </c>
      <c r="L79" s="20">
        <f>K79/AM79</f>
        <v>7.4074074074074077E-3</v>
      </c>
      <c r="M79">
        <v>105</v>
      </c>
      <c r="N79" s="20">
        <f>M79/AM79</f>
        <v>0.77777777777777779</v>
      </c>
      <c r="P79" s="20">
        <f>O79/AM79</f>
        <v>0</v>
      </c>
      <c r="R79" s="20">
        <f>Q79/AM79</f>
        <v>0</v>
      </c>
      <c r="S79">
        <v>1</v>
      </c>
      <c r="T79" s="20">
        <f>S79/AM79</f>
        <v>7.4074074074074077E-3</v>
      </c>
      <c r="X79" s="20">
        <f>W79/AM79</f>
        <v>0</v>
      </c>
      <c r="Z79" s="20">
        <f>Y79/AM79</f>
        <v>0</v>
      </c>
      <c r="AA79">
        <v>4</v>
      </c>
      <c r="AB79" s="20">
        <f>AA79/AM79</f>
        <v>2.9629629629629631E-2</v>
      </c>
      <c r="AD79" s="21">
        <f>AC79/AM79</f>
        <v>0</v>
      </c>
      <c r="AF79" s="20">
        <f t="shared" si="8"/>
        <v>0</v>
      </c>
      <c r="AG79">
        <v>2</v>
      </c>
      <c r="AH79" s="20">
        <f t="shared" si="9"/>
        <v>1.4814814814814815E-2</v>
      </c>
      <c r="AI79">
        <v>21</v>
      </c>
      <c r="AJ79" s="20">
        <f t="shared" si="10"/>
        <v>0.15555555555555556</v>
      </c>
      <c r="AL79" s="20">
        <f t="shared" si="11"/>
        <v>0</v>
      </c>
      <c r="AM79" s="6">
        <f t="shared" si="15"/>
        <v>135</v>
      </c>
      <c r="AN79" s="14">
        <f>C79+E79+G79+I79+K79+M79</f>
        <v>129</v>
      </c>
      <c r="AO79" s="19">
        <f t="shared" si="12"/>
        <v>95.555555555555557</v>
      </c>
      <c r="AP79" s="14">
        <f>AG79+AE79+AC79+AA79+Y79+W79+U79</f>
        <v>6</v>
      </c>
      <c r="AQ79" s="19">
        <f t="shared" si="13"/>
        <v>4.4444444444444446</v>
      </c>
      <c r="AR79" s="14">
        <f>SUM(O79+Q79)</f>
        <v>0</v>
      </c>
      <c r="AS79" s="19">
        <f t="shared" si="14"/>
        <v>0</v>
      </c>
      <c r="AT79" s="9">
        <v>3</v>
      </c>
    </row>
    <row r="80" spans="1:46" x14ac:dyDescent="0.25">
      <c r="A80" s="34">
        <v>38</v>
      </c>
      <c r="B80" s="35" t="s">
        <v>105</v>
      </c>
      <c r="C80">
        <v>4</v>
      </c>
      <c r="D80" s="20">
        <f>(C80/AM80)</f>
        <v>3.007518796992481E-2</v>
      </c>
      <c r="E80">
        <v>8</v>
      </c>
      <c r="F80" s="20">
        <f>((E80/AM80))</f>
        <v>6.0150375939849621E-2</v>
      </c>
      <c r="G80">
        <v>18</v>
      </c>
      <c r="H80" s="20">
        <f>G80/AM80</f>
        <v>0.13533834586466165</v>
      </c>
      <c r="J80" s="17"/>
      <c r="L80" s="20">
        <f>K80/AM80</f>
        <v>0</v>
      </c>
      <c r="M80">
        <v>100</v>
      </c>
      <c r="N80" s="20">
        <f>M80/AM80</f>
        <v>0.75187969924812026</v>
      </c>
      <c r="O80">
        <v>1</v>
      </c>
      <c r="P80" s="20">
        <f>O80/AM80</f>
        <v>7.5187969924812026E-3</v>
      </c>
      <c r="Q80">
        <v>3</v>
      </c>
      <c r="R80" s="20">
        <f>Q80/AM80</f>
        <v>2.2556390977443608E-2</v>
      </c>
      <c r="T80" s="20">
        <f>S80/AM80</f>
        <v>0</v>
      </c>
      <c r="X80" s="20">
        <f>W80/AM80</f>
        <v>0</v>
      </c>
      <c r="Z80" s="20">
        <f>Y80/AM80</f>
        <v>0</v>
      </c>
      <c r="AA80">
        <v>1</v>
      </c>
      <c r="AB80" s="20">
        <f>AA80/AM80</f>
        <v>7.5187969924812026E-3</v>
      </c>
      <c r="AC80">
        <v>1</v>
      </c>
      <c r="AD80" s="21">
        <f>AC80/AM80</f>
        <v>7.5187969924812026E-3</v>
      </c>
      <c r="AE80">
        <v>1</v>
      </c>
      <c r="AF80" s="20">
        <f t="shared" si="8"/>
        <v>7.5187969924812026E-3</v>
      </c>
      <c r="AH80" s="20">
        <f t="shared" si="9"/>
        <v>0</v>
      </c>
      <c r="AI80">
        <v>10</v>
      </c>
      <c r="AJ80" s="20">
        <f t="shared" si="10"/>
        <v>7.5187969924812026E-2</v>
      </c>
      <c r="AK80">
        <v>1</v>
      </c>
      <c r="AL80" s="20">
        <f t="shared" si="11"/>
        <v>7.5187969924812026E-3</v>
      </c>
      <c r="AM80" s="6">
        <f t="shared" si="15"/>
        <v>133</v>
      </c>
      <c r="AN80" s="14">
        <f>C80+E80+G80+I80+K80+M80</f>
        <v>130</v>
      </c>
      <c r="AO80" s="19">
        <f t="shared" si="12"/>
        <v>97.744360902255636</v>
      </c>
      <c r="AP80" s="14">
        <f>AG80+AE80+AC80+AA80+Y80+W80+U80</f>
        <v>3</v>
      </c>
      <c r="AQ80" s="19">
        <f t="shared" si="13"/>
        <v>2.2556390977443606</v>
      </c>
      <c r="AR80" s="14">
        <f>SUM(O80+Q80)</f>
        <v>4</v>
      </c>
      <c r="AS80" s="19">
        <f t="shared" si="14"/>
        <v>3.007518796992481</v>
      </c>
      <c r="AT80" s="9">
        <v>5</v>
      </c>
    </row>
    <row r="81" spans="1:46" x14ac:dyDescent="0.25">
      <c r="A81" s="34">
        <v>38.5</v>
      </c>
      <c r="B81" s="35" t="s">
        <v>104</v>
      </c>
      <c r="C81">
        <v>1</v>
      </c>
      <c r="D81" s="20">
        <f>(C81/AM81)</f>
        <v>1.4492753623188406E-2</v>
      </c>
      <c r="E81">
        <v>2</v>
      </c>
      <c r="F81" s="20">
        <f>((E81/AM81))</f>
        <v>2.8985507246376812E-2</v>
      </c>
      <c r="G81">
        <v>10</v>
      </c>
      <c r="H81" s="20">
        <f>G81/AM81</f>
        <v>0.14492753623188406</v>
      </c>
      <c r="J81" s="17"/>
      <c r="K81">
        <v>1</v>
      </c>
      <c r="L81" s="20">
        <f>K81/AM81</f>
        <v>1.4492753623188406E-2</v>
      </c>
      <c r="M81">
        <v>49</v>
      </c>
      <c r="N81" s="20">
        <f>M81/AM81</f>
        <v>0.71014492753623193</v>
      </c>
      <c r="P81" s="20">
        <f>O81/AM81</f>
        <v>0</v>
      </c>
      <c r="R81" s="20">
        <f>Q81/AM81</f>
        <v>0</v>
      </c>
      <c r="S81">
        <v>1</v>
      </c>
      <c r="T81" s="20">
        <f>S81/AM81</f>
        <v>1.4492753623188406E-2</v>
      </c>
      <c r="W81">
        <v>1</v>
      </c>
      <c r="X81" s="20">
        <f>W81/AM81</f>
        <v>1.4492753623188406E-2</v>
      </c>
      <c r="Y81">
        <v>1</v>
      </c>
      <c r="Z81" s="20">
        <f>Y81/AM81</f>
        <v>1.4492753623188406E-2</v>
      </c>
      <c r="AA81">
        <v>1</v>
      </c>
      <c r="AB81" s="20">
        <f>AA81/AM81</f>
        <v>1.4492753623188406E-2</v>
      </c>
      <c r="AC81">
        <v>1</v>
      </c>
      <c r="AD81" s="21">
        <f>AC81/AM81</f>
        <v>1.4492753623188406E-2</v>
      </c>
      <c r="AE81">
        <v>1</v>
      </c>
      <c r="AF81" s="20">
        <f t="shared" si="8"/>
        <v>1.4492753623188406E-2</v>
      </c>
      <c r="AG81">
        <v>1</v>
      </c>
      <c r="AH81" s="20">
        <f t="shared" si="9"/>
        <v>1.4492753623188406E-2</v>
      </c>
      <c r="AI81">
        <v>12</v>
      </c>
      <c r="AJ81" s="20">
        <f t="shared" si="10"/>
        <v>0.17391304347826086</v>
      </c>
      <c r="AL81" s="20">
        <f t="shared" si="11"/>
        <v>0</v>
      </c>
      <c r="AM81" s="6">
        <f t="shared" si="15"/>
        <v>69</v>
      </c>
      <c r="AN81" s="14">
        <f>C81+E81+G81+I81+K81+M81</f>
        <v>63</v>
      </c>
      <c r="AO81" s="19">
        <f t="shared" si="12"/>
        <v>91.304347826086953</v>
      </c>
      <c r="AP81" s="14">
        <f>AG81+AE81+AC81+AA81+Y81+W81+U81</f>
        <v>6</v>
      </c>
      <c r="AQ81" s="19">
        <f t="shared" si="13"/>
        <v>8.695652173913043</v>
      </c>
      <c r="AR81" s="14">
        <f>SUM(O81+Q81)</f>
        <v>0</v>
      </c>
      <c r="AS81" s="19">
        <f t="shared" si="14"/>
        <v>0</v>
      </c>
      <c r="AT81" s="9">
        <v>6</v>
      </c>
    </row>
    <row r="82" spans="1:46" x14ac:dyDescent="0.25">
      <c r="A82" s="34">
        <v>39</v>
      </c>
      <c r="B82" s="35" t="s">
        <v>103</v>
      </c>
      <c r="D82" s="20">
        <f>(C82/AM82)</f>
        <v>0</v>
      </c>
      <c r="E82">
        <v>1</v>
      </c>
      <c r="F82" s="20">
        <f>((E82/AM82))</f>
        <v>1.0526315789473684E-2</v>
      </c>
      <c r="G82">
        <v>18</v>
      </c>
      <c r="H82" s="20">
        <f>G82/AM82</f>
        <v>0.18947368421052632</v>
      </c>
      <c r="J82" s="17"/>
      <c r="K82">
        <v>1</v>
      </c>
      <c r="L82" s="20">
        <f>K82/AM82</f>
        <v>1.0526315789473684E-2</v>
      </c>
      <c r="M82">
        <v>74</v>
      </c>
      <c r="N82" s="20">
        <f>M82/AM82</f>
        <v>0.77894736842105261</v>
      </c>
      <c r="P82" s="20">
        <f>O82/AM82</f>
        <v>0</v>
      </c>
      <c r="Q82">
        <v>2</v>
      </c>
      <c r="R82" s="20">
        <f>Q82/AM82</f>
        <v>2.1052631578947368E-2</v>
      </c>
      <c r="S82">
        <v>1</v>
      </c>
      <c r="T82" s="20">
        <f>S82/AM82</f>
        <v>1.0526315789473684E-2</v>
      </c>
      <c r="X82" s="20">
        <f>W82/AM82</f>
        <v>0</v>
      </c>
      <c r="Z82" s="20">
        <f>Y82/AM82</f>
        <v>0</v>
      </c>
      <c r="AA82">
        <v>1</v>
      </c>
      <c r="AB82" s="20">
        <f>AA82/AM82</f>
        <v>1.0526315789473684E-2</v>
      </c>
      <c r="AD82" s="21">
        <f>AC82/AM82</f>
        <v>0</v>
      </c>
      <c r="AF82" s="20">
        <f t="shared" si="8"/>
        <v>0</v>
      </c>
      <c r="AH82" s="20">
        <f t="shared" si="9"/>
        <v>0</v>
      </c>
      <c r="AI82">
        <v>11</v>
      </c>
      <c r="AJ82" s="20">
        <f t="shared" si="10"/>
        <v>0.11578947368421053</v>
      </c>
      <c r="AL82" s="20">
        <f t="shared" si="11"/>
        <v>0</v>
      </c>
      <c r="AM82" s="6">
        <f t="shared" si="15"/>
        <v>95</v>
      </c>
      <c r="AN82" s="14">
        <f>C82+E82+G82+I82+K82+M82</f>
        <v>94</v>
      </c>
      <c r="AO82" s="19">
        <f t="shared" si="12"/>
        <v>98.94736842105263</v>
      </c>
      <c r="AP82" s="14">
        <f>AG82+AE82+AC82+AA82+Y82+W82+U82</f>
        <v>1</v>
      </c>
      <c r="AQ82" s="19">
        <f t="shared" si="13"/>
        <v>1.0526315789473684</v>
      </c>
      <c r="AR82" s="14">
        <f>SUM(O82+Q82)</f>
        <v>2</v>
      </c>
      <c r="AS82" s="19">
        <f t="shared" si="14"/>
        <v>2.1052631578947367</v>
      </c>
      <c r="AT82" s="9">
        <v>10</v>
      </c>
    </row>
    <row r="83" spans="1:46" x14ac:dyDescent="0.25">
      <c r="A83" s="34">
        <v>39.5</v>
      </c>
      <c r="B83" s="35" t="s">
        <v>102</v>
      </c>
      <c r="C83">
        <v>1</v>
      </c>
      <c r="D83" s="20">
        <f>(C83/AM83)</f>
        <v>7.1428571428571426E-3</v>
      </c>
      <c r="E83">
        <v>5</v>
      </c>
      <c r="F83" s="20">
        <f>((E83/AM83))</f>
        <v>3.5714285714285712E-2</v>
      </c>
      <c r="G83">
        <v>21</v>
      </c>
      <c r="H83" s="20">
        <f>G83/AM83</f>
        <v>0.15</v>
      </c>
      <c r="J83" s="17"/>
      <c r="K83">
        <v>3</v>
      </c>
      <c r="L83" s="20">
        <f>K83/AM83</f>
        <v>2.1428571428571429E-2</v>
      </c>
      <c r="M83">
        <v>105</v>
      </c>
      <c r="N83" s="20">
        <f>M83/AM83</f>
        <v>0.75</v>
      </c>
      <c r="P83" s="20">
        <f>O83/AM83</f>
        <v>0</v>
      </c>
      <c r="Q83">
        <v>1</v>
      </c>
      <c r="R83" s="20">
        <f>Q83/AM83</f>
        <v>7.1428571428571426E-3</v>
      </c>
      <c r="T83" s="20">
        <f>S83/AM83</f>
        <v>0</v>
      </c>
      <c r="X83" s="20">
        <f>W83/AM83</f>
        <v>0</v>
      </c>
      <c r="Y83">
        <v>1</v>
      </c>
      <c r="Z83" s="20">
        <f>Y83/AM83</f>
        <v>7.1428571428571426E-3</v>
      </c>
      <c r="AA83">
        <v>3</v>
      </c>
      <c r="AB83" s="20">
        <f>AA83/AM83</f>
        <v>2.1428571428571429E-2</v>
      </c>
      <c r="AD83" s="21">
        <f>AC83/AM83</f>
        <v>0</v>
      </c>
      <c r="AF83" s="20">
        <f t="shared" si="8"/>
        <v>0</v>
      </c>
      <c r="AG83">
        <v>1</v>
      </c>
      <c r="AH83" s="20">
        <f t="shared" si="9"/>
        <v>7.1428571428571426E-3</v>
      </c>
      <c r="AI83">
        <v>16</v>
      </c>
      <c r="AJ83" s="20">
        <f t="shared" si="10"/>
        <v>0.11428571428571428</v>
      </c>
      <c r="AL83" s="20">
        <f t="shared" si="11"/>
        <v>0</v>
      </c>
      <c r="AM83" s="6">
        <f t="shared" si="15"/>
        <v>140</v>
      </c>
      <c r="AN83" s="14">
        <f>C83+E83+G83+I83+K83+M83</f>
        <v>135</v>
      </c>
      <c r="AO83" s="19">
        <f t="shared" si="12"/>
        <v>96.428571428571431</v>
      </c>
      <c r="AP83" s="14">
        <f>AG83+AE83+AC83+AA83+Y83+W83+U83</f>
        <v>5</v>
      </c>
      <c r="AQ83" s="19">
        <f t="shared" si="13"/>
        <v>3.5714285714285712</v>
      </c>
      <c r="AR83" s="14">
        <f>SUM(O83+Q83)</f>
        <v>1</v>
      </c>
      <c r="AS83" s="19">
        <f t="shared" si="14"/>
        <v>0.7142857142857143</v>
      </c>
      <c r="AT83" s="9">
        <v>6</v>
      </c>
    </row>
    <row r="84" spans="1:46" x14ac:dyDescent="0.25">
      <c r="A84" s="34">
        <v>40</v>
      </c>
      <c r="B84" s="35" t="s">
        <v>101</v>
      </c>
      <c r="C84">
        <v>1</v>
      </c>
      <c r="D84" s="20">
        <f>(C84/AM84)</f>
        <v>1.1111111111111112E-2</v>
      </c>
      <c r="E84">
        <v>5</v>
      </c>
      <c r="F84" s="20">
        <f>((E84/AM84))</f>
        <v>5.5555555555555552E-2</v>
      </c>
      <c r="G84">
        <v>10</v>
      </c>
      <c r="H84" s="20">
        <f>G84/AM84</f>
        <v>0.1111111111111111</v>
      </c>
      <c r="J84" s="17"/>
      <c r="L84" s="20">
        <f>K84/AM84</f>
        <v>0</v>
      </c>
      <c r="M84">
        <v>71</v>
      </c>
      <c r="N84" s="20">
        <f>M84/AM84</f>
        <v>0.78888888888888886</v>
      </c>
      <c r="P84" s="20">
        <f>O84/AM84</f>
        <v>0</v>
      </c>
      <c r="Q84">
        <v>4</v>
      </c>
      <c r="R84" s="20">
        <f>Q84/AM84</f>
        <v>4.4444444444444446E-2</v>
      </c>
      <c r="T84" s="20">
        <f>S84/AM84</f>
        <v>0</v>
      </c>
      <c r="X84" s="20">
        <f>W84/AM84</f>
        <v>0</v>
      </c>
      <c r="Z84" s="20">
        <f>Y84/AM84</f>
        <v>0</v>
      </c>
      <c r="AA84">
        <v>1</v>
      </c>
      <c r="AB84" s="20">
        <f>AA84/AM84</f>
        <v>1.1111111111111112E-2</v>
      </c>
      <c r="AC84">
        <v>1</v>
      </c>
      <c r="AD84" s="21">
        <f>AC84/AM84</f>
        <v>1.1111111111111112E-2</v>
      </c>
      <c r="AE84">
        <v>1</v>
      </c>
      <c r="AF84" s="20">
        <f t="shared" si="8"/>
        <v>1.1111111111111112E-2</v>
      </c>
      <c r="AH84" s="20">
        <f t="shared" si="9"/>
        <v>0</v>
      </c>
      <c r="AI84">
        <v>10</v>
      </c>
      <c r="AJ84" s="20">
        <f t="shared" si="10"/>
        <v>0.1111111111111111</v>
      </c>
      <c r="AL84" s="20">
        <f t="shared" si="11"/>
        <v>0</v>
      </c>
      <c r="AM84" s="6">
        <f t="shared" si="15"/>
        <v>90</v>
      </c>
      <c r="AN84" s="14">
        <f>C84+E84+G84+I84+K84+M84</f>
        <v>87</v>
      </c>
      <c r="AO84" s="19">
        <f t="shared" si="12"/>
        <v>96.666666666666671</v>
      </c>
      <c r="AP84" s="14">
        <f>AG84+AE84+AC84+AA84+Y84+W84+U84</f>
        <v>3</v>
      </c>
      <c r="AQ84" s="19">
        <f t="shared" si="13"/>
        <v>3.3333333333333335</v>
      </c>
      <c r="AR84" s="14">
        <f>SUM(O84+Q84)</f>
        <v>4</v>
      </c>
      <c r="AS84" s="19">
        <f t="shared" si="14"/>
        <v>4.4444444444444446</v>
      </c>
      <c r="AT84" s="9">
        <v>6</v>
      </c>
    </row>
    <row r="85" spans="1:46" x14ac:dyDescent="0.25">
      <c r="A85" s="34">
        <v>40.5</v>
      </c>
      <c r="B85" s="35" t="s">
        <v>100</v>
      </c>
      <c r="C85">
        <v>1</v>
      </c>
      <c r="D85" s="20">
        <f>(C85/AM85)</f>
        <v>1.3888888888888888E-2</v>
      </c>
      <c r="E85">
        <v>1</v>
      </c>
      <c r="F85" s="20">
        <f>((E85/AM85))</f>
        <v>1.3888888888888888E-2</v>
      </c>
      <c r="G85">
        <v>18</v>
      </c>
      <c r="H85" s="20">
        <f>G85/AM85</f>
        <v>0.25</v>
      </c>
      <c r="J85" s="17"/>
      <c r="L85" s="20">
        <f>K85/AM85</f>
        <v>0</v>
      </c>
      <c r="M85">
        <v>49</v>
      </c>
      <c r="N85" s="20">
        <f>M85/AM85</f>
        <v>0.68055555555555558</v>
      </c>
      <c r="P85" s="20">
        <f>O85/AM85</f>
        <v>0</v>
      </c>
      <c r="R85" s="20">
        <f>Q85/AM85</f>
        <v>0</v>
      </c>
      <c r="T85" s="20">
        <f>S85/AM85</f>
        <v>0</v>
      </c>
      <c r="X85" s="20">
        <f>W85/AM85</f>
        <v>0</v>
      </c>
      <c r="Z85" s="20">
        <f>Y85/AM85</f>
        <v>0</v>
      </c>
      <c r="AA85">
        <v>1</v>
      </c>
      <c r="AB85" s="20">
        <f>AA85/AM85</f>
        <v>1.3888888888888888E-2</v>
      </c>
      <c r="AD85" s="21">
        <f>AC85/AM85</f>
        <v>0</v>
      </c>
      <c r="AF85" s="20">
        <f t="shared" si="8"/>
        <v>0</v>
      </c>
      <c r="AG85">
        <v>2</v>
      </c>
      <c r="AH85" s="20">
        <f t="shared" si="9"/>
        <v>2.7777777777777776E-2</v>
      </c>
      <c r="AI85">
        <v>17</v>
      </c>
      <c r="AJ85" s="20">
        <f t="shared" si="10"/>
        <v>0.2361111111111111</v>
      </c>
      <c r="AL85" s="20">
        <f t="shared" si="11"/>
        <v>0</v>
      </c>
      <c r="AM85" s="6">
        <f t="shared" si="15"/>
        <v>72</v>
      </c>
      <c r="AN85" s="14">
        <f>C85+E85+G85+I85+K85+M85</f>
        <v>69</v>
      </c>
      <c r="AO85" s="19">
        <f t="shared" si="12"/>
        <v>95.833333333333343</v>
      </c>
      <c r="AP85" s="14">
        <f>AG85+AE85+AC85+AA85+Y85+W85+U85</f>
        <v>3</v>
      </c>
      <c r="AQ85" s="19">
        <f t="shared" si="13"/>
        <v>4.1666666666666661</v>
      </c>
      <c r="AR85" s="14">
        <f>SUM(O85+Q85)</f>
        <v>0</v>
      </c>
      <c r="AS85" s="19">
        <f t="shared" si="14"/>
        <v>0</v>
      </c>
      <c r="AT85" s="9">
        <v>18</v>
      </c>
    </row>
    <row r="86" spans="1:46" x14ac:dyDescent="0.25">
      <c r="A86" s="34">
        <v>41</v>
      </c>
      <c r="B86" s="35" t="s">
        <v>99</v>
      </c>
      <c r="D86" s="20">
        <f>(C86/AM86)</f>
        <v>0</v>
      </c>
      <c r="E86">
        <v>2</v>
      </c>
      <c r="F86" s="20">
        <f>((E86/AM86))</f>
        <v>2.3255813953488372E-2</v>
      </c>
      <c r="G86">
        <v>8</v>
      </c>
      <c r="H86" s="20">
        <f>G86/AM86</f>
        <v>9.3023255813953487E-2</v>
      </c>
      <c r="J86" s="17"/>
      <c r="K86">
        <v>3</v>
      </c>
      <c r="L86" s="20">
        <f>K86/AM86</f>
        <v>3.4883720930232558E-2</v>
      </c>
      <c r="M86">
        <v>71</v>
      </c>
      <c r="N86" s="20">
        <f>M86/AM86</f>
        <v>0.82558139534883723</v>
      </c>
      <c r="P86" s="20">
        <f>O86/AM86</f>
        <v>0</v>
      </c>
      <c r="Q86">
        <v>1</v>
      </c>
      <c r="R86" s="20">
        <f>Q86/AM86</f>
        <v>1.1627906976744186E-2</v>
      </c>
      <c r="S86">
        <v>1</v>
      </c>
      <c r="T86" s="20">
        <f>S86/AM86</f>
        <v>1.1627906976744186E-2</v>
      </c>
      <c r="X86" s="20">
        <f>W86/AM86</f>
        <v>0</v>
      </c>
      <c r="Y86">
        <v>1</v>
      </c>
      <c r="Z86" s="20">
        <f>Y86/AM86</f>
        <v>1.1627906976744186E-2</v>
      </c>
      <c r="AB86" s="20">
        <f>AA86/AM86</f>
        <v>0</v>
      </c>
      <c r="AD86" s="21">
        <f>AC86/AM86</f>
        <v>0</v>
      </c>
      <c r="AF86" s="20">
        <f t="shared" si="8"/>
        <v>0</v>
      </c>
      <c r="AG86">
        <v>1</v>
      </c>
      <c r="AH86" s="20">
        <f t="shared" si="9"/>
        <v>1.1627906976744186E-2</v>
      </c>
      <c r="AI86">
        <v>22</v>
      </c>
      <c r="AJ86" s="20">
        <f t="shared" si="10"/>
        <v>0.2558139534883721</v>
      </c>
      <c r="AL86" s="20">
        <f t="shared" si="11"/>
        <v>0</v>
      </c>
      <c r="AM86" s="6">
        <f t="shared" si="15"/>
        <v>86</v>
      </c>
      <c r="AN86" s="14">
        <f>C86+E86+G86+I86+K86+M86</f>
        <v>84</v>
      </c>
      <c r="AO86" s="19">
        <f t="shared" si="12"/>
        <v>97.674418604651152</v>
      </c>
      <c r="AP86" s="14">
        <f>AG86+AE86+AC86+AA86+Y86+W86+U86</f>
        <v>2</v>
      </c>
      <c r="AQ86" s="19">
        <f t="shared" si="13"/>
        <v>2.3255813953488373</v>
      </c>
      <c r="AR86" s="14">
        <f>SUM(O86+Q86)</f>
        <v>1</v>
      </c>
      <c r="AS86" s="19">
        <f t="shared" si="14"/>
        <v>1.1627906976744187</v>
      </c>
      <c r="AT86" s="9">
        <v>12</v>
      </c>
    </row>
    <row r="87" spans="1:46" x14ac:dyDescent="0.25">
      <c r="A87" s="34">
        <v>41.5</v>
      </c>
      <c r="B87" s="35" t="s">
        <v>98</v>
      </c>
      <c r="C87">
        <v>1</v>
      </c>
      <c r="D87" s="20">
        <f>(C87/AM87)</f>
        <v>8.130081300813009E-3</v>
      </c>
      <c r="E87">
        <v>2</v>
      </c>
      <c r="F87" s="20">
        <f>((E87/AM87))</f>
        <v>1.6260162601626018E-2</v>
      </c>
      <c r="G87">
        <v>14</v>
      </c>
      <c r="H87" s="20">
        <f>G87/AM87</f>
        <v>0.11382113821138211</v>
      </c>
      <c r="J87" s="17"/>
      <c r="L87" s="20">
        <f>K87/AM87</f>
        <v>0</v>
      </c>
      <c r="M87">
        <v>104</v>
      </c>
      <c r="N87" s="20">
        <f>M87/AM87</f>
        <v>0.84552845528455289</v>
      </c>
      <c r="P87" s="20">
        <f>O87/AM87</f>
        <v>0</v>
      </c>
      <c r="Q87">
        <v>2</v>
      </c>
      <c r="R87" s="20">
        <f>Q87/AM87</f>
        <v>1.6260162601626018E-2</v>
      </c>
      <c r="S87">
        <v>1</v>
      </c>
      <c r="T87" s="20">
        <f>S87/AM87</f>
        <v>8.130081300813009E-3</v>
      </c>
      <c r="X87" s="20">
        <f>W87/AM87</f>
        <v>0</v>
      </c>
      <c r="Z87" s="20">
        <f>Y87/AM87</f>
        <v>0</v>
      </c>
      <c r="AA87">
        <v>2</v>
      </c>
      <c r="AB87" s="20">
        <f>AA87/AM87</f>
        <v>1.6260162601626018E-2</v>
      </c>
      <c r="AD87" s="21">
        <f>AC87/AM87</f>
        <v>0</v>
      </c>
      <c r="AF87" s="20">
        <f t="shared" si="8"/>
        <v>0</v>
      </c>
      <c r="AH87" s="20">
        <f t="shared" si="9"/>
        <v>0</v>
      </c>
      <c r="AI87">
        <v>20</v>
      </c>
      <c r="AJ87" s="20">
        <f t="shared" si="10"/>
        <v>0.16260162601626016</v>
      </c>
      <c r="AL87" s="20">
        <f t="shared" si="11"/>
        <v>0</v>
      </c>
      <c r="AM87" s="6">
        <f t="shared" si="15"/>
        <v>123</v>
      </c>
      <c r="AN87" s="14">
        <f>C87+E87+G87+I87+K87+M87</f>
        <v>121</v>
      </c>
      <c r="AO87" s="19">
        <f t="shared" si="12"/>
        <v>98.373983739837399</v>
      </c>
      <c r="AP87" s="14">
        <f>AG87+AE87+AC87+AA87+Y87+W87+U87</f>
        <v>2</v>
      </c>
      <c r="AQ87" s="19">
        <f t="shared" si="13"/>
        <v>1.6260162601626018</v>
      </c>
      <c r="AR87" s="14">
        <f>SUM(O87+Q87)</f>
        <v>2</v>
      </c>
      <c r="AS87" s="19">
        <f t="shared" si="14"/>
        <v>1.6260162601626018</v>
      </c>
      <c r="AT87" s="9">
        <v>9</v>
      </c>
    </row>
    <row r="88" spans="1:46" x14ac:dyDescent="0.25">
      <c r="A88" s="34">
        <v>42</v>
      </c>
      <c r="B88" s="35" t="s">
        <v>97</v>
      </c>
      <c r="C88">
        <v>1</v>
      </c>
      <c r="D88" s="20">
        <f>(C88/AM88)</f>
        <v>1.4084507042253521E-2</v>
      </c>
      <c r="F88" s="20">
        <f>((E88/AM88))</f>
        <v>0</v>
      </c>
      <c r="G88">
        <v>15</v>
      </c>
      <c r="H88" s="20">
        <f>G88/AM88</f>
        <v>0.21126760563380281</v>
      </c>
      <c r="J88" s="17"/>
      <c r="L88" s="20">
        <f>K88/AM88</f>
        <v>0</v>
      </c>
      <c r="M88">
        <v>51</v>
      </c>
      <c r="N88" s="20">
        <f>M88/AM88</f>
        <v>0.71830985915492962</v>
      </c>
      <c r="P88" s="20">
        <f>O88/AM88</f>
        <v>0</v>
      </c>
      <c r="Q88">
        <v>3</v>
      </c>
      <c r="R88" s="20">
        <f>Q88/AM88</f>
        <v>4.2253521126760563E-2</v>
      </c>
      <c r="T88" s="20">
        <f>S88/AM88</f>
        <v>0</v>
      </c>
      <c r="X88" s="20">
        <f>W88/AM88</f>
        <v>0</v>
      </c>
      <c r="Z88" s="20">
        <f>Y88/AM88</f>
        <v>0</v>
      </c>
      <c r="AA88">
        <v>2</v>
      </c>
      <c r="AB88" s="20">
        <f>AA88/AM88</f>
        <v>2.8169014084507043E-2</v>
      </c>
      <c r="AD88" s="21">
        <f>AC88/AM88</f>
        <v>0</v>
      </c>
      <c r="AE88">
        <v>1</v>
      </c>
      <c r="AF88" s="20">
        <f t="shared" si="8"/>
        <v>1.4084507042253521E-2</v>
      </c>
      <c r="AG88">
        <v>1</v>
      </c>
      <c r="AH88" s="20">
        <f t="shared" si="9"/>
        <v>1.4084507042253521E-2</v>
      </c>
      <c r="AI88">
        <v>10</v>
      </c>
      <c r="AJ88" s="20">
        <f t="shared" si="10"/>
        <v>0.14084507042253522</v>
      </c>
      <c r="AL88" s="20">
        <f t="shared" si="11"/>
        <v>0</v>
      </c>
      <c r="AM88" s="6">
        <f t="shared" si="15"/>
        <v>71</v>
      </c>
      <c r="AN88" s="14">
        <f>C88+E88+G88+I88+K88+M88</f>
        <v>67</v>
      </c>
      <c r="AO88" s="19">
        <f t="shared" si="12"/>
        <v>94.366197183098592</v>
      </c>
      <c r="AP88" s="14">
        <f>AG88+AE88+AC88+AA88+Y88+W88+U88</f>
        <v>4</v>
      </c>
      <c r="AQ88" s="19">
        <f t="shared" si="13"/>
        <v>5.6338028169014089</v>
      </c>
      <c r="AR88" s="14">
        <f>SUM(O88+Q88)</f>
        <v>3</v>
      </c>
      <c r="AS88" s="19">
        <f t="shared" si="14"/>
        <v>4.225352112676056</v>
      </c>
      <c r="AT88" s="9">
        <v>12</v>
      </c>
    </row>
    <row r="89" spans="1:46" x14ac:dyDescent="0.25">
      <c r="A89" s="34">
        <v>42.5</v>
      </c>
      <c r="B89" s="35" t="s">
        <v>96</v>
      </c>
      <c r="D89" s="20">
        <f>(C89/AM89)</f>
        <v>0</v>
      </c>
      <c r="E89">
        <v>1</v>
      </c>
      <c r="F89" s="20">
        <f>((E89/AM89))</f>
        <v>8.2644628099173556E-3</v>
      </c>
      <c r="G89">
        <v>25</v>
      </c>
      <c r="H89" s="20">
        <f>G89/AM89</f>
        <v>0.20661157024793389</v>
      </c>
      <c r="J89" s="17"/>
      <c r="K89">
        <v>1</v>
      </c>
      <c r="L89" s="20">
        <f>K89/AM89</f>
        <v>8.2644628099173556E-3</v>
      </c>
      <c r="M89">
        <v>93</v>
      </c>
      <c r="N89" s="20">
        <f>M89/AM89</f>
        <v>0.76859504132231404</v>
      </c>
      <c r="P89" s="20">
        <f>O89/AM89</f>
        <v>0</v>
      </c>
      <c r="Q89">
        <v>2</v>
      </c>
      <c r="R89" s="20">
        <f>Q89/AM89</f>
        <v>1.6528925619834711E-2</v>
      </c>
      <c r="S89">
        <v>1</v>
      </c>
      <c r="T89" s="20">
        <f>S89/AM89</f>
        <v>8.2644628099173556E-3</v>
      </c>
      <c r="X89" s="20">
        <f>W89/AM89</f>
        <v>0</v>
      </c>
      <c r="Z89" s="20">
        <f>Y89/AM89</f>
        <v>0</v>
      </c>
      <c r="AB89" s="20">
        <f>AA89/AM89</f>
        <v>0</v>
      </c>
      <c r="AD89" s="21">
        <f>AC89/AM89</f>
        <v>0</v>
      </c>
      <c r="AE89">
        <v>1</v>
      </c>
      <c r="AF89" s="20">
        <f t="shared" si="8"/>
        <v>8.2644628099173556E-3</v>
      </c>
      <c r="AH89" s="20">
        <f t="shared" si="9"/>
        <v>0</v>
      </c>
      <c r="AI89">
        <v>20</v>
      </c>
      <c r="AJ89" s="20">
        <f t="shared" si="10"/>
        <v>0.16528925619834711</v>
      </c>
      <c r="AL89" s="20">
        <f t="shared" si="11"/>
        <v>0</v>
      </c>
      <c r="AM89" s="6">
        <f t="shared" si="15"/>
        <v>121</v>
      </c>
      <c r="AN89" s="14">
        <f>C89+E89+G89+I89+K89+M89</f>
        <v>120</v>
      </c>
      <c r="AO89" s="19">
        <f t="shared" si="12"/>
        <v>99.173553719008268</v>
      </c>
      <c r="AP89" s="14">
        <f>AG89+AE89+AC89+AA89+Y89+W89+U89</f>
        <v>1</v>
      </c>
      <c r="AQ89" s="19">
        <f t="shared" si="13"/>
        <v>0.82644628099173556</v>
      </c>
      <c r="AR89" s="14">
        <f>SUM(O89+Q89)</f>
        <v>2</v>
      </c>
      <c r="AS89" s="19">
        <f t="shared" si="14"/>
        <v>1.6528925619834711</v>
      </c>
      <c r="AT89" s="9">
        <v>4</v>
      </c>
    </row>
    <row r="90" spans="1:46" x14ac:dyDescent="0.25">
      <c r="A90" s="34">
        <v>43</v>
      </c>
      <c r="B90" s="35" t="s">
        <v>95</v>
      </c>
      <c r="C90">
        <v>2</v>
      </c>
      <c r="D90" s="20">
        <f>(C90/AM90)</f>
        <v>1.3333333333333334E-2</v>
      </c>
      <c r="E90">
        <v>4</v>
      </c>
      <c r="F90" s="20">
        <f>((E90/AM90))</f>
        <v>2.6666666666666668E-2</v>
      </c>
      <c r="G90">
        <v>33</v>
      </c>
      <c r="H90" s="20">
        <f>G90/AM90</f>
        <v>0.22</v>
      </c>
      <c r="J90" s="17"/>
      <c r="L90" s="20">
        <f>K90/AM90</f>
        <v>0</v>
      </c>
      <c r="M90">
        <v>109</v>
      </c>
      <c r="N90" s="20">
        <f>M90/AM90</f>
        <v>0.72666666666666668</v>
      </c>
      <c r="P90" s="20">
        <f>O90/AM90</f>
        <v>0</v>
      </c>
      <c r="Q90">
        <v>2</v>
      </c>
      <c r="R90" s="20">
        <f>Q90/AM90</f>
        <v>1.3333333333333334E-2</v>
      </c>
      <c r="S90">
        <v>1</v>
      </c>
      <c r="T90" s="20">
        <f>S90/AM90</f>
        <v>6.6666666666666671E-3</v>
      </c>
      <c r="X90" s="20">
        <f>W90/AM90</f>
        <v>0</v>
      </c>
      <c r="Z90" s="20">
        <f>Y90/AM90</f>
        <v>0</v>
      </c>
      <c r="AA90">
        <v>2</v>
      </c>
      <c r="AB90" s="20">
        <f>AA90/AM90</f>
        <v>1.3333333333333334E-2</v>
      </c>
      <c r="AD90" s="21">
        <f>AC90/AM90</f>
        <v>0</v>
      </c>
      <c r="AF90" s="20">
        <f t="shared" si="8"/>
        <v>0</v>
      </c>
      <c r="AH90" s="20">
        <f t="shared" si="9"/>
        <v>0</v>
      </c>
      <c r="AI90">
        <v>25</v>
      </c>
      <c r="AJ90" s="20">
        <f t="shared" si="10"/>
        <v>0.16666666666666666</v>
      </c>
      <c r="AL90" s="20">
        <f t="shared" si="11"/>
        <v>0</v>
      </c>
      <c r="AM90" s="6">
        <f t="shared" si="15"/>
        <v>150</v>
      </c>
      <c r="AN90" s="14">
        <f>C90+E90+G90+I90+K90+M90</f>
        <v>148</v>
      </c>
      <c r="AO90" s="19">
        <f t="shared" si="12"/>
        <v>98.666666666666671</v>
      </c>
      <c r="AP90" s="14">
        <f>AG90+AE90+AC90+AA90+Y90+W90+U90</f>
        <v>2</v>
      </c>
      <c r="AQ90" s="19">
        <f t="shared" si="13"/>
        <v>1.3333333333333335</v>
      </c>
      <c r="AR90" s="14">
        <f>SUM(O90+Q90)</f>
        <v>2</v>
      </c>
      <c r="AS90" s="19">
        <f t="shared" si="14"/>
        <v>1.3333333333333335</v>
      </c>
      <c r="AT90" s="9">
        <v>2</v>
      </c>
    </row>
    <row r="91" spans="1:46" x14ac:dyDescent="0.25">
      <c r="A91" s="34">
        <v>43.5</v>
      </c>
      <c r="B91" s="35" t="s">
        <v>94</v>
      </c>
      <c r="D91" s="20">
        <f>(C91/AM91)</f>
        <v>0</v>
      </c>
      <c r="E91">
        <v>4</v>
      </c>
      <c r="F91" s="20">
        <f>((E91/AM91))</f>
        <v>3.8834951456310676E-2</v>
      </c>
      <c r="G91">
        <v>17</v>
      </c>
      <c r="H91" s="20">
        <f>G91/AM91</f>
        <v>0.1650485436893204</v>
      </c>
      <c r="J91" s="17"/>
      <c r="L91" s="20">
        <f>K91/AM91</f>
        <v>0</v>
      </c>
      <c r="M91">
        <v>78</v>
      </c>
      <c r="N91" s="20">
        <f>M91/AM91</f>
        <v>0.75728155339805825</v>
      </c>
      <c r="P91" s="20">
        <f>O91/AM91</f>
        <v>0</v>
      </c>
      <c r="Q91">
        <v>4</v>
      </c>
      <c r="R91" s="20">
        <f>Q91/AM91</f>
        <v>3.8834951456310676E-2</v>
      </c>
      <c r="T91" s="20">
        <f>S91/AM91</f>
        <v>0</v>
      </c>
      <c r="X91" s="20">
        <f>W91/AM91</f>
        <v>0</v>
      </c>
      <c r="Z91" s="20">
        <f>Y91/AM91</f>
        <v>0</v>
      </c>
      <c r="AA91">
        <v>3</v>
      </c>
      <c r="AB91" s="20">
        <f>AA91/AM91</f>
        <v>2.9126213592233011E-2</v>
      </c>
      <c r="AC91">
        <v>1</v>
      </c>
      <c r="AD91" s="21">
        <f>AC91/AM91</f>
        <v>9.7087378640776691E-3</v>
      </c>
      <c r="AF91" s="20">
        <f t="shared" si="8"/>
        <v>0</v>
      </c>
      <c r="AH91" s="20">
        <f t="shared" si="9"/>
        <v>0</v>
      </c>
      <c r="AI91">
        <v>17</v>
      </c>
      <c r="AJ91" s="20">
        <f t="shared" si="10"/>
        <v>0.1650485436893204</v>
      </c>
      <c r="AL91" s="20">
        <f t="shared" si="11"/>
        <v>0</v>
      </c>
      <c r="AM91" s="6">
        <f t="shared" si="15"/>
        <v>103</v>
      </c>
      <c r="AN91" s="14">
        <f>C91+E91+G91+I91+K91+M91</f>
        <v>99</v>
      </c>
      <c r="AO91" s="19">
        <f t="shared" si="12"/>
        <v>96.116504854368941</v>
      </c>
      <c r="AP91" s="14">
        <f>AG91+AE91+AC91+AA91+Y91+W91+U91</f>
        <v>4</v>
      </c>
      <c r="AQ91" s="19">
        <f t="shared" si="13"/>
        <v>3.8834951456310676</v>
      </c>
      <c r="AR91" s="14">
        <f>SUM(O91+Q91)</f>
        <v>4</v>
      </c>
      <c r="AS91" s="19">
        <f t="shared" si="14"/>
        <v>3.8834951456310676</v>
      </c>
      <c r="AT91" s="9">
        <v>6</v>
      </c>
    </row>
    <row r="92" spans="1:46" x14ac:dyDescent="0.25">
      <c r="A92" s="34">
        <v>44</v>
      </c>
      <c r="B92" s="35" t="s">
        <v>93</v>
      </c>
      <c r="C92">
        <v>2</v>
      </c>
      <c r="D92" s="20">
        <f>(C92/AM92)</f>
        <v>1.9607843137254902E-2</v>
      </c>
      <c r="E92">
        <v>2</v>
      </c>
      <c r="F92" s="20">
        <f>((E92/AM92))</f>
        <v>1.9607843137254902E-2</v>
      </c>
      <c r="G92">
        <v>16</v>
      </c>
      <c r="H92" s="20">
        <f>G92/AM92</f>
        <v>0.15686274509803921</v>
      </c>
      <c r="J92" s="17"/>
      <c r="K92">
        <v>3</v>
      </c>
      <c r="L92" s="20">
        <f>K92/AM92</f>
        <v>2.9411764705882353E-2</v>
      </c>
      <c r="M92">
        <v>71</v>
      </c>
      <c r="N92" s="20">
        <f>M92/AM92</f>
        <v>0.69607843137254899</v>
      </c>
      <c r="P92" s="20">
        <f>O92/AM92</f>
        <v>0</v>
      </c>
      <c r="Q92">
        <v>3</v>
      </c>
      <c r="R92" s="20">
        <f>Q92/AM92</f>
        <v>2.9411764705882353E-2</v>
      </c>
      <c r="T92" s="20">
        <f>S92/AM92</f>
        <v>0</v>
      </c>
      <c r="X92" s="20">
        <f>W92/AM92</f>
        <v>0</v>
      </c>
      <c r="Y92">
        <v>2</v>
      </c>
      <c r="Z92" s="20">
        <f>Y92/AM92</f>
        <v>1.9607843137254902E-2</v>
      </c>
      <c r="AA92">
        <v>2</v>
      </c>
      <c r="AB92" s="20">
        <f>AA92/AM92</f>
        <v>1.9607843137254902E-2</v>
      </c>
      <c r="AD92" s="21">
        <f>AC92/AM92</f>
        <v>0</v>
      </c>
      <c r="AE92">
        <v>1</v>
      </c>
      <c r="AF92" s="20">
        <f t="shared" si="8"/>
        <v>9.8039215686274508E-3</v>
      </c>
      <c r="AG92">
        <v>3</v>
      </c>
      <c r="AH92" s="20">
        <f t="shared" si="9"/>
        <v>2.9411764705882353E-2</v>
      </c>
      <c r="AI92">
        <v>18</v>
      </c>
      <c r="AJ92" s="20">
        <f t="shared" si="10"/>
        <v>0.17647058823529413</v>
      </c>
      <c r="AL92" s="20">
        <f t="shared" si="11"/>
        <v>0</v>
      </c>
      <c r="AM92" s="6">
        <f t="shared" si="15"/>
        <v>102</v>
      </c>
      <c r="AN92" s="14">
        <f>C92+E92+G92+I92+K92+M92</f>
        <v>94</v>
      </c>
      <c r="AO92" s="19">
        <f t="shared" si="12"/>
        <v>92.156862745098039</v>
      </c>
      <c r="AP92" s="14">
        <f>AG92+AE92+AC92+AA92+Y92+W92+U92</f>
        <v>8</v>
      </c>
      <c r="AQ92" s="19">
        <f t="shared" si="13"/>
        <v>7.8431372549019605</v>
      </c>
      <c r="AR92" s="14">
        <f>SUM(O92+Q92)</f>
        <v>3</v>
      </c>
      <c r="AS92" s="19">
        <f t="shared" si="14"/>
        <v>2.9411764705882351</v>
      </c>
      <c r="AT92" s="9">
        <v>3</v>
      </c>
    </row>
    <row r="93" spans="1:46" x14ac:dyDescent="0.25">
      <c r="A93" s="34">
        <v>44.5</v>
      </c>
      <c r="B93" s="35" t="s">
        <v>92</v>
      </c>
      <c r="C93">
        <v>5</v>
      </c>
      <c r="D93" s="20">
        <f>(C93/AM93)</f>
        <v>5.2083333333333336E-2</v>
      </c>
      <c r="E93">
        <v>1</v>
      </c>
      <c r="F93" s="20">
        <f>((E93/AM93))</f>
        <v>1.0416666666666666E-2</v>
      </c>
      <c r="G93">
        <v>16</v>
      </c>
      <c r="H93" s="20">
        <f>G93/AM93</f>
        <v>0.16666666666666666</v>
      </c>
      <c r="J93" s="17"/>
      <c r="K93">
        <v>1</v>
      </c>
      <c r="L93" s="20">
        <f>K93/AM93</f>
        <v>1.0416666666666666E-2</v>
      </c>
      <c r="M93">
        <v>71</v>
      </c>
      <c r="N93" s="20">
        <f>M93/AM93</f>
        <v>0.73958333333333337</v>
      </c>
      <c r="P93" s="20">
        <f>O93/AM93</f>
        <v>0</v>
      </c>
      <c r="Q93">
        <v>3</v>
      </c>
      <c r="R93" s="20">
        <f>Q93/AM93</f>
        <v>3.125E-2</v>
      </c>
      <c r="S93">
        <v>2</v>
      </c>
      <c r="T93" s="20">
        <f>S93/AM93</f>
        <v>2.0833333333333332E-2</v>
      </c>
      <c r="X93" s="20">
        <f>W93/AM93</f>
        <v>0</v>
      </c>
      <c r="Z93" s="20">
        <f>Y93/AM93</f>
        <v>0</v>
      </c>
      <c r="AB93" s="20">
        <f>AA93/AM93</f>
        <v>0</v>
      </c>
      <c r="AD93" s="21">
        <f>AC93/AM93</f>
        <v>0</v>
      </c>
      <c r="AE93">
        <v>1</v>
      </c>
      <c r="AF93" s="20">
        <f t="shared" si="8"/>
        <v>1.0416666666666666E-2</v>
      </c>
      <c r="AG93">
        <v>1</v>
      </c>
      <c r="AH93" s="20">
        <f t="shared" si="9"/>
        <v>1.0416666666666666E-2</v>
      </c>
      <c r="AI93">
        <v>13</v>
      </c>
      <c r="AJ93" s="20">
        <f t="shared" si="10"/>
        <v>0.13541666666666666</v>
      </c>
      <c r="AL93" s="20">
        <f t="shared" si="11"/>
        <v>0</v>
      </c>
      <c r="AM93" s="6">
        <f t="shared" si="15"/>
        <v>96</v>
      </c>
      <c r="AN93" s="14">
        <f>C93+E93+G93+I93+K93+M93</f>
        <v>94</v>
      </c>
      <c r="AO93" s="19">
        <f t="shared" si="12"/>
        <v>97.916666666666657</v>
      </c>
      <c r="AP93" s="14">
        <f>AG93+AE93+AC93+AA93+Y93+W93+U93</f>
        <v>2</v>
      </c>
      <c r="AQ93" s="19">
        <f t="shared" si="13"/>
        <v>2.083333333333333</v>
      </c>
      <c r="AR93" s="14">
        <f>SUM(O93+Q93)</f>
        <v>3</v>
      </c>
      <c r="AS93" s="19">
        <f t="shared" si="14"/>
        <v>3.125</v>
      </c>
      <c r="AT93" s="9">
        <v>3</v>
      </c>
    </row>
    <row r="94" spans="1:46" x14ac:dyDescent="0.25">
      <c r="A94" s="34">
        <v>45</v>
      </c>
      <c r="B94" s="35" t="s">
        <v>91</v>
      </c>
      <c r="D94" s="20">
        <f>(C94/AM94)</f>
        <v>0</v>
      </c>
      <c r="E94">
        <v>3</v>
      </c>
      <c r="F94" s="20">
        <f>((E94/AM94))</f>
        <v>4.5454545454545456E-2</v>
      </c>
      <c r="G94">
        <v>9</v>
      </c>
      <c r="H94" s="20">
        <f>G94/AM94</f>
        <v>0.13636363636363635</v>
      </c>
      <c r="J94" s="17"/>
      <c r="L94" s="20">
        <f>K94/AM94</f>
        <v>0</v>
      </c>
      <c r="M94">
        <v>53</v>
      </c>
      <c r="N94" s="20">
        <f>M94/AM94</f>
        <v>0.80303030303030298</v>
      </c>
      <c r="P94" s="20">
        <f>O94/AM94</f>
        <v>0</v>
      </c>
      <c r="R94" s="20">
        <f>Q94/AM94</f>
        <v>0</v>
      </c>
      <c r="T94" s="20">
        <f>S94/AM94</f>
        <v>0</v>
      </c>
      <c r="X94" s="20">
        <f>W94/AM94</f>
        <v>0</v>
      </c>
      <c r="Z94" s="20">
        <f>Y94/AM94</f>
        <v>0</v>
      </c>
      <c r="AA94">
        <v>1</v>
      </c>
      <c r="AB94" s="20">
        <f>AA94/AM94</f>
        <v>1.5151515151515152E-2</v>
      </c>
      <c r="AD94" s="21">
        <f>AC94/AM94</f>
        <v>0</v>
      </c>
      <c r="AF94" s="20">
        <f t="shared" si="8"/>
        <v>0</v>
      </c>
      <c r="AH94" s="20">
        <f t="shared" si="9"/>
        <v>0</v>
      </c>
      <c r="AI94">
        <v>15</v>
      </c>
      <c r="AJ94" s="20">
        <f t="shared" si="10"/>
        <v>0.22727272727272727</v>
      </c>
      <c r="AL94" s="20">
        <f t="shared" si="11"/>
        <v>0</v>
      </c>
      <c r="AM94" s="6">
        <f t="shared" si="15"/>
        <v>66</v>
      </c>
      <c r="AN94" s="14">
        <f>C94+E94+G94+I94+K94+M94</f>
        <v>65</v>
      </c>
      <c r="AO94" s="19">
        <f t="shared" si="12"/>
        <v>98.484848484848484</v>
      </c>
      <c r="AP94" s="14">
        <f>AG94+AE94+AC94+AA94+Y94+W94+U94</f>
        <v>1</v>
      </c>
      <c r="AQ94" s="19">
        <f t="shared" si="13"/>
        <v>1.5151515151515151</v>
      </c>
      <c r="AR94" s="14">
        <f>SUM(O94+Q94)</f>
        <v>0</v>
      </c>
      <c r="AS94" s="19">
        <f t="shared" si="14"/>
        <v>0</v>
      </c>
      <c r="AT94" s="9">
        <v>12</v>
      </c>
    </row>
    <row r="95" spans="1:46" x14ac:dyDescent="0.25">
      <c r="A95" s="34">
        <v>45.5</v>
      </c>
      <c r="B95" s="35" t="s">
        <v>90</v>
      </c>
      <c r="C95">
        <v>1</v>
      </c>
      <c r="D95" s="20">
        <f>(C95/AM95)</f>
        <v>1.6666666666666666E-2</v>
      </c>
      <c r="F95" s="20">
        <f>((E95/AM95))</f>
        <v>0</v>
      </c>
      <c r="G95">
        <v>11</v>
      </c>
      <c r="H95" s="20">
        <f>G95/AM95</f>
        <v>0.18333333333333332</v>
      </c>
      <c r="J95" s="17"/>
      <c r="L95" s="20">
        <f>K95/AM95</f>
        <v>0</v>
      </c>
      <c r="M95">
        <v>47</v>
      </c>
      <c r="N95" s="20">
        <f>M95/AM95</f>
        <v>0.78333333333333333</v>
      </c>
      <c r="P95" s="20">
        <f>O95/AM95</f>
        <v>0</v>
      </c>
      <c r="R95" s="20">
        <f>Q95/AM95</f>
        <v>0</v>
      </c>
      <c r="T95" s="20">
        <f>S95/AM95</f>
        <v>0</v>
      </c>
      <c r="X95" s="20">
        <f>W95/AM95</f>
        <v>0</v>
      </c>
      <c r="Z95" s="20">
        <f>Y95/AM95</f>
        <v>0</v>
      </c>
      <c r="AB95" s="20">
        <f>AA95/AM95</f>
        <v>0</v>
      </c>
      <c r="AD95" s="21">
        <f>AC95/AM95</f>
        <v>0</v>
      </c>
      <c r="AF95" s="20">
        <f t="shared" si="8"/>
        <v>0</v>
      </c>
      <c r="AG95">
        <v>1</v>
      </c>
      <c r="AH95" s="20">
        <f t="shared" si="9"/>
        <v>1.6666666666666666E-2</v>
      </c>
      <c r="AI95">
        <v>11</v>
      </c>
      <c r="AJ95" s="20">
        <f t="shared" si="10"/>
        <v>0.18333333333333332</v>
      </c>
      <c r="AL95" s="20">
        <f t="shared" si="11"/>
        <v>0</v>
      </c>
      <c r="AM95" s="6">
        <f t="shared" si="15"/>
        <v>60</v>
      </c>
      <c r="AN95" s="14">
        <f>C95+E95+G95+I95+K95+M95</f>
        <v>59</v>
      </c>
      <c r="AO95" s="19">
        <f t="shared" si="12"/>
        <v>98.333333333333329</v>
      </c>
      <c r="AP95" s="14">
        <f>AG95+AE95+AC95+AA95+Y95+W95+U95</f>
        <v>1</v>
      </c>
      <c r="AQ95" s="19">
        <f t="shared" si="13"/>
        <v>1.6666666666666667</v>
      </c>
      <c r="AR95" s="14">
        <f>SUM(O95+Q95)</f>
        <v>0</v>
      </c>
      <c r="AS95" s="19">
        <f t="shared" si="14"/>
        <v>0</v>
      </c>
      <c r="AT95" s="9">
        <v>24</v>
      </c>
    </row>
    <row r="96" spans="1:46" x14ac:dyDescent="0.25">
      <c r="B96"/>
      <c r="D96"/>
      <c r="F96"/>
      <c r="H96"/>
      <c r="L96"/>
      <c r="N96"/>
      <c r="P96"/>
      <c r="R96"/>
      <c r="V96"/>
      <c r="X96"/>
      <c r="Z96"/>
      <c r="AB96"/>
      <c r="AD96"/>
      <c r="AF96"/>
      <c r="AH96"/>
      <c r="AJ96"/>
      <c r="AL96"/>
      <c r="AM96"/>
      <c r="AN96"/>
      <c r="AO96" s="18"/>
      <c r="AP96"/>
      <c r="AQ96" s="18"/>
      <c r="AR96"/>
      <c r="AS96"/>
      <c r="AT96"/>
    </row>
    <row r="97" spans="2:46" x14ac:dyDescent="0.25">
      <c r="B97"/>
      <c r="D97"/>
      <c r="F97"/>
      <c r="H97"/>
      <c r="L97"/>
      <c r="N97"/>
      <c r="P97"/>
      <c r="R97"/>
      <c r="V97"/>
      <c r="X97"/>
      <c r="Z97"/>
      <c r="AB97"/>
      <c r="AD97"/>
      <c r="AF97"/>
      <c r="AH97"/>
      <c r="AJ97"/>
      <c r="AL97"/>
      <c r="AM97"/>
      <c r="AN97"/>
      <c r="AO97" s="18"/>
      <c r="AP97"/>
      <c r="AQ97" s="18"/>
      <c r="AR97"/>
      <c r="AS97"/>
      <c r="AT97"/>
    </row>
    <row r="98" spans="2:46" x14ac:dyDescent="0.25">
      <c r="B98"/>
      <c r="D98"/>
      <c r="F98"/>
      <c r="H98"/>
      <c r="L98"/>
      <c r="N98"/>
      <c r="P98"/>
      <c r="R98"/>
      <c r="V98"/>
      <c r="X98"/>
      <c r="Z98"/>
      <c r="AB98"/>
      <c r="AD98"/>
      <c r="AF98"/>
      <c r="AH98"/>
      <c r="AJ98"/>
      <c r="AL98"/>
      <c r="AM98"/>
      <c r="AN98"/>
      <c r="AO98" s="18"/>
      <c r="AP98"/>
      <c r="AQ98" s="18"/>
      <c r="AR98"/>
      <c r="AS98"/>
      <c r="AT98"/>
    </row>
    <row r="99" spans="2:46" x14ac:dyDescent="0.25">
      <c r="B99"/>
      <c r="D99"/>
      <c r="F99"/>
      <c r="H99"/>
      <c r="L99"/>
      <c r="N99"/>
      <c r="P99"/>
      <c r="R99"/>
      <c r="V99"/>
      <c r="X99"/>
      <c r="Z99"/>
      <c r="AB99"/>
      <c r="AD99"/>
      <c r="AF99"/>
      <c r="AH99"/>
      <c r="AJ99"/>
      <c r="AL99"/>
      <c r="AM99"/>
      <c r="AN99"/>
      <c r="AO99" s="18"/>
      <c r="AP99"/>
      <c r="AQ99" s="18"/>
      <c r="AR99"/>
      <c r="AS99"/>
      <c r="AT99"/>
    </row>
    <row r="100" spans="2:46" x14ac:dyDescent="0.25">
      <c r="B100"/>
      <c r="D100"/>
      <c r="F100"/>
      <c r="H100"/>
      <c r="L100"/>
      <c r="N100"/>
      <c r="P100"/>
      <c r="R100"/>
      <c r="V100"/>
      <c r="X100"/>
      <c r="Z100"/>
      <c r="AB100"/>
      <c r="AD100"/>
      <c r="AF100"/>
      <c r="AH100"/>
      <c r="AJ100"/>
      <c r="AL100"/>
      <c r="AM100"/>
      <c r="AN100"/>
      <c r="AO100" s="18"/>
      <c r="AP100"/>
      <c r="AQ100" s="18"/>
      <c r="AR100"/>
      <c r="AS100"/>
      <c r="AT100"/>
    </row>
    <row r="101" spans="2:46" x14ac:dyDescent="0.25">
      <c r="B101"/>
      <c r="D101"/>
      <c r="F101"/>
      <c r="H101"/>
      <c r="L101"/>
      <c r="N101"/>
      <c r="P101"/>
      <c r="R101"/>
      <c r="V101"/>
      <c r="X101"/>
      <c r="Z101"/>
      <c r="AB101"/>
      <c r="AD101"/>
      <c r="AF101"/>
      <c r="AH101"/>
      <c r="AJ101"/>
      <c r="AL101"/>
      <c r="AM101"/>
      <c r="AN101"/>
      <c r="AO101" s="18"/>
      <c r="AP101"/>
      <c r="AQ101" s="18"/>
      <c r="AR101"/>
      <c r="AS101"/>
      <c r="AT101"/>
    </row>
    <row r="102" spans="2:46" x14ac:dyDescent="0.25">
      <c r="B102"/>
      <c r="D102"/>
      <c r="F102"/>
      <c r="H102"/>
      <c r="L102"/>
      <c r="N102"/>
      <c r="P102"/>
      <c r="R102"/>
      <c r="V102"/>
      <c r="X102"/>
      <c r="Z102"/>
      <c r="AB102"/>
      <c r="AD102"/>
      <c r="AF102"/>
      <c r="AH102"/>
      <c r="AJ102"/>
      <c r="AL102"/>
      <c r="AM102"/>
      <c r="AN102"/>
      <c r="AO102" s="18"/>
      <c r="AP102"/>
      <c r="AQ102" s="18"/>
      <c r="AR102"/>
      <c r="AS102"/>
      <c r="AT102"/>
    </row>
    <row r="103" spans="2:46" x14ac:dyDescent="0.25">
      <c r="B103"/>
      <c r="D103"/>
      <c r="F103"/>
      <c r="H103"/>
      <c r="L103"/>
      <c r="N103"/>
      <c r="P103"/>
      <c r="R103"/>
      <c r="V103"/>
      <c r="X103"/>
      <c r="Z103"/>
      <c r="AB103"/>
      <c r="AD103"/>
      <c r="AF103"/>
      <c r="AH103"/>
      <c r="AJ103"/>
      <c r="AL103"/>
      <c r="AM103"/>
      <c r="AN103"/>
      <c r="AO103" s="18"/>
      <c r="AP103"/>
      <c r="AQ103" s="18"/>
      <c r="AR103"/>
      <c r="AS103"/>
      <c r="AT103"/>
    </row>
    <row r="104" spans="2:46" x14ac:dyDescent="0.25">
      <c r="B104"/>
      <c r="D104"/>
      <c r="F104"/>
      <c r="H104"/>
      <c r="L104"/>
      <c r="N104"/>
      <c r="P104"/>
      <c r="R104"/>
      <c r="V104"/>
      <c r="X104"/>
      <c r="Z104"/>
      <c r="AB104"/>
      <c r="AD104"/>
      <c r="AF104"/>
      <c r="AH104"/>
      <c r="AJ104"/>
      <c r="AL104"/>
      <c r="AM104"/>
      <c r="AN104"/>
      <c r="AO104" s="18"/>
      <c r="AP104"/>
      <c r="AQ104" s="18"/>
      <c r="AR104"/>
      <c r="AS104"/>
      <c r="AT104"/>
    </row>
    <row r="105" spans="2:46" x14ac:dyDescent="0.25">
      <c r="B105"/>
      <c r="D105"/>
      <c r="F105"/>
      <c r="H105"/>
      <c r="L105"/>
      <c r="N105"/>
      <c r="P105"/>
      <c r="R105"/>
      <c r="V105"/>
      <c r="X105"/>
      <c r="Z105"/>
      <c r="AB105"/>
      <c r="AD105"/>
      <c r="AF105"/>
      <c r="AH105"/>
      <c r="AJ105"/>
      <c r="AL105"/>
      <c r="AM105"/>
      <c r="AN105"/>
      <c r="AO105" s="18"/>
      <c r="AP105"/>
      <c r="AQ105" s="18"/>
      <c r="AR105"/>
      <c r="AS105"/>
      <c r="AT105"/>
    </row>
    <row r="106" spans="2:46" x14ac:dyDescent="0.25">
      <c r="B106"/>
      <c r="D106"/>
      <c r="F106"/>
      <c r="H106"/>
      <c r="L106"/>
      <c r="N106"/>
      <c r="P106"/>
      <c r="R106"/>
      <c r="V106"/>
      <c r="X106"/>
      <c r="Z106"/>
      <c r="AB106"/>
      <c r="AD106"/>
      <c r="AF106"/>
      <c r="AH106"/>
      <c r="AJ106"/>
      <c r="AL106"/>
      <c r="AM106"/>
      <c r="AN106"/>
      <c r="AO106" s="18"/>
      <c r="AP106"/>
      <c r="AQ106" s="18"/>
      <c r="AR106"/>
      <c r="AS106"/>
      <c r="AT106"/>
    </row>
    <row r="107" spans="2:46" x14ac:dyDescent="0.25">
      <c r="B107"/>
      <c r="D107"/>
      <c r="F107"/>
      <c r="H107"/>
      <c r="L107"/>
      <c r="N107"/>
      <c r="P107"/>
      <c r="R107"/>
      <c r="V107"/>
      <c r="X107"/>
      <c r="Z107"/>
      <c r="AB107"/>
      <c r="AD107"/>
      <c r="AF107"/>
      <c r="AH107"/>
      <c r="AJ107"/>
      <c r="AL107"/>
      <c r="AM107"/>
      <c r="AN107"/>
      <c r="AO107" s="18"/>
      <c r="AP107"/>
      <c r="AQ107" s="18"/>
      <c r="AR107"/>
      <c r="AS107"/>
      <c r="AT107"/>
    </row>
    <row r="108" spans="2:46" x14ac:dyDescent="0.25">
      <c r="B108"/>
      <c r="D108"/>
      <c r="F108"/>
      <c r="H108"/>
      <c r="L108"/>
      <c r="N108"/>
      <c r="P108"/>
      <c r="R108"/>
      <c r="V108"/>
      <c r="X108"/>
      <c r="Z108"/>
      <c r="AB108"/>
      <c r="AD108"/>
      <c r="AF108"/>
      <c r="AH108"/>
      <c r="AJ108"/>
      <c r="AL108"/>
      <c r="AM108"/>
      <c r="AN108"/>
      <c r="AO108" s="18"/>
      <c r="AP108"/>
      <c r="AQ108" s="18"/>
      <c r="AR108"/>
      <c r="AS108"/>
      <c r="AT108"/>
    </row>
    <row r="109" spans="2:46" x14ac:dyDescent="0.25">
      <c r="B109"/>
      <c r="D109"/>
      <c r="F109"/>
      <c r="H109"/>
      <c r="L109"/>
      <c r="N109"/>
      <c r="P109"/>
      <c r="R109"/>
      <c r="V109"/>
      <c r="X109"/>
      <c r="Z109"/>
      <c r="AB109"/>
      <c r="AD109"/>
      <c r="AF109"/>
      <c r="AH109"/>
      <c r="AJ109"/>
      <c r="AL109"/>
      <c r="AM109"/>
      <c r="AN109"/>
      <c r="AO109" s="18"/>
      <c r="AP109"/>
      <c r="AQ109" s="18"/>
      <c r="AR109"/>
      <c r="AS109"/>
      <c r="AT109"/>
    </row>
    <row r="110" spans="2:46" x14ac:dyDescent="0.25">
      <c r="B110"/>
      <c r="D110"/>
      <c r="F110"/>
      <c r="H110"/>
      <c r="L110"/>
      <c r="N110"/>
      <c r="P110"/>
      <c r="R110"/>
      <c r="V110"/>
      <c r="X110"/>
      <c r="Z110"/>
      <c r="AB110"/>
      <c r="AD110"/>
      <c r="AF110"/>
      <c r="AH110"/>
      <c r="AJ110"/>
      <c r="AL110"/>
      <c r="AM110"/>
      <c r="AN110"/>
      <c r="AO110" s="18"/>
      <c r="AP110"/>
      <c r="AQ110" s="18"/>
      <c r="AR110"/>
      <c r="AS110"/>
      <c r="AT110"/>
    </row>
    <row r="111" spans="2:46" x14ac:dyDescent="0.25">
      <c r="B111"/>
      <c r="D111"/>
      <c r="F111"/>
      <c r="H111"/>
      <c r="L111"/>
      <c r="N111"/>
      <c r="P111"/>
      <c r="R111"/>
      <c r="V111"/>
      <c r="X111"/>
      <c r="Z111"/>
      <c r="AB111"/>
      <c r="AD111"/>
      <c r="AF111"/>
      <c r="AH111"/>
      <c r="AJ111"/>
      <c r="AL111"/>
      <c r="AM111"/>
      <c r="AN111"/>
      <c r="AO111" s="18"/>
      <c r="AP111"/>
      <c r="AQ111" s="18"/>
      <c r="AR111"/>
      <c r="AS111"/>
      <c r="AT111"/>
    </row>
    <row r="112" spans="2:46" x14ac:dyDescent="0.25">
      <c r="B112"/>
      <c r="D112"/>
      <c r="F112"/>
      <c r="H112"/>
      <c r="L112"/>
      <c r="N112"/>
      <c r="P112"/>
      <c r="R112"/>
      <c r="V112"/>
      <c r="X112"/>
      <c r="Z112"/>
      <c r="AB112"/>
      <c r="AD112"/>
      <c r="AF112"/>
      <c r="AH112"/>
      <c r="AJ112"/>
      <c r="AL112"/>
      <c r="AM112"/>
      <c r="AN112"/>
      <c r="AO112" s="18"/>
      <c r="AP112"/>
      <c r="AQ112" s="18"/>
      <c r="AR112"/>
      <c r="AS112"/>
      <c r="AT112"/>
    </row>
    <row r="113" spans="2:46" x14ac:dyDescent="0.25">
      <c r="B113"/>
      <c r="D113"/>
      <c r="F113"/>
      <c r="H113"/>
      <c r="L113"/>
      <c r="N113"/>
      <c r="P113"/>
      <c r="R113"/>
      <c r="V113"/>
      <c r="X113"/>
      <c r="Z113"/>
      <c r="AB113"/>
      <c r="AD113"/>
      <c r="AF113"/>
      <c r="AH113"/>
      <c r="AJ113"/>
      <c r="AL113"/>
      <c r="AM113"/>
      <c r="AN113"/>
      <c r="AO113" s="18"/>
      <c r="AP113"/>
      <c r="AQ113" s="18"/>
      <c r="AR113"/>
      <c r="AS113"/>
      <c r="AT113"/>
    </row>
    <row r="114" spans="2:46" x14ac:dyDescent="0.25">
      <c r="B114"/>
      <c r="D114"/>
      <c r="F114"/>
      <c r="H114"/>
      <c r="L114"/>
      <c r="N114"/>
      <c r="P114"/>
      <c r="R114"/>
      <c r="V114"/>
      <c r="X114"/>
      <c r="Z114"/>
      <c r="AB114"/>
      <c r="AD114"/>
      <c r="AF114"/>
      <c r="AH114"/>
      <c r="AJ114"/>
      <c r="AL114"/>
      <c r="AM114"/>
      <c r="AN114"/>
      <c r="AO114" s="18"/>
      <c r="AP114"/>
      <c r="AQ114" s="18"/>
      <c r="AR114"/>
      <c r="AS114"/>
      <c r="AT114"/>
    </row>
    <row r="115" spans="2:46" x14ac:dyDescent="0.25">
      <c r="B115"/>
      <c r="D115"/>
      <c r="F115"/>
      <c r="H115"/>
      <c r="L115"/>
      <c r="N115"/>
      <c r="P115"/>
      <c r="R115"/>
      <c r="V115"/>
      <c r="X115"/>
      <c r="Z115"/>
      <c r="AB115"/>
      <c r="AD115"/>
      <c r="AF115"/>
      <c r="AH115"/>
      <c r="AJ115"/>
      <c r="AL115"/>
      <c r="AM115"/>
      <c r="AN115"/>
      <c r="AO115" s="18"/>
      <c r="AP115"/>
      <c r="AQ115" s="18"/>
      <c r="AR115"/>
      <c r="AS115"/>
      <c r="AT115"/>
    </row>
    <row r="116" spans="2:46" x14ac:dyDescent="0.25">
      <c r="B116"/>
      <c r="D116"/>
      <c r="F116"/>
      <c r="H116"/>
      <c r="L116"/>
      <c r="N116"/>
      <c r="P116"/>
      <c r="R116"/>
      <c r="V116"/>
      <c r="X116"/>
      <c r="Z116"/>
      <c r="AB116"/>
      <c r="AD116"/>
      <c r="AF116"/>
      <c r="AH116"/>
      <c r="AJ116"/>
      <c r="AL116"/>
      <c r="AM116"/>
      <c r="AN116"/>
      <c r="AO116" s="18"/>
      <c r="AP116"/>
      <c r="AQ116" s="18"/>
      <c r="AR116"/>
      <c r="AS116"/>
      <c r="AT116"/>
    </row>
    <row r="117" spans="2:46" x14ac:dyDescent="0.25">
      <c r="B117"/>
      <c r="D117"/>
      <c r="F117"/>
      <c r="H117"/>
      <c r="L117"/>
      <c r="N117"/>
      <c r="P117"/>
      <c r="R117"/>
      <c r="V117"/>
      <c r="X117"/>
      <c r="Z117"/>
      <c r="AB117"/>
      <c r="AD117"/>
      <c r="AF117"/>
      <c r="AH117"/>
      <c r="AJ117"/>
      <c r="AL117"/>
      <c r="AM117"/>
      <c r="AN117"/>
      <c r="AO117" s="18"/>
      <c r="AP117"/>
      <c r="AQ117" s="18"/>
      <c r="AR117"/>
      <c r="AS117"/>
      <c r="AT117"/>
    </row>
    <row r="118" spans="2:46" x14ac:dyDescent="0.25">
      <c r="B118"/>
      <c r="D118"/>
      <c r="F118"/>
      <c r="H118"/>
      <c r="L118"/>
      <c r="N118"/>
      <c r="P118"/>
      <c r="R118"/>
      <c r="V118"/>
      <c r="X118"/>
      <c r="Z118"/>
      <c r="AB118"/>
      <c r="AD118"/>
      <c r="AF118"/>
      <c r="AH118"/>
      <c r="AJ118"/>
      <c r="AL118"/>
      <c r="AM118"/>
      <c r="AN118"/>
      <c r="AO118" s="18"/>
      <c r="AP118"/>
      <c r="AQ118" s="18"/>
      <c r="AR118"/>
      <c r="AS118"/>
      <c r="AT118"/>
    </row>
    <row r="119" spans="2:46" x14ac:dyDescent="0.25">
      <c r="B119"/>
      <c r="D119"/>
      <c r="F119"/>
      <c r="H119"/>
      <c r="L119"/>
      <c r="N119"/>
      <c r="P119"/>
      <c r="R119"/>
      <c r="V119"/>
      <c r="X119"/>
      <c r="Z119"/>
      <c r="AB119"/>
      <c r="AD119"/>
      <c r="AF119"/>
      <c r="AH119"/>
      <c r="AJ119"/>
      <c r="AL119"/>
      <c r="AM119"/>
      <c r="AN119"/>
      <c r="AO119" s="18"/>
      <c r="AP119"/>
      <c r="AQ119" s="18"/>
      <c r="AR119"/>
      <c r="AS119"/>
      <c r="AT119"/>
    </row>
    <row r="120" spans="2:46" x14ac:dyDescent="0.25">
      <c r="B120"/>
      <c r="D120"/>
      <c r="F120"/>
      <c r="H120"/>
      <c r="L120"/>
      <c r="N120"/>
      <c r="P120"/>
      <c r="R120"/>
      <c r="V120"/>
      <c r="X120"/>
      <c r="Z120"/>
      <c r="AB120"/>
      <c r="AD120"/>
      <c r="AF120"/>
      <c r="AH120"/>
      <c r="AJ120"/>
      <c r="AL120"/>
      <c r="AM120"/>
      <c r="AN120"/>
      <c r="AO120" s="18"/>
      <c r="AP120"/>
      <c r="AQ120" s="18"/>
      <c r="AR120"/>
      <c r="AS120"/>
      <c r="AT120"/>
    </row>
    <row r="121" spans="2:46" x14ac:dyDescent="0.25">
      <c r="B121"/>
      <c r="D121"/>
      <c r="F121"/>
      <c r="H121"/>
      <c r="L121"/>
      <c r="N121"/>
      <c r="P121"/>
      <c r="R121"/>
      <c r="V121"/>
      <c r="X121"/>
      <c r="Z121"/>
      <c r="AB121"/>
      <c r="AD121"/>
      <c r="AF121"/>
      <c r="AH121"/>
      <c r="AJ121"/>
      <c r="AL121"/>
      <c r="AM121"/>
      <c r="AN121"/>
      <c r="AO121" s="18"/>
      <c r="AP121"/>
      <c r="AQ121" s="18"/>
      <c r="AR121"/>
      <c r="AS121"/>
      <c r="AT121"/>
    </row>
    <row r="122" spans="2:46" x14ac:dyDescent="0.25">
      <c r="B122"/>
      <c r="D122"/>
      <c r="F122"/>
      <c r="H122"/>
      <c r="L122"/>
      <c r="N122"/>
      <c r="P122"/>
      <c r="R122"/>
      <c r="V122"/>
      <c r="X122"/>
      <c r="Z122"/>
      <c r="AB122"/>
      <c r="AD122"/>
      <c r="AF122"/>
      <c r="AH122"/>
      <c r="AJ122"/>
      <c r="AL122"/>
      <c r="AM122"/>
      <c r="AN122"/>
      <c r="AO122" s="18"/>
      <c r="AP122"/>
      <c r="AQ122" s="18"/>
      <c r="AR122"/>
      <c r="AS122"/>
      <c r="AT122"/>
    </row>
    <row r="123" spans="2:46" x14ac:dyDescent="0.25">
      <c r="B123"/>
      <c r="D123"/>
      <c r="F123"/>
      <c r="H123"/>
      <c r="L123"/>
      <c r="N123"/>
      <c r="P123"/>
      <c r="R123"/>
      <c r="V123"/>
      <c r="X123"/>
      <c r="Z123"/>
      <c r="AB123"/>
      <c r="AD123"/>
      <c r="AF123"/>
      <c r="AH123"/>
      <c r="AJ123"/>
      <c r="AL123"/>
      <c r="AM123"/>
      <c r="AN123"/>
      <c r="AO123" s="18"/>
      <c r="AP123"/>
      <c r="AQ123" s="18"/>
      <c r="AR123"/>
      <c r="AS123"/>
      <c r="AT123"/>
    </row>
    <row r="124" spans="2:46" x14ac:dyDescent="0.25">
      <c r="B124"/>
      <c r="D124"/>
      <c r="F124"/>
      <c r="H124"/>
      <c r="L124"/>
      <c r="N124"/>
      <c r="P124"/>
      <c r="R124"/>
      <c r="V124"/>
      <c r="X124"/>
      <c r="Z124"/>
      <c r="AB124"/>
      <c r="AD124"/>
      <c r="AF124"/>
      <c r="AH124"/>
      <c r="AJ124"/>
      <c r="AL124"/>
      <c r="AM124"/>
      <c r="AN124"/>
      <c r="AO124" s="18"/>
      <c r="AP124"/>
      <c r="AQ124" s="18"/>
      <c r="AR124"/>
      <c r="AS124"/>
      <c r="AT124"/>
    </row>
    <row r="125" spans="2:46" x14ac:dyDescent="0.25">
      <c r="B125"/>
      <c r="D125"/>
      <c r="F125"/>
      <c r="H125"/>
      <c r="L125"/>
      <c r="N125"/>
      <c r="P125"/>
      <c r="R125"/>
      <c r="V125"/>
      <c r="X125"/>
      <c r="Z125"/>
      <c r="AB125"/>
      <c r="AD125"/>
      <c r="AF125"/>
      <c r="AH125"/>
      <c r="AJ125"/>
      <c r="AL125"/>
      <c r="AM125"/>
      <c r="AN125"/>
      <c r="AO125" s="18"/>
      <c r="AP125"/>
      <c r="AQ125" s="18"/>
      <c r="AR125"/>
      <c r="AS125"/>
      <c r="AT125"/>
    </row>
    <row r="126" spans="2:46" x14ac:dyDescent="0.25">
      <c r="B126"/>
      <c r="D126"/>
      <c r="F126"/>
      <c r="H126"/>
      <c r="L126"/>
      <c r="N126"/>
      <c r="P126"/>
      <c r="R126"/>
      <c r="V126"/>
      <c r="X126"/>
      <c r="Z126"/>
      <c r="AB126"/>
      <c r="AD126"/>
      <c r="AF126"/>
      <c r="AH126"/>
      <c r="AJ126"/>
      <c r="AL126"/>
      <c r="AM126"/>
      <c r="AN126"/>
      <c r="AO126" s="18"/>
      <c r="AP126"/>
      <c r="AQ126" s="18"/>
      <c r="AR126"/>
      <c r="AS126"/>
      <c r="AT126"/>
    </row>
    <row r="127" spans="2:46" x14ac:dyDescent="0.25">
      <c r="B127"/>
      <c r="D127"/>
      <c r="F127"/>
      <c r="H127"/>
      <c r="L127"/>
      <c r="N127"/>
      <c r="P127"/>
      <c r="R127"/>
      <c r="V127"/>
      <c r="X127"/>
      <c r="Z127"/>
      <c r="AB127"/>
      <c r="AD127"/>
      <c r="AF127"/>
      <c r="AH127"/>
      <c r="AJ127"/>
      <c r="AL127"/>
      <c r="AM127"/>
      <c r="AN127"/>
      <c r="AO127" s="18"/>
      <c r="AP127"/>
      <c r="AQ127" s="18"/>
      <c r="AR127"/>
      <c r="AS127"/>
      <c r="AT127"/>
    </row>
    <row r="128" spans="2:46" x14ac:dyDescent="0.25">
      <c r="B128"/>
      <c r="D128"/>
      <c r="F128"/>
      <c r="H128"/>
      <c r="L128"/>
      <c r="N128"/>
      <c r="P128"/>
      <c r="R128"/>
      <c r="V128"/>
      <c r="X128"/>
      <c r="Z128"/>
      <c r="AB128"/>
      <c r="AD128"/>
      <c r="AF128"/>
      <c r="AH128"/>
      <c r="AJ128"/>
      <c r="AL128"/>
      <c r="AM128"/>
      <c r="AN128"/>
      <c r="AO128" s="18"/>
      <c r="AP128"/>
      <c r="AQ128" s="18"/>
      <c r="AR128"/>
      <c r="AS128"/>
      <c r="AT128"/>
    </row>
    <row r="129" spans="2:46" x14ac:dyDescent="0.25">
      <c r="B129"/>
      <c r="D129"/>
      <c r="F129"/>
      <c r="H129"/>
      <c r="L129"/>
      <c r="N129"/>
      <c r="P129"/>
      <c r="R129"/>
      <c r="V129"/>
      <c r="X129"/>
      <c r="Z129"/>
      <c r="AB129"/>
      <c r="AD129"/>
      <c r="AF129"/>
      <c r="AH129"/>
      <c r="AJ129"/>
      <c r="AL129"/>
      <c r="AM129"/>
      <c r="AN129"/>
      <c r="AO129" s="18"/>
      <c r="AP129"/>
      <c r="AQ129" s="18"/>
      <c r="AR129"/>
      <c r="AS129"/>
      <c r="AT129"/>
    </row>
    <row r="130" spans="2:46" x14ac:dyDescent="0.25">
      <c r="B130"/>
      <c r="D130"/>
      <c r="F130"/>
      <c r="H130"/>
      <c r="L130"/>
      <c r="N130"/>
      <c r="P130"/>
      <c r="R130"/>
      <c r="V130"/>
      <c r="X130"/>
      <c r="Z130"/>
      <c r="AB130"/>
      <c r="AD130"/>
      <c r="AF130"/>
      <c r="AH130"/>
      <c r="AJ130"/>
      <c r="AL130"/>
      <c r="AM130"/>
      <c r="AN130"/>
      <c r="AO130" s="18"/>
      <c r="AP130"/>
      <c r="AQ130" s="18"/>
      <c r="AR130"/>
      <c r="AS130"/>
      <c r="AT130"/>
    </row>
    <row r="131" spans="2:46" x14ac:dyDescent="0.25">
      <c r="B131"/>
      <c r="D131"/>
      <c r="F131"/>
      <c r="H131"/>
      <c r="L131"/>
      <c r="N131"/>
      <c r="P131"/>
      <c r="R131"/>
      <c r="V131"/>
      <c r="X131"/>
      <c r="Z131"/>
      <c r="AB131"/>
      <c r="AD131"/>
      <c r="AF131"/>
      <c r="AH131"/>
      <c r="AJ131"/>
      <c r="AL131"/>
      <c r="AM131"/>
      <c r="AN131"/>
      <c r="AO131" s="18"/>
      <c r="AP131"/>
      <c r="AQ131" s="18"/>
      <c r="AR131"/>
      <c r="AS131"/>
      <c r="AT131"/>
    </row>
    <row r="132" spans="2:46" x14ac:dyDescent="0.25">
      <c r="B132"/>
      <c r="D132"/>
      <c r="F132"/>
      <c r="H132"/>
      <c r="L132"/>
      <c r="N132"/>
      <c r="P132"/>
      <c r="R132"/>
      <c r="V132"/>
      <c r="X132"/>
      <c r="Z132"/>
      <c r="AB132"/>
      <c r="AD132"/>
      <c r="AF132"/>
      <c r="AH132"/>
      <c r="AJ132"/>
      <c r="AL132"/>
      <c r="AM132"/>
      <c r="AN132"/>
      <c r="AO132" s="18"/>
      <c r="AP132"/>
      <c r="AQ132" s="18"/>
      <c r="AR132"/>
      <c r="AS132"/>
      <c r="AT132"/>
    </row>
    <row r="133" spans="2:46" x14ac:dyDescent="0.25">
      <c r="B133"/>
      <c r="D133"/>
      <c r="F133"/>
      <c r="H133"/>
      <c r="L133"/>
      <c r="N133"/>
      <c r="P133"/>
      <c r="R133"/>
      <c r="V133"/>
      <c r="X133"/>
      <c r="Z133"/>
      <c r="AB133"/>
      <c r="AD133"/>
      <c r="AF133"/>
      <c r="AH133"/>
      <c r="AJ133"/>
      <c r="AL133"/>
      <c r="AM133"/>
      <c r="AN133"/>
      <c r="AO133" s="18"/>
      <c r="AP133"/>
      <c r="AQ133" s="18"/>
      <c r="AR133"/>
      <c r="AS133"/>
      <c r="AT133"/>
    </row>
    <row r="134" spans="2:46" x14ac:dyDescent="0.25">
      <c r="B134"/>
      <c r="D134"/>
      <c r="F134"/>
      <c r="H134"/>
      <c r="L134"/>
      <c r="N134"/>
      <c r="P134"/>
      <c r="R134"/>
      <c r="V134"/>
      <c r="X134"/>
      <c r="Z134"/>
      <c r="AB134"/>
      <c r="AD134"/>
      <c r="AF134"/>
      <c r="AH134"/>
      <c r="AJ134"/>
      <c r="AL134"/>
      <c r="AM134"/>
      <c r="AN134"/>
      <c r="AO134" s="18"/>
      <c r="AP134"/>
      <c r="AQ134" s="18"/>
      <c r="AR134"/>
      <c r="AS134"/>
      <c r="AT134"/>
    </row>
    <row r="135" spans="2:46" x14ac:dyDescent="0.25">
      <c r="B135"/>
      <c r="D135"/>
      <c r="F135"/>
      <c r="H135"/>
      <c r="L135"/>
      <c r="N135"/>
      <c r="P135"/>
      <c r="R135"/>
      <c r="V135"/>
      <c r="X135"/>
      <c r="Z135"/>
      <c r="AB135"/>
      <c r="AD135"/>
      <c r="AF135"/>
      <c r="AH135"/>
      <c r="AJ135"/>
      <c r="AL135"/>
      <c r="AM135"/>
      <c r="AN135"/>
      <c r="AO135" s="18"/>
      <c r="AP135"/>
      <c r="AQ135" s="18"/>
      <c r="AR135"/>
      <c r="AS135"/>
      <c r="AT135"/>
    </row>
    <row r="136" spans="2:46" x14ac:dyDescent="0.25">
      <c r="B136"/>
      <c r="D136"/>
      <c r="F136"/>
      <c r="H136"/>
      <c r="L136"/>
      <c r="N136"/>
      <c r="P136"/>
      <c r="R136"/>
      <c r="V136"/>
      <c r="X136"/>
      <c r="Z136"/>
      <c r="AB136"/>
      <c r="AD136"/>
      <c r="AF136"/>
      <c r="AH136"/>
      <c r="AJ136"/>
      <c r="AL136"/>
      <c r="AM136"/>
      <c r="AN136"/>
      <c r="AO136" s="18"/>
      <c r="AP136"/>
      <c r="AQ136" s="18"/>
      <c r="AR136"/>
      <c r="AS136"/>
      <c r="AT136"/>
    </row>
    <row r="137" spans="2:46" x14ac:dyDescent="0.25">
      <c r="B137"/>
      <c r="D137"/>
      <c r="F137"/>
      <c r="H137"/>
      <c r="L137"/>
      <c r="N137"/>
      <c r="P137"/>
      <c r="R137"/>
      <c r="V137"/>
      <c r="X137"/>
      <c r="Z137"/>
      <c r="AB137"/>
      <c r="AD137"/>
      <c r="AF137"/>
      <c r="AH137"/>
      <c r="AJ137"/>
      <c r="AL137"/>
      <c r="AM137"/>
      <c r="AN137"/>
      <c r="AO137" s="18"/>
      <c r="AP137"/>
      <c r="AQ137" s="18"/>
      <c r="AR137"/>
      <c r="AS137"/>
      <c r="AT137"/>
    </row>
    <row r="138" spans="2:46" x14ac:dyDescent="0.25">
      <c r="B138"/>
      <c r="D138"/>
      <c r="F138"/>
      <c r="H138"/>
      <c r="L138"/>
      <c r="N138"/>
      <c r="P138"/>
      <c r="R138"/>
      <c r="V138"/>
      <c r="X138"/>
      <c r="Z138"/>
      <c r="AB138"/>
      <c r="AD138"/>
      <c r="AF138"/>
      <c r="AH138"/>
      <c r="AJ138"/>
      <c r="AL138"/>
      <c r="AM138"/>
      <c r="AN138"/>
      <c r="AO138" s="18"/>
      <c r="AP138"/>
      <c r="AQ138" s="18"/>
      <c r="AR138"/>
      <c r="AS138"/>
      <c r="AT138"/>
    </row>
    <row r="139" spans="2:46" x14ac:dyDescent="0.25">
      <c r="B139"/>
      <c r="D139"/>
      <c r="F139"/>
      <c r="H139"/>
      <c r="L139"/>
      <c r="N139"/>
      <c r="P139"/>
      <c r="R139"/>
      <c r="V139"/>
      <c r="X139"/>
      <c r="Z139"/>
      <c r="AB139"/>
      <c r="AD139"/>
      <c r="AF139"/>
      <c r="AH139"/>
      <c r="AJ139"/>
      <c r="AL139"/>
      <c r="AM139"/>
      <c r="AN139"/>
      <c r="AO139" s="18"/>
      <c r="AP139"/>
      <c r="AQ139" s="18"/>
      <c r="AR139"/>
      <c r="AS139"/>
      <c r="AT139"/>
    </row>
    <row r="140" spans="2:46" x14ac:dyDescent="0.25">
      <c r="B140"/>
      <c r="D140"/>
      <c r="F140"/>
      <c r="H140"/>
      <c r="L140"/>
      <c r="N140"/>
      <c r="P140"/>
      <c r="R140"/>
      <c r="V140"/>
      <c r="X140"/>
      <c r="Z140"/>
      <c r="AB140"/>
      <c r="AD140"/>
      <c r="AF140"/>
      <c r="AH140"/>
      <c r="AJ140"/>
      <c r="AL140"/>
      <c r="AM140"/>
      <c r="AN140"/>
      <c r="AO140" s="18"/>
      <c r="AP140"/>
      <c r="AQ140" s="18"/>
      <c r="AR140"/>
      <c r="AS140"/>
      <c r="AT140"/>
    </row>
    <row r="141" spans="2:46" x14ac:dyDescent="0.25">
      <c r="B141"/>
      <c r="D141"/>
      <c r="F141"/>
      <c r="H141"/>
      <c r="L141"/>
      <c r="N141"/>
      <c r="P141"/>
      <c r="R141"/>
      <c r="V141"/>
      <c r="X141"/>
      <c r="Z141"/>
      <c r="AB141"/>
      <c r="AD141"/>
      <c r="AF141"/>
      <c r="AH141"/>
      <c r="AJ141"/>
      <c r="AL141"/>
      <c r="AM141"/>
      <c r="AN141"/>
      <c r="AO141" s="18"/>
      <c r="AP141"/>
      <c r="AQ141" s="18"/>
      <c r="AR141"/>
      <c r="AS141"/>
      <c r="AT141"/>
    </row>
    <row r="142" spans="2:46" x14ac:dyDescent="0.25">
      <c r="B142"/>
      <c r="D142"/>
      <c r="F142"/>
      <c r="H142"/>
      <c r="L142"/>
      <c r="N142"/>
      <c r="P142"/>
      <c r="R142"/>
      <c r="V142"/>
      <c r="X142"/>
      <c r="Z142"/>
      <c r="AB142"/>
      <c r="AD142"/>
      <c r="AF142"/>
      <c r="AH142"/>
      <c r="AJ142"/>
      <c r="AL142"/>
      <c r="AM142"/>
      <c r="AN142"/>
      <c r="AO142" s="18"/>
      <c r="AP142"/>
      <c r="AQ142" s="18"/>
      <c r="AR142"/>
      <c r="AS142"/>
      <c r="AT142"/>
    </row>
    <row r="143" spans="2:46" x14ac:dyDescent="0.25">
      <c r="B143"/>
      <c r="D143"/>
      <c r="F143"/>
      <c r="H143"/>
      <c r="L143"/>
      <c r="N143"/>
      <c r="P143"/>
      <c r="R143"/>
      <c r="V143"/>
      <c r="X143"/>
      <c r="Z143"/>
      <c r="AB143"/>
      <c r="AD143"/>
      <c r="AF143"/>
      <c r="AH143"/>
      <c r="AJ143"/>
      <c r="AL143"/>
      <c r="AM143"/>
      <c r="AN143"/>
      <c r="AO143" s="18"/>
      <c r="AP143"/>
      <c r="AQ143" s="18"/>
      <c r="AR143"/>
      <c r="AS143"/>
      <c r="AT143"/>
    </row>
    <row r="144" spans="2:46" x14ac:dyDescent="0.25">
      <c r="B144"/>
      <c r="D144"/>
      <c r="F144"/>
      <c r="H144"/>
      <c r="L144"/>
      <c r="N144"/>
      <c r="P144"/>
      <c r="R144"/>
      <c r="V144"/>
      <c r="X144"/>
      <c r="Z144"/>
      <c r="AB144"/>
      <c r="AD144"/>
      <c r="AF144"/>
      <c r="AH144"/>
      <c r="AJ144"/>
      <c r="AL144"/>
      <c r="AM144"/>
      <c r="AN144"/>
      <c r="AO144" s="18"/>
      <c r="AP144"/>
      <c r="AQ144" s="18"/>
      <c r="AR144"/>
      <c r="AS144"/>
      <c r="AT144"/>
    </row>
    <row r="145" spans="2:46" x14ac:dyDescent="0.25">
      <c r="B145"/>
      <c r="D145"/>
      <c r="F145"/>
      <c r="H145"/>
      <c r="L145"/>
      <c r="N145"/>
      <c r="P145"/>
      <c r="R145"/>
      <c r="V145"/>
      <c r="X145"/>
      <c r="Z145"/>
      <c r="AB145"/>
      <c r="AD145"/>
      <c r="AF145"/>
      <c r="AH145"/>
      <c r="AJ145"/>
      <c r="AL145"/>
      <c r="AM145"/>
      <c r="AN145"/>
      <c r="AO145" s="18"/>
      <c r="AP145"/>
      <c r="AQ145" s="18"/>
      <c r="AR145"/>
      <c r="AS145"/>
      <c r="AT145"/>
    </row>
    <row r="146" spans="2:46" x14ac:dyDescent="0.25">
      <c r="B146"/>
      <c r="D146"/>
      <c r="F146"/>
      <c r="H146"/>
      <c r="L146"/>
      <c r="N146"/>
      <c r="P146"/>
      <c r="R146"/>
      <c r="V146"/>
      <c r="X146"/>
      <c r="Z146"/>
      <c r="AB146"/>
      <c r="AD146"/>
      <c r="AF146"/>
      <c r="AH146"/>
      <c r="AJ146"/>
      <c r="AL146"/>
      <c r="AM146"/>
      <c r="AN146"/>
      <c r="AO146" s="18"/>
      <c r="AP146"/>
      <c r="AQ146" s="18"/>
      <c r="AR146"/>
      <c r="AS146"/>
      <c r="AT146"/>
    </row>
    <row r="147" spans="2:46" x14ac:dyDescent="0.25">
      <c r="B147"/>
      <c r="D147"/>
      <c r="F147"/>
      <c r="H147"/>
      <c r="L147"/>
      <c r="N147"/>
      <c r="P147"/>
      <c r="R147"/>
      <c r="V147"/>
      <c r="X147"/>
      <c r="Z147"/>
      <c r="AB147"/>
      <c r="AD147"/>
      <c r="AF147"/>
      <c r="AH147"/>
      <c r="AJ147"/>
      <c r="AL147"/>
      <c r="AM147"/>
      <c r="AN147"/>
      <c r="AO147" s="18"/>
      <c r="AP147"/>
      <c r="AQ147" s="18"/>
      <c r="AR147"/>
      <c r="AS147"/>
      <c r="AT147"/>
    </row>
    <row r="148" spans="2:46" x14ac:dyDescent="0.25">
      <c r="B148"/>
      <c r="D148"/>
      <c r="F148"/>
      <c r="H148"/>
      <c r="L148"/>
      <c r="N148"/>
      <c r="P148"/>
      <c r="R148"/>
      <c r="V148"/>
      <c r="X148"/>
      <c r="Z148"/>
      <c r="AB148"/>
      <c r="AD148"/>
      <c r="AF148"/>
      <c r="AH148"/>
      <c r="AJ148"/>
      <c r="AL148"/>
      <c r="AM148"/>
      <c r="AN148"/>
      <c r="AO148" s="18"/>
      <c r="AP148"/>
      <c r="AQ148" s="18"/>
      <c r="AR148"/>
      <c r="AS148"/>
      <c r="AT148"/>
    </row>
    <row r="149" spans="2:46" x14ac:dyDescent="0.25">
      <c r="B149"/>
      <c r="D149"/>
      <c r="F149"/>
      <c r="H149"/>
      <c r="L149"/>
      <c r="N149"/>
      <c r="P149"/>
      <c r="R149"/>
      <c r="V149"/>
      <c r="X149"/>
      <c r="Z149"/>
      <c r="AB149"/>
      <c r="AD149"/>
      <c r="AF149"/>
      <c r="AH149"/>
      <c r="AJ149"/>
      <c r="AL149"/>
      <c r="AM149"/>
      <c r="AN149"/>
      <c r="AO149" s="18"/>
      <c r="AP149"/>
      <c r="AQ149" s="18"/>
      <c r="AR149"/>
      <c r="AS149"/>
      <c r="AT149"/>
    </row>
    <row r="150" spans="2:46" x14ac:dyDescent="0.25">
      <c r="B150"/>
      <c r="D150"/>
      <c r="F150"/>
      <c r="H150"/>
      <c r="L150"/>
      <c r="N150"/>
      <c r="P150"/>
      <c r="R150"/>
      <c r="V150"/>
      <c r="X150"/>
      <c r="Z150"/>
      <c r="AB150"/>
      <c r="AD150"/>
      <c r="AF150"/>
      <c r="AH150"/>
      <c r="AJ150"/>
      <c r="AL150"/>
      <c r="AM150"/>
      <c r="AN150"/>
      <c r="AO150" s="18"/>
      <c r="AP150"/>
      <c r="AQ150" s="18"/>
      <c r="AR150"/>
      <c r="AS150"/>
      <c r="AT150"/>
    </row>
    <row r="151" spans="2:46" x14ac:dyDescent="0.25">
      <c r="B151"/>
      <c r="D151"/>
      <c r="F151"/>
      <c r="H151"/>
      <c r="L151"/>
      <c r="N151"/>
      <c r="P151"/>
      <c r="R151"/>
      <c r="V151"/>
      <c r="X151"/>
      <c r="Z151"/>
      <c r="AB151"/>
      <c r="AD151"/>
      <c r="AF151"/>
      <c r="AH151"/>
      <c r="AJ151"/>
      <c r="AL151"/>
      <c r="AM151"/>
      <c r="AN151"/>
      <c r="AO151" s="18"/>
      <c r="AP151"/>
      <c r="AQ151" s="18"/>
      <c r="AR151"/>
      <c r="AS151"/>
      <c r="AT151"/>
    </row>
    <row r="152" spans="2:46" x14ac:dyDescent="0.25">
      <c r="B152"/>
      <c r="D152"/>
      <c r="F152"/>
      <c r="H152"/>
      <c r="L152"/>
      <c r="N152"/>
      <c r="P152"/>
      <c r="R152"/>
      <c r="V152"/>
      <c r="X152"/>
      <c r="Z152"/>
      <c r="AB152"/>
      <c r="AD152"/>
      <c r="AF152"/>
      <c r="AH152"/>
      <c r="AJ152"/>
      <c r="AL152"/>
      <c r="AM152"/>
      <c r="AN152"/>
      <c r="AO152" s="18"/>
      <c r="AP152"/>
      <c r="AQ152" s="18"/>
      <c r="AR152"/>
      <c r="AS152"/>
      <c r="AT152"/>
    </row>
    <row r="153" spans="2:46" x14ac:dyDescent="0.25">
      <c r="B153"/>
      <c r="D153"/>
      <c r="F153"/>
      <c r="H153"/>
      <c r="L153"/>
      <c r="N153"/>
      <c r="P153"/>
      <c r="R153"/>
      <c r="V153"/>
      <c r="X153"/>
      <c r="Z153"/>
      <c r="AB153"/>
      <c r="AD153"/>
      <c r="AF153"/>
      <c r="AH153"/>
      <c r="AJ153"/>
      <c r="AL153"/>
      <c r="AM153"/>
      <c r="AN153"/>
      <c r="AO153" s="18"/>
      <c r="AP153"/>
      <c r="AQ153" s="18"/>
      <c r="AR153"/>
      <c r="AS153"/>
      <c r="AT153"/>
    </row>
    <row r="154" spans="2:46" x14ac:dyDescent="0.25">
      <c r="B154"/>
      <c r="D154"/>
      <c r="F154"/>
      <c r="H154"/>
      <c r="L154"/>
      <c r="N154"/>
      <c r="P154"/>
      <c r="R154"/>
      <c r="V154"/>
      <c r="X154"/>
      <c r="Z154"/>
      <c r="AB154"/>
      <c r="AD154"/>
      <c r="AF154"/>
      <c r="AH154"/>
      <c r="AJ154"/>
      <c r="AL154"/>
      <c r="AM154"/>
      <c r="AN154"/>
      <c r="AO154" s="18"/>
      <c r="AP154"/>
      <c r="AQ154" s="18"/>
      <c r="AR154"/>
      <c r="AS154"/>
      <c r="AT154"/>
    </row>
    <row r="155" spans="2:46" x14ac:dyDescent="0.25">
      <c r="B155"/>
      <c r="D155"/>
      <c r="F155"/>
      <c r="H155"/>
      <c r="L155"/>
      <c r="N155"/>
      <c r="P155"/>
      <c r="R155"/>
      <c r="V155"/>
      <c r="X155"/>
      <c r="Z155"/>
      <c r="AB155"/>
      <c r="AD155"/>
      <c r="AF155"/>
      <c r="AH155"/>
      <c r="AJ155"/>
      <c r="AL155"/>
      <c r="AM155"/>
      <c r="AN155"/>
      <c r="AO155" s="18"/>
      <c r="AP155"/>
      <c r="AQ155" s="18"/>
      <c r="AR155"/>
      <c r="AS155"/>
      <c r="AT155"/>
    </row>
    <row r="156" spans="2:46" x14ac:dyDescent="0.25">
      <c r="B156"/>
      <c r="D156"/>
      <c r="F156"/>
      <c r="H156"/>
      <c r="L156"/>
      <c r="N156"/>
      <c r="P156"/>
      <c r="R156"/>
      <c r="V156"/>
      <c r="X156"/>
      <c r="Z156"/>
      <c r="AB156"/>
      <c r="AD156"/>
      <c r="AF156"/>
      <c r="AH156"/>
      <c r="AJ156"/>
      <c r="AL156"/>
      <c r="AM156"/>
      <c r="AN156"/>
      <c r="AO156" s="18"/>
      <c r="AP156"/>
      <c r="AQ156" s="18"/>
      <c r="AR156"/>
      <c r="AS156"/>
      <c r="AT156"/>
    </row>
    <row r="157" spans="2:46" x14ac:dyDescent="0.25">
      <c r="B157"/>
      <c r="D157"/>
      <c r="F157"/>
      <c r="H157"/>
      <c r="L157"/>
      <c r="N157"/>
      <c r="P157"/>
      <c r="R157"/>
      <c r="V157"/>
      <c r="X157"/>
      <c r="Z157"/>
      <c r="AB157"/>
      <c r="AD157"/>
      <c r="AF157"/>
      <c r="AH157"/>
      <c r="AJ157"/>
      <c r="AL157"/>
      <c r="AM157"/>
      <c r="AN157"/>
      <c r="AO157" s="18"/>
      <c r="AP157"/>
      <c r="AQ157" s="18"/>
      <c r="AR157"/>
      <c r="AS157"/>
      <c r="AT157"/>
    </row>
    <row r="158" spans="2:46" x14ac:dyDescent="0.25">
      <c r="B158"/>
      <c r="D158"/>
      <c r="F158"/>
      <c r="H158"/>
      <c r="L158"/>
      <c r="N158"/>
      <c r="P158"/>
      <c r="R158"/>
      <c r="V158"/>
      <c r="X158"/>
      <c r="Z158"/>
      <c r="AB158"/>
      <c r="AD158"/>
      <c r="AF158"/>
      <c r="AH158"/>
      <c r="AJ158"/>
      <c r="AL158"/>
      <c r="AM158"/>
      <c r="AN158"/>
      <c r="AO158" s="18"/>
      <c r="AP158"/>
      <c r="AQ158" s="18"/>
      <c r="AR158"/>
      <c r="AS158"/>
      <c r="AT158"/>
    </row>
    <row r="159" spans="2:46" x14ac:dyDescent="0.25">
      <c r="B159"/>
      <c r="D159"/>
      <c r="F159"/>
      <c r="H159"/>
      <c r="L159"/>
      <c r="N159"/>
      <c r="P159"/>
      <c r="R159"/>
      <c r="V159"/>
      <c r="X159"/>
      <c r="Z159"/>
      <c r="AB159"/>
      <c r="AD159"/>
      <c r="AF159"/>
      <c r="AH159"/>
      <c r="AJ159"/>
      <c r="AL159"/>
      <c r="AM159"/>
      <c r="AN159"/>
      <c r="AO159" s="18"/>
      <c r="AP159"/>
      <c r="AQ159" s="18"/>
      <c r="AR159"/>
      <c r="AS159"/>
      <c r="AT159"/>
    </row>
    <row r="160" spans="2:46" x14ac:dyDescent="0.25">
      <c r="B160"/>
      <c r="D160"/>
      <c r="F160"/>
      <c r="H160"/>
      <c r="L160"/>
      <c r="N160"/>
      <c r="P160"/>
      <c r="R160"/>
      <c r="V160"/>
      <c r="X160"/>
      <c r="Z160"/>
      <c r="AB160"/>
      <c r="AD160"/>
      <c r="AF160"/>
      <c r="AH160"/>
      <c r="AJ160"/>
      <c r="AL160"/>
      <c r="AM160"/>
      <c r="AN160"/>
      <c r="AO160" s="18"/>
      <c r="AP160"/>
      <c r="AQ160" s="18"/>
      <c r="AR160"/>
      <c r="AS160"/>
      <c r="AT160"/>
    </row>
    <row r="161" spans="2:46" x14ac:dyDescent="0.25">
      <c r="B161"/>
      <c r="D161"/>
      <c r="F161"/>
      <c r="H161"/>
      <c r="L161"/>
      <c r="N161"/>
      <c r="P161"/>
      <c r="R161"/>
      <c r="V161"/>
      <c r="X161"/>
      <c r="Z161"/>
      <c r="AB161"/>
      <c r="AD161"/>
      <c r="AF161"/>
      <c r="AH161"/>
      <c r="AJ161"/>
      <c r="AL161"/>
      <c r="AM161"/>
      <c r="AN161"/>
      <c r="AO161" s="18"/>
      <c r="AP161"/>
      <c r="AQ161" s="18"/>
      <c r="AR161"/>
      <c r="AS161"/>
      <c r="AT161"/>
    </row>
    <row r="162" spans="2:46" x14ac:dyDescent="0.25">
      <c r="B162"/>
      <c r="D162"/>
      <c r="F162"/>
      <c r="H162"/>
      <c r="L162"/>
      <c r="N162"/>
      <c r="P162"/>
      <c r="R162"/>
      <c r="V162"/>
      <c r="X162"/>
      <c r="Z162"/>
      <c r="AB162"/>
      <c r="AD162"/>
      <c r="AF162"/>
      <c r="AH162"/>
      <c r="AJ162"/>
      <c r="AL162"/>
      <c r="AM162"/>
      <c r="AN162"/>
      <c r="AO162" s="18"/>
      <c r="AP162"/>
      <c r="AQ162" s="18"/>
      <c r="AR162"/>
      <c r="AS162"/>
      <c r="AT162"/>
    </row>
    <row r="163" spans="2:46" x14ac:dyDescent="0.25">
      <c r="B163"/>
      <c r="D163"/>
      <c r="F163"/>
      <c r="H163"/>
      <c r="L163"/>
      <c r="N163"/>
      <c r="P163"/>
      <c r="R163"/>
      <c r="V163"/>
      <c r="X163"/>
      <c r="Z163"/>
      <c r="AB163"/>
      <c r="AD163"/>
      <c r="AF163"/>
      <c r="AH163"/>
      <c r="AJ163"/>
      <c r="AL163"/>
      <c r="AM163"/>
      <c r="AN163"/>
      <c r="AO163" s="18"/>
      <c r="AP163"/>
      <c r="AQ163" s="18"/>
      <c r="AR163"/>
      <c r="AS163"/>
      <c r="AT163"/>
    </row>
    <row r="164" spans="2:46" x14ac:dyDescent="0.25">
      <c r="B164"/>
      <c r="D164"/>
      <c r="F164"/>
      <c r="H164"/>
      <c r="L164"/>
      <c r="N164"/>
      <c r="P164"/>
      <c r="R164"/>
      <c r="V164"/>
      <c r="X164"/>
      <c r="Z164"/>
      <c r="AB164"/>
      <c r="AD164"/>
      <c r="AF164"/>
      <c r="AH164"/>
      <c r="AJ164"/>
      <c r="AL164"/>
      <c r="AM164"/>
      <c r="AN164"/>
      <c r="AO164" s="18"/>
      <c r="AP164"/>
      <c r="AQ164" s="18"/>
      <c r="AR164"/>
      <c r="AS164"/>
      <c r="AT164"/>
    </row>
    <row r="165" spans="2:46" x14ac:dyDescent="0.25">
      <c r="B165"/>
      <c r="D165"/>
      <c r="F165"/>
      <c r="H165"/>
      <c r="L165"/>
      <c r="N165"/>
      <c r="P165"/>
      <c r="R165"/>
      <c r="V165"/>
      <c r="X165"/>
      <c r="Z165"/>
      <c r="AB165"/>
      <c r="AD165"/>
      <c r="AF165"/>
      <c r="AH165"/>
      <c r="AJ165"/>
      <c r="AL165"/>
      <c r="AM165"/>
      <c r="AN165"/>
      <c r="AO165" s="18"/>
      <c r="AP165"/>
      <c r="AQ165" s="18"/>
      <c r="AR165"/>
      <c r="AS165"/>
      <c r="AT165"/>
    </row>
    <row r="166" spans="2:46" x14ac:dyDescent="0.25">
      <c r="B166"/>
      <c r="D166"/>
      <c r="F166"/>
      <c r="H166"/>
      <c r="L166"/>
      <c r="N166"/>
      <c r="P166"/>
      <c r="R166"/>
      <c r="V166"/>
      <c r="X166"/>
      <c r="Z166"/>
      <c r="AB166"/>
      <c r="AD166"/>
      <c r="AF166"/>
      <c r="AH166"/>
      <c r="AJ166"/>
      <c r="AL166"/>
      <c r="AM166"/>
      <c r="AN166"/>
      <c r="AO166" s="18"/>
      <c r="AP166"/>
      <c r="AQ166" s="18"/>
      <c r="AR166"/>
      <c r="AS166"/>
      <c r="AT166"/>
    </row>
    <row r="167" spans="2:46" x14ac:dyDescent="0.25">
      <c r="B167"/>
      <c r="D167"/>
      <c r="F167"/>
      <c r="H167"/>
      <c r="L167"/>
      <c r="N167"/>
      <c r="P167"/>
      <c r="R167"/>
      <c r="V167"/>
      <c r="X167"/>
      <c r="Z167"/>
      <c r="AB167"/>
      <c r="AD167"/>
      <c r="AF167"/>
      <c r="AH167"/>
      <c r="AJ167"/>
      <c r="AL167"/>
      <c r="AM167"/>
      <c r="AN167"/>
      <c r="AO167" s="18"/>
      <c r="AP167"/>
      <c r="AQ167" s="18"/>
      <c r="AR167"/>
      <c r="AS167"/>
      <c r="AT167"/>
    </row>
    <row r="168" spans="2:46" x14ac:dyDescent="0.25">
      <c r="B168"/>
      <c r="D168"/>
      <c r="F168"/>
      <c r="H168"/>
      <c r="L168"/>
      <c r="N168"/>
      <c r="P168"/>
      <c r="R168"/>
      <c r="V168"/>
      <c r="X168"/>
      <c r="Z168"/>
      <c r="AB168"/>
      <c r="AD168"/>
      <c r="AF168"/>
      <c r="AH168"/>
      <c r="AJ168"/>
      <c r="AL168"/>
      <c r="AM168"/>
      <c r="AN168"/>
      <c r="AO168" s="18"/>
      <c r="AP168"/>
      <c r="AQ168" s="18"/>
      <c r="AR168"/>
      <c r="AS168"/>
      <c r="AT168"/>
    </row>
    <row r="169" spans="2:46" x14ac:dyDescent="0.25">
      <c r="B169"/>
      <c r="D169"/>
      <c r="F169"/>
      <c r="H169"/>
      <c r="L169"/>
      <c r="N169"/>
      <c r="P169"/>
      <c r="R169"/>
      <c r="V169"/>
      <c r="X169"/>
      <c r="Z169"/>
      <c r="AB169"/>
      <c r="AD169"/>
      <c r="AF169"/>
      <c r="AH169"/>
      <c r="AJ169"/>
      <c r="AL169"/>
      <c r="AM169"/>
      <c r="AN169"/>
      <c r="AO169" s="18"/>
      <c r="AP169"/>
      <c r="AQ169" s="18"/>
      <c r="AR169"/>
      <c r="AS169"/>
      <c r="AT169"/>
    </row>
    <row r="170" spans="2:46" x14ac:dyDescent="0.25">
      <c r="B170"/>
      <c r="D170"/>
      <c r="F170"/>
      <c r="H170"/>
      <c r="L170"/>
      <c r="N170"/>
      <c r="P170"/>
      <c r="R170"/>
      <c r="V170"/>
      <c r="X170"/>
      <c r="Z170"/>
      <c r="AB170"/>
      <c r="AD170"/>
      <c r="AF170"/>
      <c r="AH170"/>
      <c r="AJ170"/>
      <c r="AL170"/>
      <c r="AM170"/>
      <c r="AN170"/>
      <c r="AO170" s="18"/>
      <c r="AP170"/>
      <c r="AQ170" s="18"/>
      <c r="AR170"/>
      <c r="AS170"/>
      <c r="AT170"/>
    </row>
    <row r="171" spans="2:46" x14ac:dyDescent="0.25">
      <c r="B171"/>
      <c r="D171"/>
      <c r="F171"/>
      <c r="H171"/>
      <c r="L171"/>
      <c r="N171"/>
      <c r="P171"/>
      <c r="R171"/>
      <c r="V171"/>
      <c r="X171"/>
      <c r="Z171"/>
      <c r="AB171"/>
      <c r="AD171"/>
      <c r="AF171"/>
      <c r="AH171"/>
      <c r="AJ171"/>
      <c r="AL171"/>
      <c r="AM171"/>
      <c r="AN171"/>
      <c r="AO171" s="18"/>
      <c r="AP171"/>
      <c r="AQ171" s="18"/>
      <c r="AR171"/>
      <c r="AS171"/>
      <c r="AT171"/>
    </row>
    <row r="172" spans="2:46" x14ac:dyDescent="0.25">
      <c r="B172"/>
      <c r="D172"/>
      <c r="F172"/>
      <c r="H172"/>
      <c r="L172"/>
      <c r="N172"/>
      <c r="P172"/>
      <c r="R172"/>
      <c r="V172"/>
      <c r="X172"/>
      <c r="Z172"/>
      <c r="AB172"/>
      <c r="AD172"/>
      <c r="AF172"/>
      <c r="AH172"/>
      <c r="AJ172"/>
      <c r="AL172"/>
      <c r="AM172"/>
      <c r="AN172"/>
      <c r="AO172" s="18"/>
      <c r="AP172"/>
      <c r="AQ172" s="18"/>
      <c r="AR172"/>
      <c r="AS172"/>
      <c r="AT172"/>
    </row>
    <row r="173" spans="2:46" x14ac:dyDescent="0.25">
      <c r="B173"/>
      <c r="D173"/>
      <c r="F173"/>
      <c r="H173"/>
      <c r="L173"/>
      <c r="N173"/>
      <c r="P173"/>
      <c r="R173"/>
      <c r="V173"/>
      <c r="X173"/>
      <c r="Z173"/>
      <c r="AB173"/>
      <c r="AD173"/>
      <c r="AF173"/>
      <c r="AH173"/>
      <c r="AJ173"/>
      <c r="AL173"/>
      <c r="AM173"/>
      <c r="AN173"/>
      <c r="AO173" s="18"/>
      <c r="AP173"/>
      <c r="AQ173" s="18"/>
      <c r="AR173"/>
      <c r="AS173"/>
      <c r="AT173"/>
    </row>
    <row r="174" spans="2:46" x14ac:dyDescent="0.25">
      <c r="B174"/>
      <c r="D174"/>
      <c r="F174"/>
      <c r="H174"/>
      <c r="L174"/>
      <c r="N174"/>
      <c r="P174"/>
      <c r="R174"/>
      <c r="V174"/>
      <c r="X174"/>
      <c r="Z174"/>
      <c r="AB174"/>
      <c r="AD174"/>
      <c r="AF174"/>
      <c r="AH174"/>
      <c r="AJ174"/>
      <c r="AL174"/>
      <c r="AM174"/>
      <c r="AN174"/>
      <c r="AO174" s="18"/>
      <c r="AP174"/>
      <c r="AQ174" s="18"/>
      <c r="AR174"/>
      <c r="AS174"/>
      <c r="AT174"/>
    </row>
    <row r="175" spans="2:46" x14ac:dyDescent="0.25">
      <c r="B175"/>
      <c r="D175"/>
      <c r="F175"/>
      <c r="H175"/>
      <c r="L175"/>
      <c r="N175"/>
      <c r="P175"/>
      <c r="R175"/>
      <c r="V175"/>
      <c r="X175"/>
      <c r="Z175"/>
      <c r="AB175"/>
      <c r="AD175"/>
      <c r="AF175"/>
      <c r="AH175"/>
      <c r="AJ175"/>
      <c r="AL175"/>
      <c r="AM175"/>
      <c r="AN175"/>
      <c r="AO175" s="18"/>
      <c r="AP175"/>
      <c r="AQ175" s="18"/>
      <c r="AR175"/>
      <c r="AS175"/>
      <c r="AT175"/>
    </row>
    <row r="176" spans="2:46" x14ac:dyDescent="0.25">
      <c r="B176"/>
      <c r="D176"/>
      <c r="F176"/>
      <c r="H176"/>
      <c r="L176"/>
      <c r="N176"/>
      <c r="P176"/>
      <c r="R176"/>
      <c r="V176"/>
      <c r="X176"/>
      <c r="Z176"/>
      <c r="AB176"/>
      <c r="AD176"/>
      <c r="AF176"/>
      <c r="AH176"/>
      <c r="AJ176"/>
      <c r="AL176"/>
      <c r="AM176"/>
      <c r="AN176"/>
      <c r="AO176" s="18"/>
      <c r="AP176"/>
      <c r="AQ176" s="18"/>
      <c r="AR176"/>
      <c r="AS176"/>
      <c r="AT176"/>
    </row>
    <row r="177" spans="2:46" x14ac:dyDescent="0.25">
      <c r="B177"/>
      <c r="D177"/>
      <c r="F177"/>
      <c r="H177"/>
      <c r="L177"/>
      <c r="N177"/>
      <c r="P177"/>
      <c r="R177"/>
      <c r="V177"/>
      <c r="X177"/>
      <c r="Z177"/>
      <c r="AB177"/>
      <c r="AD177"/>
      <c r="AF177"/>
      <c r="AH177"/>
      <c r="AJ177"/>
      <c r="AL177"/>
      <c r="AM177"/>
      <c r="AN177"/>
      <c r="AO177" s="18"/>
      <c r="AP177"/>
      <c r="AQ177" s="18"/>
      <c r="AR177"/>
      <c r="AS177"/>
      <c r="AT177"/>
    </row>
    <row r="178" spans="2:46" x14ac:dyDescent="0.25">
      <c r="B178"/>
      <c r="D178"/>
      <c r="F178"/>
      <c r="H178"/>
      <c r="L178"/>
      <c r="N178"/>
      <c r="P178"/>
      <c r="R178"/>
      <c r="V178"/>
      <c r="X178"/>
      <c r="Z178"/>
      <c r="AB178"/>
      <c r="AD178"/>
      <c r="AF178"/>
      <c r="AH178"/>
      <c r="AJ178"/>
      <c r="AL178"/>
      <c r="AM178"/>
      <c r="AN178"/>
      <c r="AO178" s="18"/>
      <c r="AP178"/>
      <c r="AQ178" s="18"/>
      <c r="AR178"/>
      <c r="AS178"/>
      <c r="AT178"/>
    </row>
    <row r="179" spans="2:46" x14ac:dyDescent="0.25">
      <c r="B179"/>
      <c r="D179"/>
      <c r="F179"/>
      <c r="H179"/>
      <c r="L179"/>
      <c r="N179"/>
      <c r="P179"/>
      <c r="R179"/>
      <c r="V179"/>
      <c r="X179"/>
      <c r="Z179"/>
      <c r="AB179"/>
      <c r="AD179"/>
      <c r="AF179"/>
      <c r="AH179"/>
      <c r="AJ179"/>
      <c r="AL179"/>
      <c r="AM179"/>
      <c r="AN179"/>
      <c r="AO179" s="18"/>
      <c r="AP179"/>
      <c r="AQ179" s="18"/>
      <c r="AR179"/>
      <c r="AS179"/>
      <c r="AT179"/>
    </row>
    <row r="180" spans="2:46" x14ac:dyDescent="0.25">
      <c r="B180"/>
      <c r="D180"/>
      <c r="F180"/>
      <c r="H180"/>
      <c r="L180"/>
      <c r="N180"/>
      <c r="P180"/>
      <c r="R180"/>
      <c r="V180"/>
      <c r="X180"/>
      <c r="Z180"/>
      <c r="AB180"/>
      <c r="AD180"/>
      <c r="AF180"/>
      <c r="AH180"/>
      <c r="AJ180"/>
      <c r="AL180"/>
      <c r="AM180"/>
      <c r="AN180"/>
      <c r="AO180" s="18"/>
      <c r="AP180"/>
      <c r="AQ180" s="18"/>
      <c r="AR180"/>
      <c r="AS180"/>
      <c r="AT180"/>
    </row>
    <row r="181" spans="2:46" x14ac:dyDescent="0.25">
      <c r="B181"/>
      <c r="D181"/>
      <c r="F181"/>
      <c r="H181"/>
      <c r="L181"/>
      <c r="N181"/>
      <c r="P181"/>
      <c r="R181"/>
      <c r="V181"/>
      <c r="X181"/>
      <c r="Z181"/>
      <c r="AB181"/>
      <c r="AD181"/>
      <c r="AF181"/>
      <c r="AH181"/>
      <c r="AJ181"/>
      <c r="AL181"/>
      <c r="AM181"/>
      <c r="AN181"/>
      <c r="AO181" s="18"/>
      <c r="AP181"/>
      <c r="AQ181" s="18"/>
      <c r="AR181"/>
      <c r="AS181"/>
      <c r="AT181"/>
    </row>
    <row r="182" spans="2:46" x14ac:dyDescent="0.25">
      <c r="B182"/>
      <c r="D182"/>
      <c r="F182"/>
      <c r="H182"/>
      <c r="L182"/>
      <c r="N182"/>
      <c r="P182"/>
      <c r="R182"/>
      <c r="V182"/>
      <c r="X182"/>
      <c r="Z182"/>
      <c r="AB182"/>
      <c r="AD182"/>
      <c r="AF182"/>
      <c r="AH182"/>
      <c r="AJ182"/>
      <c r="AL182"/>
      <c r="AM182"/>
      <c r="AN182"/>
      <c r="AO182" s="18"/>
      <c r="AP182"/>
      <c r="AQ182" s="18"/>
      <c r="AR182"/>
      <c r="AS182"/>
      <c r="AT182"/>
    </row>
    <row r="183" spans="2:46" x14ac:dyDescent="0.25">
      <c r="B183"/>
      <c r="D183"/>
      <c r="F183"/>
      <c r="H183"/>
      <c r="L183"/>
      <c r="N183"/>
      <c r="P183"/>
      <c r="R183"/>
      <c r="V183"/>
      <c r="X183"/>
      <c r="Z183"/>
      <c r="AB183"/>
      <c r="AD183"/>
      <c r="AF183"/>
      <c r="AH183"/>
      <c r="AJ183"/>
      <c r="AL183"/>
      <c r="AM183"/>
      <c r="AN183"/>
      <c r="AO183" s="18"/>
      <c r="AP183"/>
      <c r="AQ183" s="18"/>
      <c r="AR183"/>
      <c r="AS183"/>
      <c r="AT183"/>
    </row>
    <row r="184" spans="2:46" x14ac:dyDescent="0.25">
      <c r="B184"/>
      <c r="D184"/>
      <c r="F184"/>
      <c r="H184"/>
      <c r="L184"/>
      <c r="N184"/>
      <c r="P184"/>
      <c r="R184"/>
      <c r="V184"/>
      <c r="X184"/>
      <c r="Z184"/>
      <c r="AB184"/>
      <c r="AD184"/>
      <c r="AF184"/>
      <c r="AH184"/>
      <c r="AJ184"/>
      <c r="AL184"/>
      <c r="AM184"/>
      <c r="AN184"/>
      <c r="AO184" s="18"/>
      <c r="AP184"/>
      <c r="AQ184" s="18"/>
      <c r="AR184"/>
      <c r="AS184"/>
      <c r="AT184"/>
    </row>
    <row r="185" spans="2:46" x14ac:dyDescent="0.25">
      <c r="B185"/>
      <c r="D185"/>
      <c r="F185"/>
      <c r="H185"/>
      <c r="L185"/>
      <c r="N185"/>
      <c r="P185"/>
      <c r="R185"/>
      <c r="V185"/>
      <c r="X185"/>
      <c r="Z185"/>
      <c r="AB185"/>
      <c r="AD185"/>
      <c r="AF185"/>
      <c r="AH185"/>
      <c r="AJ185"/>
      <c r="AL185"/>
      <c r="AM185"/>
      <c r="AN185"/>
      <c r="AO185" s="18"/>
      <c r="AP185"/>
      <c r="AQ185" s="18"/>
      <c r="AR185"/>
      <c r="AS185"/>
      <c r="AT185"/>
    </row>
    <row r="186" spans="2:46" x14ac:dyDescent="0.25">
      <c r="B186"/>
      <c r="D186"/>
      <c r="F186"/>
      <c r="H186"/>
      <c r="L186"/>
      <c r="N186"/>
      <c r="P186"/>
      <c r="R186"/>
      <c r="V186"/>
      <c r="X186"/>
      <c r="Z186"/>
      <c r="AB186"/>
      <c r="AD186"/>
      <c r="AF186"/>
      <c r="AH186"/>
      <c r="AJ186"/>
      <c r="AL186"/>
      <c r="AM186"/>
      <c r="AN186"/>
      <c r="AO186" s="18"/>
      <c r="AP186"/>
      <c r="AQ186" s="18"/>
      <c r="AR186"/>
      <c r="AS186"/>
      <c r="AT186"/>
    </row>
    <row r="187" spans="2:46" x14ac:dyDescent="0.25">
      <c r="B187"/>
      <c r="D187"/>
      <c r="F187"/>
      <c r="H187"/>
      <c r="L187"/>
      <c r="N187"/>
      <c r="P187"/>
      <c r="R187"/>
      <c r="V187"/>
      <c r="X187"/>
      <c r="Z187"/>
      <c r="AB187"/>
      <c r="AD187"/>
      <c r="AF187"/>
      <c r="AH187"/>
      <c r="AJ187"/>
      <c r="AL187"/>
      <c r="AM187"/>
      <c r="AN187"/>
      <c r="AO187" s="18"/>
      <c r="AP187"/>
      <c r="AQ187" s="18"/>
      <c r="AR187"/>
      <c r="AS187"/>
      <c r="AT187"/>
    </row>
    <row r="188" spans="2:46" x14ac:dyDescent="0.25">
      <c r="B188"/>
      <c r="D188"/>
      <c r="F188"/>
      <c r="H188"/>
      <c r="L188"/>
      <c r="N188"/>
      <c r="P188"/>
      <c r="R188"/>
      <c r="V188"/>
      <c r="X188"/>
      <c r="Z188"/>
      <c r="AB188"/>
      <c r="AD188"/>
      <c r="AF188"/>
      <c r="AH188"/>
      <c r="AJ188"/>
      <c r="AL188"/>
      <c r="AM188"/>
      <c r="AN188"/>
      <c r="AO188" s="18"/>
      <c r="AP188"/>
      <c r="AQ188" s="18"/>
      <c r="AR188"/>
      <c r="AS188"/>
      <c r="AT188"/>
    </row>
    <row r="189" spans="2:46" x14ac:dyDescent="0.25">
      <c r="B189"/>
      <c r="D189"/>
      <c r="F189"/>
      <c r="H189"/>
      <c r="L189"/>
      <c r="N189"/>
      <c r="P189"/>
      <c r="R189"/>
      <c r="V189"/>
      <c r="X189"/>
      <c r="Z189"/>
      <c r="AB189"/>
      <c r="AD189"/>
      <c r="AF189"/>
      <c r="AH189"/>
      <c r="AJ189"/>
      <c r="AL189"/>
      <c r="AM189"/>
      <c r="AN189"/>
      <c r="AO189" s="18"/>
      <c r="AP189"/>
      <c r="AQ189" s="18"/>
      <c r="AR189"/>
      <c r="AS189"/>
      <c r="AT189"/>
    </row>
    <row r="190" spans="2:46" x14ac:dyDescent="0.25">
      <c r="B190"/>
      <c r="D190"/>
      <c r="F190"/>
      <c r="H190"/>
      <c r="L190"/>
      <c r="N190"/>
      <c r="P190"/>
      <c r="R190"/>
      <c r="V190"/>
      <c r="X190"/>
      <c r="Z190"/>
      <c r="AB190"/>
      <c r="AD190"/>
      <c r="AF190"/>
      <c r="AH190"/>
      <c r="AJ190"/>
      <c r="AL190"/>
      <c r="AM190"/>
      <c r="AN190"/>
      <c r="AO190" s="18"/>
      <c r="AP190"/>
      <c r="AQ190" s="18"/>
      <c r="AR190"/>
      <c r="AS190"/>
      <c r="AT190"/>
    </row>
    <row r="191" spans="2:46" x14ac:dyDescent="0.25">
      <c r="B191"/>
      <c r="D191"/>
      <c r="F191"/>
      <c r="H191"/>
      <c r="L191"/>
      <c r="N191"/>
      <c r="P191"/>
      <c r="R191"/>
      <c r="V191"/>
      <c r="X191"/>
      <c r="Z191"/>
      <c r="AB191"/>
      <c r="AD191"/>
      <c r="AF191"/>
      <c r="AH191"/>
      <c r="AJ191"/>
      <c r="AL191"/>
      <c r="AM191"/>
      <c r="AN191"/>
      <c r="AO191" s="18"/>
      <c r="AP191"/>
      <c r="AQ191" s="18"/>
      <c r="AR191"/>
      <c r="AS191"/>
      <c r="AT191"/>
    </row>
    <row r="192" spans="2:46" x14ac:dyDescent="0.25">
      <c r="B192"/>
      <c r="D192"/>
      <c r="F192"/>
      <c r="H192"/>
      <c r="L192"/>
      <c r="N192"/>
      <c r="P192"/>
      <c r="R192"/>
      <c r="V192"/>
      <c r="X192"/>
      <c r="Z192"/>
      <c r="AB192"/>
      <c r="AD192"/>
      <c r="AF192"/>
      <c r="AH192"/>
      <c r="AJ192"/>
      <c r="AL192"/>
      <c r="AM192"/>
      <c r="AN192"/>
      <c r="AO192" s="18"/>
      <c r="AP192"/>
      <c r="AQ192" s="18"/>
      <c r="AR192"/>
      <c r="AS192"/>
      <c r="AT192"/>
    </row>
    <row r="193" spans="2:46" x14ac:dyDescent="0.25">
      <c r="B193"/>
      <c r="D193"/>
      <c r="F193"/>
      <c r="H193"/>
      <c r="L193"/>
      <c r="N193"/>
      <c r="P193"/>
      <c r="R193"/>
      <c r="V193"/>
      <c r="X193"/>
      <c r="Z193"/>
      <c r="AB193"/>
      <c r="AD193"/>
      <c r="AF193"/>
      <c r="AH193"/>
      <c r="AJ193"/>
      <c r="AL193"/>
      <c r="AM193"/>
      <c r="AN193"/>
      <c r="AO193" s="18"/>
      <c r="AP193"/>
      <c r="AQ193" s="18"/>
      <c r="AR193"/>
      <c r="AS193"/>
      <c r="AT193"/>
    </row>
    <row r="194" spans="2:46" x14ac:dyDescent="0.25">
      <c r="B194"/>
      <c r="D194"/>
      <c r="F194"/>
      <c r="H194"/>
      <c r="L194"/>
      <c r="N194"/>
      <c r="P194"/>
      <c r="R194"/>
      <c r="V194"/>
      <c r="X194"/>
      <c r="Z194"/>
      <c r="AB194"/>
      <c r="AD194"/>
      <c r="AF194"/>
      <c r="AH194"/>
      <c r="AJ194"/>
      <c r="AL194"/>
      <c r="AM194"/>
      <c r="AN194"/>
      <c r="AO194" s="18"/>
      <c r="AP194"/>
      <c r="AQ194" s="18"/>
      <c r="AR194"/>
      <c r="AS194"/>
      <c r="AT194"/>
    </row>
    <row r="195" spans="2:46" x14ac:dyDescent="0.25">
      <c r="B195"/>
      <c r="D195"/>
      <c r="F195"/>
      <c r="H195"/>
      <c r="L195"/>
      <c r="N195"/>
      <c r="P195"/>
      <c r="R195"/>
      <c r="V195"/>
      <c r="X195"/>
      <c r="Z195"/>
      <c r="AB195"/>
      <c r="AD195"/>
      <c r="AF195"/>
      <c r="AH195"/>
      <c r="AJ195"/>
      <c r="AL195"/>
      <c r="AM195"/>
      <c r="AN195"/>
      <c r="AO195" s="18"/>
      <c r="AP195"/>
      <c r="AQ195" s="18"/>
      <c r="AR195"/>
      <c r="AS195"/>
      <c r="AT195"/>
    </row>
    <row r="196" spans="2:46" x14ac:dyDescent="0.25">
      <c r="B196"/>
      <c r="D196"/>
      <c r="F196"/>
      <c r="H196"/>
      <c r="L196"/>
      <c r="N196"/>
      <c r="P196"/>
      <c r="R196"/>
      <c r="V196"/>
      <c r="X196"/>
      <c r="Z196"/>
      <c r="AB196"/>
      <c r="AD196"/>
      <c r="AF196"/>
      <c r="AH196"/>
      <c r="AJ196"/>
      <c r="AL196"/>
      <c r="AM196"/>
      <c r="AN196"/>
      <c r="AO196" s="18"/>
      <c r="AP196"/>
      <c r="AQ196" s="18"/>
      <c r="AR196"/>
      <c r="AS196"/>
      <c r="AT196"/>
    </row>
    <row r="197" spans="2:46" x14ac:dyDescent="0.25">
      <c r="B197"/>
      <c r="D197"/>
      <c r="F197"/>
      <c r="H197"/>
      <c r="L197"/>
      <c r="N197"/>
      <c r="P197"/>
      <c r="R197"/>
      <c r="V197"/>
      <c r="X197"/>
      <c r="Z197"/>
      <c r="AB197"/>
      <c r="AD197"/>
      <c r="AF197"/>
      <c r="AH197"/>
      <c r="AJ197"/>
      <c r="AL197"/>
      <c r="AM197"/>
      <c r="AN197"/>
      <c r="AO197" s="18"/>
      <c r="AP197"/>
      <c r="AQ197" s="18"/>
      <c r="AR197"/>
      <c r="AS197"/>
      <c r="AT197"/>
    </row>
    <row r="198" spans="2:46" x14ac:dyDescent="0.25">
      <c r="B198"/>
      <c r="D198"/>
      <c r="F198"/>
      <c r="H198"/>
      <c r="L198"/>
      <c r="N198"/>
      <c r="P198"/>
      <c r="R198"/>
      <c r="V198"/>
      <c r="X198"/>
      <c r="Z198"/>
      <c r="AB198"/>
      <c r="AD198"/>
      <c r="AF198"/>
      <c r="AH198"/>
      <c r="AJ198"/>
      <c r="AL198"/>
      <c r="AM198"/>
      <c r="AN198"/>
      <c r="AO198" s="18"/>
      <c r="AP198"/>
      <c r="AQ198" s="18"/>
      <c r="AR198"/>
      <c r="AS198"/>
      <c r="AT198"/>
    </row>
    <row r="199" spans="2:46" x14ac:dyDescent="0.25">
      <c r="B199"/>
      <c r="D199"/>
      <c r="F199"/>
      <c r="H199"/>
      <c r="L199"/>
      <c r="N199"/>
      <c r="P199"/>
      <c r="R199"/>
      <c r="V199"/>
      <c r="X199"/>
      <c r="Z199"/>
      <c r="AB199"/>
      <c r="AD199"/>
      <c r="AF199"/>
      <c r="AH199"/>
      <c r="AJ199"/>
      <c r="AL199"/>
      <c r="AM199"/>
      <c r="AN199"/>
      <c r="AO199" s="18"/>
      <c r="AP199"/>
      <c r="AQ199" s="18"/>
      <c r="AR199"/>
      <c r="AS199"/>
      <c r="AT199"/>
    </row>
    <row r="200" spans="2:46" x14ac:dyDescent="0.25">
      <c r="B200"/>
      <c r="D200"/>
      <c r="F200"/>
      <c r="H200"/>
      <c r="L200"/>
      <c r="N200"/>
      <c r="P200"/>
      <c r="R200"/>
      <c r="V200"/>
      <c r="X200"/>
      <c r="Z200"/>
      <c r="AB200"/>
      <c r="AD200"/>
      <c r="AF200"/>
      <c r="AH200"/>
      <c r="AJ200"/>
      <c r="AL200"/>
      <c r="AM200"/>
      <c r="AN200"/>
      <c r="AO200" s="18"/>
      <c r="AP200"/>
      <c r="AQ200" s="18"/>
      <c r="AR200"/>
      <c r="AS200"/>
      <c r="AT200"/>
    </row>
    <row r="201" spans="2:46" x14ac:dyDescent="0.25">
      <c r="B201"/>
      <c r="D201"/>
      <c r="F201"/>
      <c r="H201"/>
      <c r="L201"/>
      <c r="N201"/>
      <c r="P201"/>
      <c r="R201"/>
      <c r="V201"/>
      <c r="X201"/>
      <c r="Z201"/>
      <c r="AB201"/>
      <c r="AD201"/>
      <c r="AF201"/>
      <c r="AH201"/>
      <c r="AJ201"/>
      <c r="AL201"/>
      <c r="AM201"/>
      <c r="AN201"/>
      <c r="AO201" s="18"/>
      <c r="AP201"/>
      <c r="AQ201" s="18"/>
      <c r="AR201"/>
      <c r="AS201"/>
      <c r="AT201"/>
    </row>
    <row r="202" spans="2:46" x14ac:dyDescent="0.25">
      <c r="B202"/>
      <c r="D202"/>
      <c r="F202"/>
      <c r="H202"/>
      <c r="L202"/>
      <c r="N202"/>
      <c r="P202"/>
      <c r="R202"/>
      <c r="V202"/>
      <c r="X202"/>
      <c r="Z202"/>
      <c r="AB202"/>
      <c r="AD202"/>
      <c r="AF202"/>
      <c r="AH202"/>
      <c r="AJ202"/>
      <c r="AL202"/>
      <c r="AM202"/>
      <c r="AN202"/>
      <c r="AO202" s="18"/>
      <c r="AP202"/>
      <c r="AQ202" s="18"/>
      <c r="AR202"/>
      <c r="AS202"/>
      <c r="AT202"/>
    </row>
    <row r="203" spans="2:46" x14ac:dyDescent="0.25">
      <c r="B203"/>
      <c r="D203"/>
      <c r="F203"/>
      <c r="H203"/>
      <c r="L203"/>
      <c r="N203"/>
      <c r="P203"/>
      <c r="R203"/>
      <c r="V203"/>
      <c r="X203"/>
      <c r="Z203"/>
      <c r="AB203"/>
      <c r="AD203"/>
      <c r="AF203"/>
      <c r="AH203"/>
      <c r="AJ203"/>
      <c r="AL203"/>
      <c r="AM203"/>
      <c r="AN203"/>
      <c r="AO203" s="18"/>
      <c r="AP203"/>
      <c r="AQ203" s="18"/>
      <c r="AR203"/>
      <c r="AS203"/>
      <c r="AT203"/>
    </row>
    <row r="204" spans="2:46" x14ac:dyDescent="0.25">
      <c r="B204"/>
      <c r="D204"/>
      <c r="F204"/>
      <c r="H204"/>
      <c r="L204"/>
      <c r="N204"/>
      <c r="P204"/>
      <c r="R204"/>
      <c r="V204"/>
      <c r="X204"/>
      <c r="Z204"/>
      <c r="AB204"/>
      <c r="AD204"/>
      <c r="AF204"/>
      <c r="AH204"/>
      <c r="AJ204"/>
      <c r="AL204"/>
      <c r="AM204"/>
      <c r="AN204"/>
      <c r="AO204" s="18"/>
      <c r="AP204"/>
      <c r="AQ204" s="18"/>
      <c r="AR204"/>
      <c r="AS204"/>
      <c r="AT204"/>
    </row>
    <row r="205" spans="2:46" x14ac:dyDescent="0.25">
      <c r="B205"/>
      <c r="D205"/>
      <c r="F205"/>
      <c r="H205"/>
      <c r="L205"/>
      <c r="N205"/>
      <c r="P205"/>
      <c r="R205"/>
      <c r="V205"/>
      <c r="X205"/>
      <c r="Z205"/>
      <c r="AB205"/>
      <c r="AD205"/>
      <c r="AF205"/>
      <c r="AH205"/>
      <c r="AJ205"/>
      <c r="AL205"/>
      <c r="AM205"/>
      <c r="AN205"/>
      <c r="AO205" s="18"/>
      <c r="AP205"/>
      <c r="AQ205" s="18"/>
      <c r="AR205"/>
      <c r="AS205"/>
      <c r="AT205"/>
    </row>
    <row r="206" spans="2:46" x14ac:dyDescent="0.25">
      <c r="B206"/>
      <c r="D206"/>
      <c r="F206"/>
      <c r="H206"/>
      <c r="L206"/>
      <c r="N206"/>
      <c r="P206"/>
      <c r="R206"/>
      <c r="V206"/>
      <c r="X206"/>
      <c r="Z206"/>
      <c r="AB206"/>
      <c r="AD206"/>
      <c r="AF206"/>
      <c r="AH206"/>
      <c r="AJ206"/>
      <c r="AL206"/>
      <c r="AM206"/>
      <c r="AN206"/>
      <c r="AO206" s="18"/>
      <c r="AP206"/>
      <c r="AQ206" s="18"/>
      <c r="AR206"/>
      <c r="AS206"/>
      <c r="AT206"/>
    </row>
    <row r="207" spans="2:46" x14ac:dyDescent="0.25">
      <c r="B207"/>
      <c r="D207"/>
      <c r="F207"/>
      <c r="H207"/>
      <c r="L207"/>
      <c r="N207"/>
      <c r="P207"/>
      <c r="R207"/>
      <c r="V207"/>
      <c r="X207"/>
      <c r="Z207"/>
      <c r="AB207"/>
      <c r="AD207"/>
      <c r="AF207"/>
      <c r="AH207"/>
      <c r="AJ207"/>
      <c r="AL207"/>
      <c r="AM207"/>
      <c r="AN207"/>
      <c r="AO207" s="18"/>
      <c r="AP207"/>
      <c r="AQ207" s="18"/>
      <c r="AR207"/>
      <c r="AS207"/>
      <c r="AT207"/>
    </row>
    <row r="208" spans="2:46" x14ac:dyDescent="0.25">
      <c r="B208"/>
      <c r="D208"/>
      <c r="F208"/>
      <c r="H208"/>
      <c r="L208"/>
      <c r="N208"/>
      <c r="P208"/>
      <c r="R208"/>
      <c r="V208"/>
      <c r="X208"/>
      <c r="Z208"/>
      <c r="AB208"/>
      <c r="AD208"/>
      <c r="AF208"/>
      <c r="AH208"/>
      <c r="AJ208"/>
      <c r="AL208"/>
      <c r="AM208"/>
      <c r="AN208"/>
      <c r="AO208" s="18"/>
      <c r="AP208"/>
      <c r="AQ208" s="18"/>
      <c r="AR208"/>
      <c r="AS208"/>
      <c r="AT208"/>
    </row>
    <row r="209" spans="2:46" x14ac:dyDescent="0.25">
      <c r="B209"/>
      <c r="D209"/>
      <c r="F209"/>
      <c r="H209"/>
      <c r="L209"/>
      <c r="N209"/>
      <c r="P209"/>
      <c r="R209"/>
      <c r="V209"/>
      <c r="X209"/>
      <c r="Z209"/>
      <c r="AB209"/>
      <c r="AD209"/>
      <c r="AF209"/>
      <c r="AH209"/>
      <c r="AJ209"/>
      <c r="AL209"/>
      <c r="AM209"/>
      <c r="AN209"/>
      <c r="AO209" s="18"/>
      <c r="AP209"/>
      <c r="AQ209" s="18"/>
      <c r="AR209"/>
      <c r="AS209"/>
      <c r="AT209"/>
    </row>
    <row r="210" spans="2:46" x14ac:dyDescent="0.25">
      <c r="B210"/>
      <c r="D210"/>
      <c r="F210"/>
      <c r="H210"/>
      <c r="L210"/>
      <c r="N210"/>
      <c r="P210"/>
      <c r="R210"/>
      <c r="V210"/>
      <c r="X210"/>
      <c r="Z210"/>
      <c r="AB210"/>
      <c r="AD210"/>
      <c r="AF210"/>
      <c r="AH210"/>
      <c r="AJ210"/>
      <c r="AL210"/>
      <c r="AM210"/>
      <c r="AN210"/>
      <c r="AO210" s="18"/>
      <c r="AP210"/>
      <c r="AQ210" s="18"/>
      <c r="AR210"/>
      <c r="AS210"/>
      <c r="AT210"/>
    </row>
    <row r="211" spans="2:46" x14ac:dyDescent="0.25">
      <c r="B211"/>
      <c r="D211"/>
      <c r="F211"/>
      <c r="H211"/>
      <c r="L211"/>
      <c r="N211"/>
      <c r="P211"/>
      <c r="R211"/>
      <c r="V211"/>
      <c r="X211"/>
      <c r="Z211"/>
      <c r="AB211"/>
      <c r="AD211"/>
      <c r="AF211"/>
      <c r="AH211"/>
      <c r="AJ211"/>
      <c r="AL211"/>
      <c r="AM211"/>
      <c r="AN211"/>
      <c r="AO211" s="18"/>
      <c r="AP211"/>
      <c r="AQ211" s="18"/>
      <c r="AR211"/>
      <c r="AS211"/>
      <c r="AT211"/>
    </row>
    <row r="212" spans="2:46" x14ac:dyDescent="0.25">
      <c r="B212"/>
      <c r="D212"/>
      <c r="F212"/>
      <c r="H212"/>
      <c r="L212"/>
      <c r="N212"/>
      <c r="P212"/>
      <c r="R212"/>
      <c r="V212"/>
      <c r="X212"/>
      <c r="Z212"/>
      <c r="AB212"/>
      <c r="AD212"/>
      <c r="AF212"/>
      <c r="AH212"/>
      <c r="AJ212"/>
      <c r="AL212"/>
      <c r="AM212"/>
      <c r="AN212"/>
      <c r="AO212" s="18"/>
      <c r="AP212"/>
      <c r="AQ212" s="18"/>
      <c r="AR212"/>
      <c r="AS212"/>
      <c r="AT212"/>
    </row>
    <row r="213" spans="2:46" x14ac:dyDescent="0.25">
      <c r="B213"/>
      <c r="D213"/>
      <c r="F213"/>
      <c r="H213"/>
      <c r="L213"/>
      <c r="N213"/>
      <c r="P213"/>
      <c r="R213"/>
      <c r="V213"/>
      <c r="X213"/>
      <c r="Z213"/>
      <c r="AB213"/>
      <c r="AD213"/>
      <c r="AF213"/>
      <c r="AH213"/>
      <c r="AJ213"/>
      <c r="AL213"/>
      <c r="AM213"/>
      <c r="AN213"/>
      <c r="AO213" s="18"/>
      <c r="AP213"/>
      <c r="AQ213" s="18"/>
      <c r="AR213"/>
      <c r="AS213"/>
      <c r="AT213"/>
    </row>
    <row r="214" spans="2:46" x14ac:dyDescent="0.25">
      <c r="B214"/>
      <c r="D214"/>
      <c r="F214"/>
      <c r="H214"/>
      <c r="L214"/>
      <c r="N214"/>
      <c r="P214"/>
      <c r="R214"/>
      <c r="V214"/>
      <c r="X214"/>
      <c r="Z214"/>
      <c r="AB214"/>
      <c r="AD214"/>
      <c r="AF214"/>
      <c r="AH214"/>
      <c r="AJ214"/>
      <c r="AL214"/>
      <c r="AM214"/>
      <c r="AN214"/>
      <c r="AO214" s="18"/>
      <c r="AP214"/>
      <c r="AQ214" s="18"/>
      <c r="AR214"/>
      <c r="AS214"/>
      <c r="AT214"/>
    </row>
    <row r="215" spans="2:46" x14ac:dyDescent="0.25">
      <c r="B215"/>
      <c r="D215"/>
      <c r="F215"/>
      <c r="H215"/>
      <c r="L215"/>
      <c r="N215"/>
      <c r="P215"/>
      <c r="R215"/>
      <c r="V215"/>
      <c r="X215"/>
      <c r="Z215"/>
      <c r="AB215"/>
      <c r="AD215"/>
      <c r="AF215"/>
      <c r="AH215"/>
      <c r="AJ215"/>
      <c r="AL215"/>
      <c r="AM215"/>
      <c r="AN215"/>
      <c r="AO215" s="18"/>
      <c r="AP215"/>
      <c r="AQ215" s="18"/>
      <c r="AR215"/>
      <c r="AS215"/>
      <c r="AT215"/>
    </row>
    <row r="216" spans="2:46" x14ac:dyDescent="0.25">
      <c r="B216"/>
      <c r="D216"/>
      <c r="F216"/>
      <c r="H216"/>
      <c r="L216"/>
      <c r="N216"/>
      <c r="P216"/>
      <c r="R216"/>
      <c r="V216"/>
      <c r="X216"/>
      <c r="Z216"/>
      <c r="AB216"/>
      <c r="AD216"/>
      <c r="AF216"/>
      <c r="AH216"/>
      <c r="AJ216"/>
      <c r="AL216"/>
      <c r="AM216"/>
      <c r="AN216"/>
      <c r="AO216" s="18"/>
      <c r="AP216"/>
      <c r="AQ216" s="18"/>
      <c r="AR216"/>
      <c r="AS216"/>
      <c r="AT216"/>
    </row>
    <row r="217" spans="2:46" x14ac:dyDescent="0.25">
      <c r="B217"/>
      <c r="D217"/>
      <c r="F217"/>
      <c r="H217"/>
      <c r="L217"/>
      <c r="N217"/>
      <c r="P217"/>
      <c r="R217"/>
      <c r="V217"/>
      <c r="X217"/>
      <c r="Z217"/>
      <c r="AB217"/>
      <c r="AD217"/>
      <c r="AF217"/>
      <c r="AH217"/>
      <c r="AJ217"/>
      <c r="AL217"/>
      <c r="AM217"/>
      <c r="AN217"/>
      <c r="AO217" s="18"/>
      <c r="AP217"/>
      <c r="AQ217" s="18"/>
      <c r="AR217"/>
      <c r="AS217"/>
      <c r="AT217"/>
    </row>
    <row r="218" spans="2:46" x14ac:dyDescent="0.25">
      <c r="B218"/>
      <c r="D218"/>
      <c r="F218"/>
      <c r="H218"/>
      <c r="L218"/>
      <c r="N218"/>
      <c r="P218"/>
      <c r="R218"/>
      <c r="V218"/>
      <c r="X218"/>
      <c r="Z218"/>
      <c r="AB218"/>
      <c r="AD218"/>
      <c r="AF218"/>
      <c r="AH218"/>
      <c r="AJ218"/>
      <c r="AL218"/>
      <c r="AM218"/>
      <c r="AN218"/>
      <c r="AO218" s="18"/>
      <c r="AP218"/>
      <c r="AQ218" s="18"/>
      <c r="AR218"/>
      <c r="AS218"/>
      <c r="AT218"/>
    </row>
    <row r="219" spans="2:46" x14ac:dyDescent="0.25">
      <c r="B219"/>
      <c r="D219"/>
      <c r="F219"/>
      <c r="H219"/>
      <c r="L219"/>
      <c r="N219"/>
      <c r="P219"/>
      <c r="R219"/>
      <c r="V219"/>
      <c r="X219"/>
      <c r="Z219"/>
      <c r="AB219"/>
      <c r="AD219"/>
      <c r="AF219"/>
      <c r="AH219"/>
      <c r="AJ219"/>
      <c r="AL219"/>
      <c r="AM219"/>
      <c r="AN219"/>
      <c r="AO219" s="18"/>
      <c r="AP219"/>
      <c r="AQ219" s="18"/>
      <c r="AR219"/>
      <c r="AS219"/>
      <c r="AT219"/>
    </row>
    <row r="220" spans="2:46" x14ac:dyDescent="0.25">
      <c r="B220"/>
      <c r="D220"/>
      <c r="F220"/>
      <c r="H220"/>
      <c r="L220"/>
      <c r="N220"/>
      <c r="P220"/>
      <c r="R220"/>
      <c r="V220"/>
      <c r="X220"/>
      <c r="Z220"/>
      <c r="AB220"/>
      <c r="AD220"/>
      <c r="AF220"/>
      <c r="AH220"/>
      <c r="AJ220"/>
      <c r="AL220"/>
      <c r="AM220"/>
      <c r="AN220"/>
      <c r="AO220" s="18"/>
      <c r="AP220"/>
      <c r="AQ220" s="18"/>
      <c r="AR220"/>
      <c r="AS220"/>
      <c r="AT220"/>
    </row>
    <row r="221" spans="2:46" x14ac:dyDescent="0.25">
      <c r="B221"/>
      <c r="D221"/>
      <c r="F221"/>
      <c r="H221"/>
      <c r="L221"/>
      <c r="N221"/>
      <c r="P221"/>
      <c r="R221"/>
      <c r="V221"/>
      <c r="X221"/>
      <c r="Z221"/>
      <c r="AB221"/>
      <c r="AD221"/>
      <c r="AF221"/>
      <c r="AH221"/>
      <c r="AJ221"/>
      <c r="AL221"/>
      <c r="AM221"/>
      <c r="AN221"/>
      <c r="AO221" s="18"/>
      <c r="AP221"/>
      <c r="AQ221" s="18"/>
      <c r="AR221"/>
      <c r="AS221"/>
      <c r="AT221"/>
    </row>
    <row r="222" spans="2:46" x14ac:dyDescent="0.25">
      <c r="B222"/>
      <c r="D222"/>
      <c r="F222"/>
      <c r="H222"/>
      <c r="L222"/>
      <c r="N222"/>
      <c r="P222"/>
      <c r="R222"/>
      <c r="V222"/>
      <c r="X222"/>
      <c r="Z222"/>
      <c r="AB222"/>
      <c r="AD222"/>
      <c r="AF222"/>
      <c r="AH222"/>
      <c r="AJ222"/>
      <c r="AL222"/>
      <c r="AM222"/>
      <c r="AN222"/>
      <c r="AO222" s="18"/>
      <c r="AP222"/>
      <c r="AQ222" s="18"/>
      <c r="AR222"/>
      <c r="AS222"/>
      <c r="AT222"/>
    </row>
    <row r="223" spans="2:46" x14ac:dyDescent="0.25">
      <c r="B223"/>
      <c r="D223"/>
      <c r="F223"/>
      <c r="H223"/>
      <c r="L223"/>
      <c r="N223"/>
      <c r="P223"/>
      <c r="R223"/>
      <c r="V223"/>
      <c r="X223"/>
      <c r="Z223"/>
      <c r="AB223"/>
      <c r="AD223"/>
      <c r="AF223"/>
      <c r="AH223"/>
      <c r="AJ223"/>
      <c r="AL223"/>
      <c r="AM223"/>
      <c r="AN223"/>
      <c r="AO223" s="18"/>
      <c r="AP223"/>
      <c r="AQ223" s="18"/>
      <c r="AR223"/>
      <c r="AS223"/>
      <c r="AT223"/>
    </row>
    <row r="224" spans="2:46" x14ac:dyDescent="0.25">
      <c r="B224"/>
      <c r="D224"/>
      <c r="F224"/>
      <c r="H224"/>
      <c r="L224"/>
      <c r="N224"/>
      <c r="P224"/>
      <c r="R224"/>
      <c r="V224"/>
      <c r="X224"/>
      <c r="Z224"/>
      <c r="AB224"/>
      <c r="AD224"/>
      <c r="AF224"/>
      <c r="AH224"/>
      <c r="AJ224"/>
      <c r="AL224"/>
      <c r="AM224"/>
      <c r="AN224"/>
      <c r="AO224" s="18"/>
      <c r="AP224"/>
      <c r="AQ224" s="18"/>
      <c r="AR224"/>
      <c r="AS224"/>
      <c r="AT224"/>
    </row>
    <row r="225" spans="2:46" x14ac:dyDescent="0.25">
      <c r="B225"/>
      <c r="D225"/>
      <c r="F225"/>
      <c r="H225"/>
      <c r="L225"/>
      <c r="N225"/>
      <c r="P225"/>
      <c r="R225"/>
      <c r="V225"/>
      <c r="X225"/>
      <c r="Z225"/>
      <c r="AB225"/>
      <c r="AD225"/>
      <c r="AF225"/>
      <c r="AH225"/>
      <c r="AJ225"/>
      <c r="AL225"/>
      <c r="AM225"/>
      <c r="AN225"/>
      <c r="AO225" s="18"/>
      <c r="AP225"/>
      <c r="AQ225" s="18"/>
      <c r="AR225"/>
      <c r="AS225"/>
      <c r="AT225"/>
    </row>
    <row r="226" spans="2:46" x14ac:dyDescent="0.25">
      <c r="B226"/>
      <c r="D226"/>
      <c r="F226"/>
      <c r="H226"/>
      <c r="L226"/>
      <c r="N226"/>
      <c r="P226"/>
      <c r="R226"/>
      <c r="V226"/>
      <c r="X226"/>
      <c r="Z226"/>
      <c r="AB226"/>
      <c r="AD226"/>
      <c r="AF226"/>
      <c r="AH226"/>
      <c r="AJ226"/>
      <c r="AL226"/>
      <c r="AM226"/>
      <c r="AN226"/>
      <c r="AO226" s="18"/>
      <c r="AP226"/>
      <c r="AQ226" s="18"/>
      <c r="AR226"/>
      <c r="AS226"/>
      <c r="AT226"/>
    </row>
    <row r="227" spans="2:46" x14ac:dyDescent="0.25">
      <c r="B227"/>
      <c r="D227"/>
      <c r="F227"/>
      <c r="H227"/>
      <c r="L227"/>
      <c r="N227"/>
      <c r="P227"/>
      <c r="R227"/>
      <c r="V227"/>
      <c r="X227"/>
      <c r="Z227"/>
      <c r="AB227"/>
      <c r="AD227"/>
      <c r="AF227"/>
      <c r="AH227"/>
      <c r="AJ227"/>
      <c r="AL227"/>
      <c r="AM227"/>
      <c r="AN227"/>
      <c r="AO227" s="18"/>
      <c r="AP227"/>
      <c r="AQ227" s="18"/>
      <c r="AR227"/>
      <c r="AS227"/>
      <c r="AT227"/>
    </row>
    <row r="228" spans="2:46" x14ac:dyDescent="0.25">
      <c r="B228"/>
      <c r="D228"/>
      <c r="F228"/>
      <c r="H228"/>
      <c r="L228"/>
      <c r="N228"/>
      <c r="P228"/>
      <c r="R228"/>
      <c r="V228"/>
      <c r="X228"/>
      <c r="Z228"/>
      <c r="AB228"/>
      <c r="AD228"/>
      <c r="AF228"/>
      <c r="AH228"/>
      <c r="AJ228"/>
      <c r="AL228"/>
      <c r="AM228"/>
      <c r="AN228"/>
      <c r="AO228" s="18"/>
      <c r="AP228"/>
      <c r="AQ228" s="18"/>
      <c r="AR228"/>
      <c r="AS228"/>
      <c r="AT228"/>
    </row>
    <row r="229" spans="2:46" x14ac:dyDescent="0.25">
      <c r="B229"/>
      <c r="D229"/>
      <c r="F229"/>
      <c r="H229"/>
      <c r="L229"/>
      <c r="N229"/>
      <c r="P229"/>
      <c r="R229"/>
      <c r="V229"/>
      <c r="X229"/>
      <c r="Z229"/>
      <c r="AB229"/>
      <c r="AD229"/>
      <c r="AF229"/>
      <c r="AH229"/>
      <c r="AJ229"/>
      <c r="AL229"/>
      <c r="AM229"/>
      <c r="AN229"/>
      <c r="AO229" s="18"/>
      <c r="AP229"/>
      <c r="AQ229" s="18"/>
      <c r="AR229"/>
      <c r="AS229"/>
      <c r="AT229"/>
    </row>
    <row r="230" spans="2:46" x14ac:dyDescent="0.25">
      <c r="B230"/>
      <c r="D230"/>
      <c r="F230"/>
      <c r="H230"/>
      <c r="L230"/>
      <c r="N230"/>
      <c r="P230"/>
      <c r="R230"/>
      <c r="V230"/>
      <c r="X230"/>
      <c r="Z230"/>
      <c r="AB230"/>
      <c r="AD230"/>
      <c r="AF230"/>
      <c r="AH230"/>
      <c r="AJ230"/>
      <c r="AL230"/>
      <c r="AM230"/>
      <c r="AN230"/>
      <c r="AO230" s="18"/>
      <c r="AP230"/>
      <c r="AQ230" s="18"/>
      <c r="AR230"/>
      <c r="AS230"/>
      <c r="AT230"/>
    </row>
    <row r="231" spans="2:46" x14ac:dyDescent="0.25">
      <c r="B231"/>
      <c r="D231"/>
      <c r="F231"/>
      <c r="H231"/>
      <c r="L231"/>
      <c r="N231"/>
      <c r="P231"/>
      <c r="R231"/>
      <c r="V231"/>
      <c r="X231"/>
      <c r="Z231"/>
      <c r="AB231"/>
      <c r="AD231"/>
      <c r="AF231"/>
      <c r="AH231"/>
      <c r="AJ231"/>
      <c r="AL231"/>
      <c r="AM231"/>
      <c r="AN231"/>
      <c r="AO231" s="18"/>
      <c r="AP231"/>
      <c r="AQ231" s="18"/>
      <c r="AR231"/>
      <c r="AS231"/>
      <c r="AT231"/>
    </row>
    <row r="232" spans="2:46" x14ac:dyDescent="0.25">
      <c r="B232"/>
      <c r="D232"/>
      <c r="F232"/>
      <c r="H232"/>
      <c r="L232"/>
      <c r="N232"/>
      <c r="P232"/>
      <c r="R232"/>
      <c r="V232"/>
      <c r="X232"/>
      <c r="Z232"/>
      <c r="AB232"/>
      <c r="AD232"/>
      <c r="AF232"/>
      <c r="AH232"/>
      <c r="AJ232"/>
      <c r="AL232"/>
      <c r="AM232"/>
      <c r="AN232"/>
      <c r="AO232" s="18"/>
      <c r="AP232"/>
      <c r="AQ232" s="18"/>
      <c r="AR232"/>
      <c r="AS232"/>
      <c r="AT232"/>
    </row>
    <row r="233" spans="2:46" x14ac:dyDescent="0.25">
      <c r="B233"/>
      <c r="D233"/>
      <c r="F233"/>
      <c r="H233"/>
      <c r="L233"/>
      <c r="N233"/>
      <c r="P233"/>
      <c r="R233"/>
      <c r="V233"/>
      <c r="X233"/>
      <c r="Z233"/>
      <c r="AB233"/>
      <c r="AD233"/>
      <c r="AF233"/>
      <c r="AH233"/>
      <c r="AJ233"/>
      <c r="AL233"/>
      <c r="AM233"/>
      <c r="AN233"/>
      <c r="AO233" s="18"/>
      <c r="AP233"/>
      <c r="AQ233" s="18"/>
      <c r="AR233"/>
      <c r="AS233"/>
      <c r="AT233"/>
    </row>
    <row r="234" spans="2:46" x14ac:dyDescent="0.25">
      <c r="B234"/>
      <c r="D234"/>
      <c r="F234"/>
      <c r="H234"/>
      <c r="L234"/>
      <c r="N234"/>
      <c r="P234"/>
      <c r="R234"/>
      <c r="V234"/>
      <c r="X234"/>
      <c r="Z234"/>
      <c r="AB234"/>
      <c r="AD234"/>
      <c r="AF234"/>
      <c r="AH234"/>
      <c r="AJ234"/>
      <c r="AL234"/>
      <c r="AM234"/>
      <c r="AN234"/>
      <c r="AO234" s="18"/>
      <c r="AP234"/>
      <c r="AQ234" s="18"/>
      <c r="AR234"/>
      <c r="AS234"/>
      <c r="AT234"/>
    </row>
    <row r="235" spans="2:46" x14ac:dyDescent="0.25">
      <c r="B235"/>
      <c r="D235"/>
      <c r="F235"/>
      <c r="H235"/>
      <c r="L235"/>
      <c r="N235"/>
      <c r="P235"/>
      <c r="R235"/>
      <c r="V235"/>
      <c r="X235"/>
      <c r="Z235"/>
      <c r="AB235"/>
      <c r="AD235"/>
      <c r="AF235"/>
      <c r="AH235"/>
      <c r="AJ235"/>
      <c r="AL235"/>
      <c r="AM235"/>
      <c r="AN235"/>
      <c r="AO235" s="18"/>
      <c r="AP235"/>
      <c r="AQ235" s="18"/>
      <c r="AR235"/>
      <c r="AS235"/>
      <c r="AT235"/>
    </row>
    <row r="236" spans="2:46" x14ac:dyDescent="0.25">
      <c r="B236"/>
      <c r="D236"/>
      <c r="F236"/>
      <c r="H236"/>
      <c r="L236"/>
      <c r="N236"/>
      <c r="P236"/>
      <c r="R236"/>
      <c r="V236"/>
      <c r="X236"/>
      <c r="Z236"/>
      <c r="AB236"/>
      <c r="AD236"/>
      <c r="AF236"/>
      <c r="AH236"/>
      <c r="AJ236"/>
      <c r="AL236"/>
      <c r="AM236"/>
      <c r="AN236"/>
      <c r="AO236" s="18"/>
      <c r="AP236"/>
      <c r="AQ236" s="18"/>
      <c r="AR236"/>
      <c r="AS236"/>
      <c r="AT236"/>
    </row>
    <row r="237" spans="2:46" x14ac:dyDescent="0.25">
      <c r="B237"/>
      <c r="D237"/>
      <c r="F237"/>
      <c r="H237"/>
      <c r="L237"/>
      <c r="N237"/>
      <c r="P237"/>
      <c r="R237"/>
      <c r="V237"/>
      <c r="X237"/>
      <c r="Z237"/>
      <c r="AB237"/>
      <c r="AD237"/>
      <c r="AF237"/>
      <c r="AH237"/>
      <c r="AJ237"/>
      <c r="AL237"/>
      <c r="AM237"/>
      <c r="AN237"/>
      <c r="AO237" s="18"/>
      <c r="AP237"/>
      <c r="AQ237" s="18"/>
      <c r="AR237"/>
      <c r="AS237"/>
      <c r="AT237"/>
    </row>
    <row r="238" spans="2:46" x14ac:dyDescent="0.25">
      <c r="B238"/>
      <c r="D238"/>
      <c r="F238"/>
      <c r="H238"/>
      <c r="L238"/>
      <c r="N238"/>
      <c r="P238"/>
      <c r="R238"/>
      <c r="V238"/>
      <c r="X238"/>
      <c r="Z238"/>
      <c r="AB238"/>
      <c r="AD238"/>
      <c r="AF238"/>
      <c r="AH238"/>
      <c r="AJ238"/>
      <c r="AL238"/>
      <c r="AM238"/>
      <c r="AN238"/>
      <c r="AO238" s="18"/>
      <c r="AP238"/>
      <c r="AQ238" s="18"/>
      <c r="AR238"/>
      <c r="AS238"/>
      <c r="AT238"/>
    </row>
    <row r="239" spans="2:46" x14ac:dyDescent="0.25">
      <c r="B239"/>
      <c r="D239"/>
      <c r="F239"/>
      <c r="H239"/>
      <c r="L239"/>
      <c r="N239"/>
      <c r="P239"/>
      <c r="R239"/>
      <c r="V239"/>
      <c r="X239"/>
      <c r="Z239"/>
      <c r="AB239"/>
      <c r="AD239"/>
      <c r="AF239"/>
      <c r="AH239"/>
      <c r="AJ239"/>
      <c r="AL239"/>
      <c r="AM239"/>
      <c r="AN239"/>
      <c r="AO239" s="18"/>
      <c r="AP239"/>
      <c r="AQ239" s="18"/>
      <c r="AR239"/>
      <c r="AS239"/>
      <c r="AT239"/>
    </row>
    <row r="240" spans="2:46" x14ac:dyDescent="0.25">
      <c r="B240"/>
      <c r="D240"/>
      <c r="F240"/>
      <c r="H240"/>
      <c r="L240"/>
      <c r="N240"/>
      <c r="P240"/>
      <c r="R240"/>
      <c r="V240"/>
      <c r="X240"/>
      <c r="Z240"/>
      <c r="AB240"/>
      <c r="AD240"/>
      <c r="AF240"/>
      <c r="AH240"/>
      <c r="AJ240"/>
      <c r="AL240"/>
      <c r="AM240"/>
      <c r="AN240"/>
      <c r="AO240" s="18"/>
      <c r="AP240"/>
      <c r="AQ240" s="18"/>
      <c r="AR240"/>
      <c r="AS240"/>
      <c r="AT240"/>
    </row>
    <row r="241" spans="2:46" x14ac:dyDescent="0.25">
      <c r="B241"/>
      <c r="D241"/>
      <c r="F241"/>
      <c r="H241"/>
      <c r="L241"/>
      <c r="N241"/>
      <c r="P241"/>
      <c r="R241"/>
      <c r="V241"/>
      <c r="X241"/>
      <c r="Z241"/>
      <c r="AB241"/>
      <c r="AD241"/>
      <c r="AF241"/>
      <c r="AH241"/>
      <c r="AJ241"/>
      <c r="AL241"/>
      <c r="AM241"/>
      <c r="AN241"/>
      <c r="AO241" s="18"/>
      <c r="AP241"/>
      <c r="AQ241" s="18"/>
      <c r="AR241"/>
      <c r="AS241"/>
      <c r="AT241"/>
    </row>
    <row r="242" spans="2:46" x14ac:dyDescent="0.25">
      <c r="B242"/>
      <c r="D242"/>
      <c r="F242"/>
      <c r="H242"/>
      <c r="L242"/>
      <c r="N242"/>
      <c r="P242"/>
      <c r="R242"/>
      <c r="V242"/>
      <c r="X242"/>
      <c r="Z242"/>
      <c r="AB242"/>
      <c r="AD242"/>
      <c r="AF242"/>
      <c r="AH242"/>
      <c r="AJ242"/>
      <c r="AL242"/>
      <c r="AM242"/>
      <c r="AN242"/>
      <c r="AO242" s="18"/>
      <c r="AP242"/>
      <c r="AQ242" s="18"/>
      <c r="AR242"/>
      <c r="AS242"/>
      <c r="AT242"/>
    </row>
    <row r="243" spans="2:46" x14ac:dyDescent="0.25">
      <c r="B243"/>
      <c r="D243"/>
      <c r="F243"/>
      <c r="H243"/>
      <c r="L243"/>
      <c r="N243"/>
      <c r="P243"/>
      <c r="R243"/>
      <c r="V243"/>
      <c r="X243"/>
      <c r="Z243"/>
      <c r="AB243"/>
      <c r="AD243"/>
      <c r="AF243"/>
      <c r="AH243"/>
      <c r="AJ243"/>
      <c r="AL243"/>
      <c r="AM243"/>
      <c r="AN243"/>
      <c r="AO243" s="18"/>
      <c r="AP243"/>
      <c r="AQ243" s="18"/>
      <c r="AR243"/>
      <c r="AS243"/>
      <c r="AT243"/>
    </row>
    <row r="244" spans="2:46" x14ac:dyDescent="0.25">
      <c r="B244"/>
      <c r="D244"/>
      <c r="F244"/>
      <c r="H244"/>
      <c r="L244"/>
      <c r="N244"/>
      <c r="P244"/>
      <c r="R244"/>
      <c r="V244"/>
      <c r="X244"/>
      <c r="Z244"/>
      <c r="AB244"/>
      <c r="AD244"/>
      <c r="AF244"/>
      <c r="AH244"/>
      <c r="AJ244"/>
      <c r="AL244"/>
      <c r="AM244"/>
      <c r="AN244"/>
      <c r="AO244" s="18"/>
      <c r="AP244"/>
      <c r="AQ244" s="18"/>
      <c r="AR244"/>
      <c r="AS244"/>
      <c r="AT244"/>
    </row>
    <row r="245" spans="2:46" x14ac:dyDescent="0.25">
      <c r="B245"/>
      <c r="D245"/>
      <c r="F245"/>
      <c r="H245"/>
      <c r="L245"/>
      <c r="N245"/>
      <c r="P245"/>
      <c r="R245"/>
      <c r="V245"/>
      <c r="X245"/>
      <c r="Z245"/>
      <c r="AB245"/>
      <c r="AD245"/>
      <c r="AF245"/>
      <c r="AH245"/>
      <c r="AJ245"/>
      <c r="AL245"/>
      <c r="AM245"/>
      <c r="AN245"/>
      <c r="AO245" s="18"/>
      <c r="AP245"/>
      <c r="AQ245" s="18"/>
      <c r="AR245"/>
      <c r="AS245"/>
      <c r="AT245"/>
    </row>
    <row r="246" spans="2:46" x14ac:dyDescent="0.25">
      <c r="B246"/>
      <c r="D246"/>
      <c r="F246"/>
      <c r="H246"/>
      <c r="L246"/>
      <c r="N246"/>
      <c r="P246"/>
      <c r="R246"/>
      <c r="V246"/>
      <c r="X246"/>
      <c r="Z246"/>
      <c r="AB246"/>
      <c r="AD246"/>
      <c r="AF246"/>
      <c r="AH246"/>
      <c r="AJ246"/>
      <c r="AL246"/>
      <c r="AM246"/>
      <c r="AN246"/>
      <c r="AO246" s="18"/>
      <c r="AP246"/>
      <c r="AQ246" s="18"/>
      <c r="AR246"/>
      <c r="AS246"/>
      <c r="AT246"/>
    </row>
    <row r="247" spans="2:46" x14ac:dyDescent="0.25">
      <c r="B247"/>
      <c r="D247"/>
      <c r="F247"/>
      <c r="H247"/>
      <c r="L247"/>
      <c r="N247"/>
      <c r="P247"/>
      <c r="R247"/>
      <c r="V247"/>
      <c r="X247"/>
      <c r="Z247"/>
      <c r="AB247"/>
      <c r="AD247"/>
      <c r="AF247"/>
      <c r="AH247"/>
      <c r="AJ247"/>
      <c r="AL247"/>
      <c r="AM247"/>
      <c r="AN247"/>
      <c r="AO247" s="18"/>
      <c r="AP247"/>
      <c r="AQ247" s="18"/>
      <c r="AR247"/>
      <c r="AS247"/>
      <c r="AT247"/>
    </row>
    <row r="248" spans="2:46" x14ac:dyDescent="0.25">
      <c r="B248"/>
      <c r="D248"/>
      <c r="F248"/>
      <c r="H248"/>
      <c r="L248"/>
      <c r="N248"/>
      <c r="P248"/>
      <c r="R248"/>
      <c r="V248"/>
      <c r="X248"/>
      <c r="Z248"/>
      <c r="AB248"/>
      <c r="AD248"/>
      <c r="AF248"/>
      <c r="AH248"/>
      <c r="AJ248"/>
      <c r="AL248"/>
      <c r="AM248"/>
      <c r="AN248"/>
      <c r="AO248" s="18"/>
      <c r="AP248"/>
      <c r="AQ248" s="18"/>
      <c r="AR248"/>
      <c r="AS248"/>
      <c r="AT248"/>
    </row>
    <row r="249" spans="2:46" x14ac:dyDescent="0.25">
      <c r="B249"/>
      <c r="D249"/>
      <c r="F249"/>
      <c r="H249"/>
      <c r="L249"/>
      <c r="N249"/>
      <c r="P249"/>
      <c r="R249"/>
      <c r="V249"/>
      <c r="X249"/>
      <c r="Z249"/>
      <c r="AB249"/>
      <c r="AD249"/>
      <c r="AF249"/>
      <c r="AH249"/>
      <c r="AJ249"/>
      <c r="AL249"/>
      <c r="AM249"/>
      <c r="AN249"/>
      <c r="AO249" s="18"/>
      <c r="AP249"/>
      <c r="AQ249" s="18"/>
      <c r="AR249"/>
      <c r="AS249"/>
      <c r="AT249"/>
    </row>
    <row r="250" spans="2:46" x14ac:dyDescent="0.25">
      <c r="B250"/>
      <c r="D250"/>
      <c r="F250"/>
      <c r="H250"/>
      <c r="L250"/>
      <c r="N250"/>
      <c r="P250"/>
      <c r="R250"/>
      <c r="V250"/>
      <c r="X250"/>
      <c r="Z250"/>
      <c r="AB250"/>
      <c r="AD250"/>
      <c r="AF250"/>
      <c r="AH250"/>
      <c r="AJ250"/>
      <c r="AL250"/>
      <c r="AM250"/>
      <c r="AN250"/>
      <c r="AO250" s="18"/>
      <c r="AP250"/>
      <c r="AQ250" s="18"/>
      <c r="AR250"/>
      <c r="AS250"/>
      <c r="AT250"/>
    </row>
    <row r="251" spans="2:46" x14ac:dyDescent="0.25">
      <c r="B251"/>
      <c r="D251"/>
      <c r="F251"/>
      <c r="H251"/>
      <c r="L251"/>
      <c r="N251"/>
      <c r="P251"/>
      <c r="R251"/>
      <c r="V251"/>
      <c r="X251"/>
      <c r="Z251"/>
      <c r="AB251"/>
      <c r="AD251"/>
      <c r="AF251"/>
      <c r="AH251"/>
      <c r="AJ251"/>
      <c r="AL251"/>
      <c r="AM251"/>
      <c r="AN251"/>
      <c r="AO251" s="18"/>
      <c r="AP251"/>
      <c r="AQ251" s="18"/>
      <c r="AR251"/>
      <c r="AS251"/>
      <c r="AT251"/>
    </row>
    <row r="252" spans="2:46" x14ac:dyDescent="0.25">
      <c r="B252"/>
      <c r="D252"/>
      <c r="F252"/>
      <c r="H252"/>
      <c r="L252"/>
      <c r="N252"/>
      <c r="P252"/>
      <c r="R252"/>
      <c r="V252"/>
      <c r="X252"/>
      <c r="Z252"/>
      <c r="AB252"/>
      <c r="AD252"/>
      <c r="AF252"/>
      <c r="AH252"/>
      <c r="AJ252"/>
      <c r="AL252"/>
      <c r="AM252"/>
      <c r="AN252"/>
      <c r="AO252" s="18"/>
      <c r="AP252"/>
      <c r="AQ252" s="18"/>
      <c r="AR252"/>
      <c r="AS252"/>
      <c r="AT252"/>
    </row>
    <row r="253" spans="2:46" x14ac:dyDescent="0.25">
      <c r="B253"/>
      <c r="D253"/>
      <c r="F253"/>
      <c r="H253"/>
      <c r="L253"/>
      <c r="N253"/>
      <c r="P253"/>
      <c r="R253"/>
      <c r="V253"/>
      <c r="X253"/>
      <c r="Z253"/>
      <c r="AB253"/>
      <c r="AD253"/>
      <c r="AF253"/>
      <c r="AH253"/>
      <c r="AJ253"/>
      <c r="AL253"/>
      <c r="AM253"/>
      <c r="AN253"/>
      <c r="AO253" s="18"/>
      <c r="AP253"/>
      <c r="AQ253" s="18"/>
      <c r="AR253"/>
      <c r="AS253"/>
      <c r="AT253"/>
    </row>
    <row r="254" spans="2:46" x14ac:dyDescent="0.25">
      <c r="B254"/>
      <c r="D254"/>
      <c r="F254"/>
      <c r="H254"/>
      <c r="L254"/>
      <c r="N254"/>
      <c r="P254"/>
      <c r="R254"/>
      <c r="V254"/>
      <c r="X254"/>
      <c r="Z254"/>
      <c r="AB254"/>
      <c r="AD254"/>
      <c r="AF254"/>
      <c r="AH254"/>
      <c r="AJ254"/>
      <c r="AL254"/>
      <c r="AM254"/>
      <c r="AN254"/>
      <c r="AO254" s="18"/>
      <c r="AP254"/>
      <c r="AQ254" s="18"/>
      <c r="AR254"/>
      <c r="AS254"/>
      <c r="AT254"/>
    </row>
    <row r="255" spans="2:46" x14ac:dyDescent="0.25">
      <c r="B255"/>
      <c r="D255"/>
      <c r="F255"/>
      <c r="H255"/>
      <c r="L255"/>
      <c r="N255"/>
      <c r="P255"/>
      <c r="R255"/>
      <c r="V255"/>
      <c r="X255"/>
      <c r="Z255"/>
      <c r="AB255"/>
      <c r="AD255"/>
      <c r="AF255"/>
      <c r="AH255"/>
      <c r="AJ255"/>
      <c r="AL255"/>
      <c r="AM255"/>
      <c r="AN255"/>
      <c r="AO255" s="18"/>
      <c r="AP255"/>
      <c r="AQ255" s="18"/>
      <c r="AR255"/>
      <c r="AS255"/>
      <c r="AT255"/>
    </row>
    <row r="256" spans="2:46" x14ac:dyDescent="0.25">
      <c r="B256"/>
      <c r="D256"/>
      <c r="F256"/>
      <c r="H256"/>
      <c r="L256"/>
      <c r="N256"/>
      <c r="P256"/>
      <c r="R256"/>
      <c r="V256"/>
      <c r="X256"/>
      <c r="Z256"/>
      <c r="AB256"/>
      <c r="AD256"/>
      <c r="AF256"/>
      <c r="AH256"/>
      <c r="AJ256"/>
      <c r="AL256"/>
      <c r="AM256"/>
      <c r="AN256"/>
      <c r="AO256" s="18"/>
      <c r="AP256"/>
      <c r="AQ256" s="18"/>
      <c r="AR256"/>
      <c r="AS256"/>
      <c r="AT256"/>
    </row>
    <row r="257" spans="2:46" x14ac:dyDescent="0.25">
      <c r="B257"/>
      <c r="D257"/>
      <c r="F257"/>
      <c r="H257"/>
      <c r="L257"/>
      <c r="N257"/>
      <c r="P257"/>
      <c r="R257"/>
      <c r="V257"/>
      <c r="X257"/>
      <c r="Z257"/>
      <c r="AB257"/>
      <c r="AD257"/>
      <c r="AF257"/>
      <c r="AH257"/>
      <c r="AJ257"/>
      <c r="AL257"/>
      <c r="AM257"/>
      <c r="AN257"/>
      <c r="AO257" s="18"/>
      <c r="AP257"/>
      <c r="AQ257" s="18"/>
      <c r="AR257"/>
      <c r="AS257"/>
      <c r="AT257"/>
    </row>
    <row r="258" spans="2:46" x14ac:dyDescent="0.25">
      <c r="B258"/>
      <c r="D258"/>
      <c r="F258"/>
      <c r="H258"/>
      <c r="L258"/>
      <c r="N258"/>
      <c r="P258"/>
      <c r="R258"/>
      <c r="V258"/>
      <c r="X258"/>
      <c r="Z258"/>
      <c r="AB258"/>
      <c r="AD258"/>
      <c r="AF258"/>
      <c r="AH258"/>
      <c r="AJ258"/>
      <c r="AL258"/>
      <c r="AM258"/>
      <c r="AN258"/>
      <c r="AO258" s="18"/>
      <c r="AP258"/>
      <c r="AQ258" s="18"/>
      <c r="AR258"/>
      <c r="AS258"/>
      <c r="AT258"/>
    </row>
    <row r="259" spans="2:46" x14ac:dyDescent="0.25">
      <c r="B259"/>
      <c r="D259"/>
      <c r="F259"/>
      <c r="H259"/>
      <c r="L259"/>
      <c r="N259"/>
      <c r="P259"/>
      <c r="R259"/>
      <c r="V259"/>
      <c r="X259"/>
      <c r="Z259"/>
      <c r="AB259"/>
      <c r="AD259"/>
      <c r="AF259"/>
      <c r="AH259"/>
      <c r="AJ259"/>
      <c r="AL259"/>
      <c r="AM259"/>
      <c r="AN259"/>
      <c r="AO259" s="18"/>
      <c r="AP259"/>
      <c r="AQ259" s="18"/>
      <c r="AR259"/>
      <c r="AS259"/>
      <c r="AT259"/>
    </row>
    <row r="260" spans="2:46" x14ac:dyDescent="0.25">
      <c r="B260"/>
      <c r="D260"/>
      <c r="F260"/>
      <c r="H260"/>
      <c r="L260"/>
      <c r="N260"/>
      <c r="P260"/>
      <c r="R260"/>
      <c r="V260"/>
      <c r="X260"/>
      <c r="Z260"/>
      <c r="AB260"/>
      <c r="AD260"/>
      <c r="AF260"/>
      <c r="AH260"/>
      <c r="AJ260"/>
      <c r="AL260"/>
      <c r="AM260"/>
      <c r="AN260"/>
      <c r="AO260" s="18"/>
      <c r="AP260"/>
      <c r="AQ260" s="18"/>
      <c r="AR260"/>
      <c r="AS260"/>
      <c r="AT260"/>
    </row>
    <row r="261" spans="2:46" x14ac:dyDescent="0.25">
      <c r="B261"/>
      <c r="D261"/>
      <c r="F261"/>
      <c r="H261"/>
      <c r="L261"/>
      <c r="N261"/>
      <c r="P261"/>
      <c r="R261"/>
      <c r="V261"/>
      <c r="X261"/>
      <c r="Z261"/>
      <c r="AB261"/>
      <c r="AD261"/>
      <c r="AF261"/>
      <c r="AH261"/>
      <c r="AJ261"/>
      <c r="AL261"/>
      <c r="AM261"/>
      <c r="AN261"/>
      <c r="AO261" s="18"/>
      <c r="AP261"/>
      <c r="AQ261" s="18"/>
      <c r="AR261"/>
      <c r="AS261"/>
      <c r="AT261"/>
    </row>
    <row r="262" spans="2:46" x14ac:dyDescent="0.25">
      <c r="B262"/>
      <c r="D262"/>
      <c r="F262"/>
      <c r="H262"/>
      <c r="L262"/>
      <c r="N262"/>
      <c r="P262"/>
      <c r="R262"/>
      <c r="V262"/>
      <c r="X262"/>
      <c r="Z262"/>
      <c r="AB262"/>
      <c r="AD262"/>
      <c r="AF262"/>
      <c r="AH262"/>
      <c r="AJ262"/>
      <c r="AL262"/>
      <c r="AM262"/>
      <c r="AN262"/>
      <c r="AO262" s="18"/>
      <c r="AP262"/>
      <c r="AQ262" s="18"/>
      <c r="AR262"/>
      <c r="AS262"/>
      <c r="AT262"/>
    </row>
    <row r="263" spans="2:46" x14ac:dyDescent="0.25">
      <c r="B263"/>
      <c r="D263"/>
      <c r="F263"/>
      <c r="H263"/>
      <c r="L263"/>
      <c r="N263"/>
      <c r="P263"/>
      <c r="R263"/>
      <c r="V263"/>
      <c r="X263"/>
      <c r="Z263"/>
      <c r="AB263"/>
      <c r="AD263"/>
      <c r="AF263"/>
      <c r="AH263"/>
      <c r="AJ263"/>
      <c r="AL263"/>
      <c r="AM263"/>
      <c r="AN263"/>
      <c r="AO263" s="18"/>
      <c r="AP263"/>
      <c r="AQ263" s="18"/>
      <c r="AR263"/>
      <c r="AS263"/>
      <c r="AT263"/>
    </row>
    <row r="264" spans="2:46" x14ac:dyDescent="0.25">
      <c r="B264"/>
      <c r="D264"/>
      <c r="F264"/>
      <c r="H264"/>
      <c r="L264"/>
      <c r="N264"/>
      <c r="P264"/>
      <c r="R264"/>
      <c r="V264"/>
      <c r="X264"/>
      <c r="Z264"/>
      <c r="AB264"/>
      <c r="AD264"/>
      <c r="AF264"/>
      <c r="AH264"/>
      <c r="AJ264"/>
      <c r="AL264"/>
      <c r="AM264"/>
      <c r="AN264"/>
      <c r="AO264" s="18"/>
      <c r="AP264"/>
      <c r="AQ264" s="18"/>
      <c r="AR264"/>
      <c r="AS264"/>
      <c r="AT264"/>
    </row>
    <row r="265" spans="2:46" x14ac:dyDescent="0.25">
      <c r="B265"/>
      <c r="D265"/>
      <c r="F265"/>
      <c r="H265"/>
      <c r="L265"/>
      <c r="N265"/>
      <c r="P265"/>
      <c r="R265"/>
      <c r="V265"/>
      <c r="X265"/>
      <c r="Z265"/>
      <c r="AB265"/>
      <c r="AD265"/>
      <c r="AF265"/>
      <c r="AH265"/>
      <c r="AJ265"/>
      <c r="AL265"/>
      <c r="AM265"/>
      <c r="AN265"/>
      <c r="AO265" s="18"/>
      <c r="AP265"/>
      <c r="AQ265" s="18"/>
      <c r="AR265"/>
      <c r="AS265"/>
      <c r="AT265"/>
    </row>
    <row r="266" spans="2:46" x14ac:dyDescent="0.25">
      <c r="B266"/>
      <c r="D266"/>
      <c r="F266"/>
      <c r="H266"/>
      <c r="L266"/>
      <c r="N266"/>
      <c r="P266"/>
      <c r="R266"/>
      <c r="V266"/>
      <c r="X266"/>
      <c r="Z266"/>
      <c r="AB266"/>
      <c r="AD266"/>
      <c r="AF266"/>
      <c r="AH266"/>
      <c r="AJ266"/>
      <c r="AL266"/>
      <c r="AM266"/>
      <c r="AN266"/>
      <c r="AO266" s="18"/>
      <c r="AP266"/>
      <c r="AQ266" s="18"/>
      <c r="AR266"/>
      <c r="AS266"/>
      <c r="AT266"/>
    </row>
    <row r="267" spans="2:46" x14ac:dyDescent="0.25">
      <c r="B267"/>
      <c r="D267"/>
      <c r="F267"/>
      <c r="H267"/>
      <c r="L267"/>
      <c r="N267"/>
      <c r="P267"/>
      <c r="R267"/>
      <c r="V267"/>
      <c r="X267"/>
      <c r="Z267"/>
      <c r="AB267"/>
      <c r="AD267"/>
      <c r="AF267"/>
      <c r="AH267"/>
      <c r="AJ267"/>
      <c r="AL267"/>
      <c r="AM267"/>
      <c r="AN267"/>
      <c r="AO267" s="18"/>
      <c r="AP267"/>
      <c r="AQ267" s="18"/>
      <c r="AR267"/>
      <c r="AS267"/>
      <c r="AT267"/>
    </row>
    <row r="268" spans="2:46" x14ac:dyDescent="0.25">
      <c r="B268"/>
      <c r="D268"/>
      <c r="F268"/>
      <c r="H268"/>
      <c r="L268"/>
      <c r="N268"/>
      <c r="P268"/>
      <c r="R268"/>
      <c r="V268"/>
      <c r="X268"/>
      <c r="Z268"/>
      <c r="AB268"/>
      <c r="AD268"/>
      <c r="AF268"/>
      <c r="AH268"/>
      <c r="AJ268"/>
      <c r="AL268"/>
      <c r="AM268"/>
      <c r="AN268"/>
      <c r="AO268" s="18"/>
      <c r="AP268"/>
      <c r="AQ268" s="18"/>
      <c r="AR268"/>
      <c r="AS268"/>
      <c r="AT268"/>
    </row>
    <row r="269" spans="2:46" x14ac:dyDescent="0.25">
      <c r="B269"/>
      <c r="D269"/>
      <c r="F269"/>
      <c r="H269"/>
      <c r="L269"/>
      <c r="N269"/>
      <c r="P269"/>
      <c r="R269"/>
      <c r="V269"/>
      <c r="X269"/>
      <c r="Z269"/>
      <c r="AB269"/>
      <c r="AD269"/>
      <c r="AF269"/>
      <c r="AH269"/>
      <c r="AJ269"/>
      <c r="AL269"/>
      <c r="AM269"/>
      <c r="AN269"/>
      <c r="AO269" s="18"/>
      <c r="AP269"/>
      <c r="AQ269" s="18"/>
      <c r="AR269"/>
      <c r="AS269"/>
      <c r="AT269"/>
    </row>
    <row r="270" spans="2:46" x14ac:dyDescent="0.25">
      <c r="B270"/>
      <c r="D270"/>
      <c r="F270"/>
      <c r="H270"/>
      <c r="L270"/>
      <c r="N270"/>
      <c r="P270"/>
      <c r="R270"/>
      <c r="V270"/>
      <c r="X270"/>
      <c r="Z270"/>
      <c r="AB270"/>
      <c r="AD270"/>
      <c r="AF270"/>
      <c r="AH270"/>
      <c r="AJ270"/>
      <c r="AL270"/>
      <c r="AM270"/>
      <c r="AN270"/>
      <c r="AO270" s="18"/>
      <c r="AP270"/>
      <c r="AQ270" s="18"/>
      <c r="AR270"/>
      <c r="AS270"/>
      <c r="AT270"/>
    </row>
    <row r="271" spans="2:46" x14ac:dyDescent="0.25">
      <c r="B271"/>
      <c r="D271"/>
      <c r="F271"/>
      <c r="H271"/>
      <c r="L271"/>
      <c r="N271"/>
      <c r="P271"/>
      <c r="R271"/>
      <c r="V271"/>
      <c r="X271"/>
      <c r="Z271"/>
      <c r="AB271"/>
      <c r="AD271"/>
      <c r="AF271"/>
      <c r="AH271"/>
      <c r="AJ271"/>
      <c r="AL271"/>
      <c r="AM271"/>
      <c r="AN271"/>
      <c r="AO271" s="18"/>
      <c r="AP271"/>
      <c r="AQ271" s="18"/>
      <c r="AR271"/>
      <c r="AS271"/>
      <c r="AT271"/>
    </row>
    <row r="272" spans="2:46" x14ac:dyDescent="0.25">
      <c r="B272"/>
      <c r="D272"/>
      <c r="F272"/>
      <c r="H272"/>
      <c r="L272"/>
      <c r="N272"/>
      <c r="P272"/>
      <c r="R272"/>
      <c r="V272"/>
      <c r="X272"/>
      <c r="Z272"/>
      <c r="AB272"/>
      <c r="AD272"/>
      <c r="AF272"/>
      <c r="AH272"/>
      <c r="AJ272"/>
      <c r="AL272"/>
      <c r="AM272"/>
      <c r="AN272"/>
      <c r="AO272" s="18"/>
      <c r="AP272"/>
      <c r="AQ272" s="18"/>
      <c r="AR272"/>
      <c r="AS272"/>
      <c r="AT272"/>
    </row>
    <row r="273" spans="2:46" x14ac:dyDescent="0.25">
      <c r="B273"/>
      <c r="D273"/>
      <c r="F273"/>
      <c r="H273"/>
      <c r="L273"/>
      <c r="N273"/>
      <c r="P273"/>
      <c r="R273"/>
      <c r="V273"/>
      <c r="X273"/>
      <c r="Z273"/>
      <c r="AB273"/>
      <c r="AD273"/>
      <c r="AF273"/>
      <c r="AH273"/>
      <c r="AJ273"/>
      <c r="AL273"/>
      <c r="AM273"/>
      <c r="AN273"/>
      <c r="AO273" s="18"/>
      <c r="AP273"/>
      <c r="AQ273" s="18"/>
      <c r="AR273"/>
      <c r="AS273"/>
      <c r="AT273"/>
    </row>
    <row r="274" spans="2:46" x14ac:dyDescent="0.25">
      <c r="B274"/>
      <c r="D274"/>
      <c r="F274"/>
      <c r="H274"/>
      <c r="L274"/>
      <c r="N274"/>
      <c r="P274"/>
      <c r="R274"/>
      <c r="V274"/>
      <c r="X274"/>
      <c r="Z274"/>
      <c r="AB274"/>
      <c r="AD274"/>
      <c r="AF274"/>
      <c r="AH274"/>
      <c r="AJ274"/>
      <c r="AL274"/>
      <c r="AM274"/>
      <c r="AN274"/>
      <c r="AO274" s="18"/>
      <c r="AP274"/>
      <c r="AQ274" s="18"/>
      <c r="AR274"/>
      <c r="AS274"/>
      <c r="AT274"/>
    </row>
    <row r="275" spans="2:46" x14ac:dyDescent="0.25">
      <c r="B275"/>
      <c r="D275"/>
      <c r="F275"/>
      <c r="H275"/>
      <c r="L275"/>
      <c r="N275"/>
      <c r="P275"/>
      <c r="R275"/>
      <c r="V275"/>
      <c r="X275"/>
      <c r="Z275"/>
      <c r="AB275"/>
      <c r="AD275"/>
      <c r="AF275"/>
      <c r="AH275"/>
      <c r="AJ275"/>
      <c r="AL275"/>
      <c r="AM275"/>
      <c r="AN275"/>
      <c r="AO275" s="18"/>
      <c r="AP275"/>
      <c r="AQ275" s="18"/>
      <c r="AR275"/>
      <c r="AS275"/>
      <c r="AT275"/>
    </row>
    <row r="276" spans="2:46" x14ac:dyDescent="0.25">
      <c r="B276"/>
      <c r="D276"/>
      <c r="F276"/>
      <c r="H276"/>
      <c r="L276"/>
      <c r="N276"/>
      <c r="P276"/>
      <c r="R276"/>
      <c r="V276"/>
      <c r="X276"/>
      <c r="Z276"/>
      <c r="AB276"/>
      <c r="AD276"/>
      <c r="AF276"/>
      <c r="AH276"/>
      <c r="AJ276"/>
      <c r="AL276"/>
      <c r="AM276"/>
      <c r="AN276"/>
      <c r="AO276" s="18"/>
      <c r="AP276"/>
      <c r="AQ276" s="18"/>
      <c r="AR276"/>
      <c r="AS276"/>
      <c r="AT276"/>
    </row>
    <row r="277" spans="2:46" x14ac:dyDescent="0.25">
      <c r="B277"/>
      <c r="D277"/>
      <c r="F277"/>
      <c r="H277"/>
      <c r="L277"/>
      <c r="N277"/>
      <c r="P277"/>
      <c r="R277"/>
      <c r="V277"/>
      <c r="X277"/>
      <c r="Z277"/>
      <c r="AB277"/>
      <c r="AD277"/>
      <c r="AF277"/>
      <c r="AH277"/>
      <c r="AJ277"/>
      <c r="AL277"/>
      <c r="AM277"/>
      <c r="AN277"/>
      <c r="AO277" s="18"/>
      <c r="AP277"/>
      <c r="AQ277" s="18"/>
      <c r="AR277"/>
      <c r="AS277"/>
      <c r="AT277"/>
    </row>
    <row r="278" spans="2:46" x14ac:dyDescent="0.25">
      <c r="B278"/>
      <c r="D278"/>
      <c r="F278"/>
      <c r="H278"/>
      <c r="L278"/>
      <c r="N278"/>
      <c r="P278"/>
      <c r="R278"/>
      <c r="V278"/>
      <c r="X278"/>
      <c r="Z278"/>
      <c r="AB278"/>
      <c r="AD278"/>
      <c r="AF278"/>
      <c r="AH278"/>
      <c r="AJ278"/>
      <c r="AL278"/>
      <c r="AM278"/>
      <c r="AN278"/>
      <c r="AO278" s="18"/>
      <c r="AP278"/>
      <c r="AQ278" s="18"/>
      <c r="AR278"/>
      <c r="AS278"/>
      <c r="AT278"/>
    </row>
    <row r="279" spans="2:46" x14ac:dyDescent="0.25">
      <c r="B279"/>
      <c r="D279"/>
      <c r="F279"/>
      <c r="H279"/>
      <c r="L279"/>
      <c r="N279"/>
      <c r="P279"/>
      <c r="R279"/>
      <c r="V279"/>
      <c r="X279"/>
      <c r="Z279"/>
      <c r="AB279"/>
      <c r="AD279"/>
      <c r="AF279"/>
      <c r="AH279"/>
      <c r="AJ279"/>
      <c r="AL279"/>
      <c r="AM279"/>
      <c r="AN279"/>
      <c r="AO279" s="18"/>
      <c r="AP279"/>
      <c r="AQ279" s="18"/>
      <c r="AR279"/>
      <c r="AS279"/>
      <c r="AT279"/>
    </row>
    <row r="280" spans="2:46" x14ac:dyDescent="0.25">
      <c r="B280"/>
      <c r="D280"/>
      <c r="F280"/>
      <c r="H280"/>
      <c r="L280"/>
      <c r="N280"/>
      <c r="P280"/>
      <c r="R280"/>
      <c r="V280"/>
      <c r="X280"/>
      <c r="Z280"/>
      <c r="AB280"/>
      <c r="AD280"/>
      <c r="AF280"/>
      <c r="AH280"/>
      <c r="AJ280"/>
      <c r="AL280"/>
      <c r="AM280"/>
      <c r="AN280"/>
      <c r="AO280" s="18"/>
      <c r="AP280"/>
      <c r="AQ280" s="18"/>
      <c r="AR280"/>
      <c r="AS280"/>
      <c r="AT280"/>
    </row>
    <row r="281" spans="2:46" x14ac:dyDescent="0.25">
      <c r="B281"/>
      <c r="D281"/>
      <c r="F281"/>
      <c r="H281"/>
      <c r="L281"/>
      <c r="N281"/>
      <c r="P281"/>
      <c r="R281"/>
      <c r="V281"/>
      <c r="X281"/>
      <c r="Z281"/>
      <c r="AB281"/>
      <c r="AD281"/>
      <c r="AF281"/>
      <c r="AH281"/>
      <c r="AJ281"/>
      <c r="AL281"/>
      <c r="AM281"/>
      <c r="AN281"/>
      <c r="AO281" s="18"/>
      <c r="AP281"/>
      <c r="AQ281" s="18"/>
      <c r="AR281"/>
      <c r="AS281"/>
      <c r="AT281"/>
    </row>
    <row r="282" spans="2:46" x14ac:dyDescent="0.25">
      <c r="B282"/>
      <c r="D282"/>
      <c r="F282"/>
      <c r="H282"/>
      <c r="L282"/>
      <c r="N282"/>
      <c r="P282"/>
      <c r="R282"/>
      <c r="V282"/>
      <c r="X282"/>
      <c r="Z282"/>
      <c r="AB282"/>
      <c r="AD282"/>
      <c r="AF282"/>
      <c r="AH282"/>
      <c r="AJ282"/>
      <c r="AL282"/>
      <c r="AM282"/>
      <c r="AN282"/>
      <c r="AO282" s="18"/>
      <c r="AP282"/>
      <c r="AQ282" s="18"/>
      <c r="AR282"/>
      <c r="AS282"/>
      <c r="AT282"/>
    </row>
    <row r="283" spans="2:46" x14ac:dyDescent="0.25">
      <c r="B283"/>
      <c r="D283"/>
      <c r="F283"/>
      <c r="H283"/>
      <c r="L283"/>
      <c r="N283"/>
      <c r="P283"/>
      <c r="R283"/>
      <c r="V283"/>
      <c r="X283"/>
      <c r="Z283"/>
      <c r="AB283"/>
      <c r="AD283"/>
      <c r="AF283"/>
      <c r="AH283"/>
      <c r="AJ283"/>
      <c r="AL283"/>
      <c r="AM283"/>
      <c r="AN283"/>
      <c r="AO283" s="18"/>
      <c r="AP283"/>
      <c r="AQ283" s="18"/>
      <c r="AR283"/>
      <c r="AS283"/>
      <c r="AT283"/>
    </row>
    <row r="284" spans="2:46" x14ac:dyDescent="0.25">
      <c r="B284"/>
      <c r="D284"/>
      <c r="F284"/>
      <c r="H284"/>
      <c r="L284"/>
      <c r="N284"/>
      <c r="P284"/>
      <c r="R284"/>
      <c r="V284"/>
      <c r="X284"/>
      <c r="Z284"/>
      <c r="AB284"/>
      <c r="AD284"/>
      <c r="AF284"/>
      <c r="AH284"/>
      <c r="AJ284"/>
      <c r="AL284"/>
      <c r="AM284"/>
      <c r="AN284"/>
      <c r="AO284" s="18"/>
      <c r="AP284"/>
      <c r="AQ284" s="18"/>
      <c r="AR284"/>
      <c r="AS284"/>
      <c r="AT284"/>
    </row>
    <row r="285" spans="2:46" x14ac:dyDescent="0.25">
      <c r="B285"/>
      <c r="D285"/>
      <c r="F285"/>
      <c r="H285"/>
      <c r="L285"/>
      <c r="N285"/>
      <c r="P285"/>
      <c r="R285"/>
      <c r="V285"/>
      <c r="X285"/>
      <c r="Z285"/>
      <c r="AB285"/>
      <c r="AD285"/>
      <c r="AF285"/>
      <c r="AH285"/>
      <c r="AJ285"/>
      <c r="AL285"/>
      <c r="AM285"/>
      <c r="AN285"/>
      <c r="AO285" s="18"/>
      <c r="AP285"/>
      <c r="AQ285" s="18"/>
      <c r="AR285"/>
      <c r="AS285"/>
      <c r="AT285"/>
    </row>
    <row r="286" spans="2:46" x14ac:dyDescent="0.25">
      <c r="B286"/>
      <c r="D286"/>
      <c r="F286"/>
      <c r="H286"/>
      <c r="L286"/>
      <c r="N286"/>
      <c r="P286"/>
      <c r="R286"/>
      <c r="V286"/>
      <c r="X286"/>
      <c r="Z286"/>
      <c r="AB286"/>
      <c r="AD286"/>
      <c r="AF286"/>
      <c r="AH286"/>
      <c r="AJ286"/>
      <c r="AL286"/>
      <c r="AM286"/>
      <c r="AN286"/>
      <c r="AO286" s="18"/>
      <c r="AP286"/>
      <c r="AQ286" s="18"/>
      <c r="AR286"/>
      <c r="AS286"/>
      <c r="AT286"/>
    </row>
    <row r="287" spans="2:46" x14ac:dyDescent="0.25">
      <c r="B287"/>
      <c r="D287"/>
      <c r="F287"/>
      <c r="H287"/>
      <c r="L287"/>
      <c r="N287"/>
      <c r="P287"/>
      <c r="R287"/>
      <c r="V287"/>
      <c r="X287"/>
      <c r="Z287"/>
      <c r="AB287"/>
      <c r="AD287"/>
      <c r="AF287"/>
      <c r="AH287"/>
      <c r="AJ287"/>
      <c r="AL287"/>
      <c r="AM287"/>
      <c r="AN287"/>
      <c r="AO287" s="18"/>
      <c r="AP287"/>
      <c r="AQ287" s="18"/>
      <c r="AR287"/>
      <c r="AS287"/>
      <c r="AT287"/>
    </row>
    <row r="288" spans="2:46" x14ac:dyDescent="0.25">
      <c r="B288"/>
      <c r="D288"/>
      <c r="F288"/>
      <c r="H288"/>
      <c r="L288"/>
      <c r="N288"/>
      <c r="P288"/>
      <c r="R288"/>
      <c r="V288"/>
      <c r="X288"/>
      <c r="Z288"/>
      <c r="AB288"/>
      <c r="AD288"/>
      <c r="AF288"/>
      <c r="AH288"/>
      <c r="AJ288"/>
      <c r="AL288"/>
      <c r="AM288"/>
      <c r="AN288"/>
      <c r="AO288" s="18"/>
      <c r="AP288"/>
      <c r="AQ288" s="18"/>
      <c r="AR288"/>
      <c r="AS288"/>
      <c r="AT288"/>
    </row>
    <row r="289" spans="2:46" x14ac:dyDescent="0.25">
      <c r="B289"/>
      <c r="D289"/>
      <c r="F289"/>
      <c r="H289"/>
      <c r="L289"/>
      <c r="N289"/>
      <c r="P289"/>
      <c r="R289"/>
      <c r="V289"/>
      <c r="X289"/>
      <c r="Z289"/>
      <c r="AB289"/>
      <c r="AD289"/>
      <c r="AF289"/>
      <c r="AH289"/>
      <c r="AJ289"/>
      <c r="AL289"/>
      <c r="AM289"/>
      <c r="AN289"/>
      <c r="AO289" s="18"/>
      <c r="AP289"/>
      <c r="AQ289" s="18"/>
      <c r="AR289"/>
      <c r="AS289"/>
      <c r="AT289"/>
    </row>
    <row r="290" spans="2:46" x14ac:dyDescent="0.25">
      <c r="B290"/>
      <c r="D290"/>
      <c r="F290"/>
      <c r="H290"/>
      <c r="L290"/>
      <c r="N290"/>
      <c r="P290"/>
      <c r="R290"/>
      <c r="V290"/>
      <c r="X290"/>
      <c r="Z290"/>
      <c r="AB290"/>
      <c r="AD290"/>
      <c r="AF290"/>
      <c r="AH290"/>
      <c r="AJ290"/>
      <c r="AL290"/>
      <c r="AM290"/>
      <c r="AN290"/>
      <c r="AO290" s="18"/>
      <c r="AP290"/>
      <c r="AQ290" s="18"/>
      <c r="AR290"/>
      <c r="AS290"/>
      <c r="AT290"/>
    </row>
    <row r="291" spans="2:46" x14ac:dyDescent="0.25">
      <c r="B291"/>
      <c r="D291"/>
      <c r="F291"/>
      <c r="H291"/>
      <c r="L291"/>
      <c r="N291"/>
      <c r="P291"/>
      <c r="R291"/>
      <c r="V291"/>
      <c r="X291"/>
      <c r="Z291"/>
      <c r="AB291"/>
      <c r="AD291"/>
      <c r="AF291"/>
      <c r="AH291"/>
      <c r="AJ291"/>
      <c r="AL291"/>
      <c r="AM291"/>
      <c r="AN291"/>
      <c r="AO291" s="18"/>
      <c r="AP291"/>
      <c r="AQ291" s="18"/>
      <c r="AR291"/>
      <c r="AS291"/>
      <c r="AT291"/>
    </row>
    <row r="292" spans="2:46" x14ac:dyDescent="0.25">
      <c r="B292"/>
      <c r="D292"/>
      <c r="F292"/>
      <c r="H292"/>
      <c r="L292"/>
      <c r="N292"/>
      <c r="P292"/>
      <c r="R292"/>
      <c r="V292"/>
      <c r="X292"/>
      <c r="Z292"/>
      <c r="AB292"/>
      <c r="AD292"/>
      <c r="AF292"/>
      <c r="AH292"/>
      <c r="AJ292"/>
      <c r="AL292"/>
      <c r="AM292"/>
      <c r="AN292"/>
      <c r="AO292" s="18"/>
      <c r="AP292"/>
      <c r="AQ292" s="18"/>
      <c r="AR292"/>
      <c r="AS292"/>
      <c r="AT292"/>
    </row>
    <row r="293" spans="2:46" x14ac:dyDescent="0.25">
      <c r="B293"/>
      <c r="D293"/>
      <c r="F293"/>
      <c r="H293"/>
      <c r="L293"/>
      <c r="N293"/>
      <c r="P293"/>
      <c r="R293"/>
      <c r="V293"/>
      <c r="X293"/>
      <c r="Z293"/>
      <c r="AB293"/>
      <c r="AD293"/>
      <c r="AF293"/>
      <c r="AH293"/>
      <c r="AJ293"/>
      <c r="AL293"/>
      <c r="AM293"/>
      <c r="AN293"/>
      <c r="AO293" s="18"/>
      <c r="AP293"/>
      <c r="AQ293" s="18"/>
      <c r="AR293"/>
      <c r="AS293"/>
      <c r="AT293"/>
    </row>
    <row r="294" spans="2:46" x14ac:dyDescent="0.25">
      <c r="B294"/>
      <c r="D294"/>
      <c r="F294"/>
      <c r="H294"/>
      <c r="L294"/>
      <c r="N294"/>
      <c r="P294"/>
      <c r="R294"/>
      <c r="V294"/>
      <c r="X294"/>
      <c r="Z294"/>
      <c r="AB294"/>
      <c r="AD294"/>
      <c r="AF294"/>
      <c r="AH294"/>
      <c r="AJ294"/>
      <c r="AL294"/>
      <c r="AM294"/>
      <c r="AN294"/>
      <c r="AO294" s="18"/>
      <c r="AP294"/>
      <c r="AQ294" s="18"/>
      <c r="AR294"/>
      <c r="AS294"/>
      <c r="AT294"/>
    </row>
    <row r="295" spans="2:46" x14ac:dyDescent="0.25">
      <c r="B295"/>
      <c r="D295"/>
      <c r="F295"/>
      <c r="H295"/>
      <c r="L295"/>
      <c r="N295"/>
      <c r="P295"/>
      <c r="R295"/>
      <c r="V295"/>
      <c r="X295"/>
      <c r="Z295"/>
      <c r="AB295"/>
      <c r="AD295"/>
      <c r="AF295"/>
      <c r="AH295"/>
      <c r="AJ295"/>
      <c r="AL295"/>
      <c r="AM295"/>
      <c r="AN295"/>
      <c r="AO295" s="18"/>
      <c r="AP295"/>
      <c r="AQ295" s="18"/>
      <c r="AR295"/>
      <c r="AS295"/>
      <c r="AT295"/>
    </row>
    <row r="296" spans="2:46" x14ac:dyDescent="0.25">
      <c r="B296"/>
      <c r="D296"/>
      <c r="F296"/>
      <c r="H296"/>
      <c r="L296"/>
      <c r="N296"/>
      <c r="P296"/>
      <c r="R296"/>
      <c r="V296"/>
      <c r="X296"/>
      <c r="Z296"/>
      <c r="AB296"/>
      <c r="AD296"/>
      <c r="AF296"/>
      <c r="AH296"/>
      <c r="AJ296"/>
      <c r="AL296"/>
      <c r="AM296"/>
      <c r="AN296"/>
      <c r="AO296" s="18"/>
      <c r="AP296"/>
      <c r="AQ296" s="18"/>
      <c r="AR296"/>
      <c r="AS296"/>
      <c r="AT296"/>
    </row>
    <row r="297" spans="2:46" x14ac:dyDescent="0.25">
      <c r="B297"/>
      <c r="D297"/>
      <c r="F297"/>
      <c r="H297"/>
      <c r="L297"/>
      <c r="N297"/>
      <c r="P297"/>
      <c r="R297"/>
      <c r="V297"/>
      <c r="X297"/>
      <c r="Z297"/>
      <c r="AB297"/>
      <c r="AD297"/>
      <c r="AF297"/>
      <c r="AH297"/>
      <c r="AJ297"/>
      <c r="AL297"/>
      <c r="AM297"/>
      <c r="AN297"/>
      <c r="AO297" s="18"/>
      <c r="AP297"/>
      <c r="AQ297" s="18"/>
      <c r="AR297"/>
      <c r="AS297"/>
      <c r="AT297"/>
    </row>
    <row r="298" spans="2:46" x14ac:dyDescent="0.25">
      <c r="B298"/>
      <c r="D298"/>
      <c r="F298"/>
      <c r="H298"/>
      <c r="L298"/>
      <c r="N298"/>
      <c r="P298"/>
      <c r="R298"/>
      <c r="V298"/>
      <c r="X298"/>
      <c r="Z298"/>
      <c r="AB298"/>
      <c r="AD298"/>
      <c r="AF298"/>
      <c r="AH298"/>
      <c r="AJ298"/>
      <c r="AL298"/>
      <c r="AM298"/>
      <c r="AN298"/>
      <c r="AO298" s="18"/>
      <c r="AP298"/>
      <c r="AQ298" s="18"/>
      <c r="AR298"/>
      <c r="AS298"/>
      <c r="AT298"/>
    </row>
    <row r="299" spans="2:46" x14ac:dyDescent="0.25">
      <c r="B299"/>
      <c r="D299"/>
      <c r="F299"/>
      <c r="H299"/>
      <c r="L299"/>
      <c r="N299"/>
      <c r="P299"/>
      <c r="R299"/>
      <c r="V299"/>
      <c r="X299"/>
      <c r="Z299"/>
      <c r="AB299"/>
      <c r="AD299"/>
      <c r="AF299"/>
      <c r="AH299"/>
      <c r="AJ299"/>
      <c r="AL299"/>
      <c r="AM299"/>
      <c r="AN299"/>
      <c r="AO299" s="18"/>
      <c r="AP299"/>
      <c r="AQ299" s="18"/>
      <c r="AR299"/>
      <c r="AS299"/>
      <c r="AT299"/>
    </row>
    <row r="300" spans="2:46" x14ac:dyDescent="0.25">
      <c r="B300"/>
      <c r="D300"/>
      <c r="F300"/>
      <c r="H300"/>
      <c r="L300"/>
      <c r="N300"/>
      <c r="P300"/>
      <c r="R300"/>
      <c r="V300"/>
      <c r="X300"/>
      <c r="Z300"/>
      <c r="AB300"/>
      <c r="AD300"/>
      <c r="AF300"/>
      <c r="AH300"/>
      <c r="AJ300"/>
      <c r="AL300"/>
      <c r="AM300"/>
      <c r="AN300"/>
      <c r="AO300" s="18"/>
      <c r="AP300"/>
      <c r="AQ300" s="18"/>
      <c r="AR300"/>
      <c r="AS300"/>
      <c r="AT300"/>
    </row>
    <row r="301" spans="2:46" x14ac:dyDescent="0.25">
      <c r="B301"/>
      <c r="D301"/>
      <c r="F301"/>
      <c r="H301"/>
      <c r="L301"/>
      <c r="N301"/>
      <c r="P301"/>
      <c r="R301"/>
      <c r="V301"/>
      <c r="X301"/>
      <c r="Z301"/>
      <c r="AB301"/>
      <c r="AD301"/>
      <c r="AF301"/>
      <c r="AH301"/>
      <c r="AJ301"/>
      <c r="AL301"/>
      <c r="AM301"/>
      <c r="AN301"/>
      <c r="AO301" s="18"/>
      <c r="AP301"/>
      <c r="AQ301" s="18"/>
      <c r="AR301"/>
      <c r="AS301"/>
      <c r="AT301"/>
    </row>
    <row r="302" spans="2:46" x14ac:dyDescent="0.25">
      <c r="B302"/>
      <c r="D302"/>
      <c r="F302"/>
      <c r="H302"/>
      <c r="L302"/>
      <c r="N302"/>
      <c r="P302"/>
      <c r="R302"/>
      <c r="V302"/>
      <c r="X302"/>
      <c r="Z302"/>
      <c r="AB302"/>
      <c r="AD302"/>
      <c r="AF302"/>
      <c r="AH302"/>
      <c r="AJ302"/>
      <c r="AL302"/>
      <c r="AM302"/>
      <c r="AN302"/>
      <c r="AO302" s="18"/>
      <c r="AP302"/>
      <c r="AQ302" s="18"/>
      <c r="AR302"/>
      <c r="AS302"/>
      <c r="AT302"/>
    </row>
    <row r="303" spans="2:46" x14ac:dyDescent="0.25">
      <c r="B303"/>
      <c r="D303"/>
      <c r="F303"/>
      <c r="H303"/>
      <c r="L303"/>
      <c r="N303"/>
      <c r="P303"/>
      <c r="R303"/>
      <c r="V303"/>
      <c r="X303"/>
      <c r="Z303"/>
      <c r="AB303"/>
      <c r="AD303"/>
      <c r="AF303"/>
      <c r="AH303"/>
      <c r="AJ303"/>
      <c r="AL303"/>
      <c r="AM303"/>
      <c r="AN303"/>
      <c r="AO303" s="18"/>
      <c r="AP303"/>
      <c r="AQ303" s="18"/>
      <c r="AR303"/>
      <c r="AS303"/>
      <c r="AT303"/>
    </row>
    <row r="304" spans="2:46" x14ac:dyDescent="0.25">
      <c r="B304"/>
      <c r="D304"/>
      <c r="F304"/>
      <c r="H304"/>
      <c r="L304"/>
      <c r="N304"/>
      <c r="P304"/>
      <c r="R304"/>
      <c r="V304"/>
      <c r="X304"/>
      <c r="Z304"/>
      <c r="AB304"/>
      <c r="AD304"/>
      <c r="AF304"/>
      <c r="AH304"/>
      <c r="AJ304"/>
      <c r="AL304"/>
      <c r="AM304"/>
      <c r="AN304"/>
      <c r="AO304" s="18"/>
      <c r="AP304"/>
      <c r="AQ304" s="18"/>
      <c r="AR304"/>
      <c r="AS304"/>
      <c r="AT304"/>
    </row>
    <row r="305" spans="2:46" x14ac:dyDescent="0.25">
      <c r="B305"/>
      <c r="D305"/>
      <c r="F305"/>
      <c r="H305"/>
      <c r="L305"/>
      <c r="N305"/>
      <c r="P305"/>
      <c r="R305"/>
      <c r="V305"/>
      <c r="X305"/>
      <c r="Z305"/>
      <c r="AB305"/>
      <c r="AD305"/>
      <c r="AF305"/>
      <c r="AH305"/>
      <c r="AJ305"/>
      <c r="AL305"/>
      <c r="AM305"/>
      <c r="AN305"/>
      <c r="AO305" s="18"/>
      <c r="AP305"/>
      <c r="AQ305" s="18"/>
      <c r="AR305"/>
      <c r="AS305"/>
      <c r="AT305"/>
    </row>
    <row r="306" spans="2:46" x14ac:dyDescent="0.25">
      <c r="B306"/>
      <c r="D306"/>
      <c r="F306"/>
      <c r="H306"/>
      <c r="L306"/>
      <c r="N306"/>
      <c r="P306"/>
      <c r="R306"/>
      <c r="V306"/>
      <c r="X306"/>
      <c r="Z306"/>
      <c r="AB306"/>
      <c r="AD306"/>
      <c r="AF306"/>
      <c r="AH306"/>
      <c r="AJ306"/>
      <c r="AL306"/>
      <c r="AM306"/>
      <c r="AN306"/>
      <c r="AO306" s="18"/>
      <c r="AP306"/>
      <c r="AQ306" s="18"/>
      <c r="AR306"/>
      <c r="AS306"/>
      <c r="AT306"/>
    </row>
    <row r="307" spans="2:46" x14ac:dyDescent="0.25">
      <c r="B307"/>
      <c r="D307"/>
      <c r="F307"/>
      <c r="H307"/>
      <c r="L307"/>
      <c r="N307"/>
      <c r="P307"/>
      <c r="R307"/>
      <c r="V307"/>
      <c r="X307"/>
      <c r="Z307"/>
      <c r="AB307"/>
      <c r="AD307"/>
      <c r="AF307"/>
      <c r="AH307"/>
      <c r="AJ307"/>
      <c r="AL307"/>
      <c r="AM307"/>
      <c r="AN307"/>
      <c r="AO307" s="18"/>
      <c r="AP307"/>
      <c r="AQ307" s="18"/>
      <c r="AR307"/>
      <c r="AS307"/>
      <c r="AT307"/>
    </row>
    <row r="308" spans="2:46" x14ac:dyDescent="0.25">
      <c r="B308"/>
      <c r="D308"/>
      <c r="F308"/>
      <c r="H308"/>
      <c r="L308"/>
      <c r="N308"/>
      <c r="P308"/>
      <c r="R308"/>
      <c r="V308"/>
      <c r="X308"/>
      <c r="Z308"/>
      <c r="AB308"/>
      <c r="AD308"/>
      <c r="AF308"/>
      <c r="AH308"/>
      <c r="AJ308"/>
      <c r="AL308"/>
      <c r="AM308"/>
      <c r="AN308"/>
      <c r="AO308" s="18"/>
      <c r="AP308"/>
      <c r="AQ308" s="18"/>
      <c r="AR308"/>
      <c r="AS308"/>
      <c r="AT308"/>
    </row>
    <row r="309" spans="2:46" x14ac:dyDescent="0.25">
      <c r="B309"/>
      <c r="D309"/>
      <c r="F309"/>
      <c r="H309"/>
      <c r="L309"/>
      <c r="N309"/>
      <c r="P309"/>
      <c r="R309"/>
      <c r="V309"/>
      <c r="X309"/>
      <c r="Z309"/>
      <c r="AB309"/>
      <c r="AD309"/>
      <c r="AF309"/>
      <c r="AH309"/>
      <c r="AJ309"/>
      <c r="AL309"/>
      <c r="AM309"/>
      <c r="AN309"/>
      <c r="AO309" s="18"/>
      <c r="AP309"/>
      <c r="AQ309" s="18"/>
      <c r="AR309"/>
      <c r="AS309"/>
      <c r="AT309"/>
    </row>
    <row r="310" spans="2:46" x14ac:dyDescent="0.25">
      <c r="B310"/>
      <c r="D310"/>
      <c r="F310"/>
      <c r="H310"/>
      <c r="L310"/>
      <c r="N310"/>
      <c r="P310"/>
      <c r="R310"/>
      <c r="V310"/>
      <c r="X310"/>
      <c r="Z310"/>
      <c r="AB310"/>
      <c r="AD310"/>
      <c r="AF310"/>
      <c r="AH310"/>
      <c r="AJ310"/>
      <c r="AL310"/>
      <c r="AM310"/>
      <c r="AN310"/>
      <c r="AO310" s="18"/>
      <c r="AP310"/>
      <c r="AQ310" s="18"/>
      <c r="AR310"/>
      <c r="AS310"/>
      <c r="AT310"/>
    </row>
    <row r="311" spans="2:46" x14ac:dyDescent="0.25">
      <c r="B311"/>
      <c r="D311"/>
      <c r="F311"/>
      <c r="H311"/>
      <c r="L311"/>
      <c r="N311"/>
      <c r="P311"/>
      <c r="R311"/>
      <c r="V311"/>
      <c r="X311"/>
      <c r="Z311"/>
      <c r="AB311"/>
      <c r="AD311"/>
      <c r="AF311"/>
      <c r="AH311"/>
      <c r="AJ311"/>
      <c r="AL311"/>
      <c r="AM311"/>
      <c r="AN311"/>
      <c r="AO311" s="18"/>
      <c r="AP311"/>
      <c r="AQ311" s="18"/>
      <c r="AR311"/>
      <c r="AS311"/>
      <c r="AT311"/>
    </row>
    <row r="312" spans="2:46" x14ac:dyDescent="0.25">
      <c r="B312"/>
      <c r="D312"/>
      <c r="F312"/>
      <c r="H312"/>
      <c r="L312"/>
      <c r="N312"/>
      <c r="P312"/>
      <c r="R312"/>
      <c r="V312"/>
      <c r="X312"/>
      <c r="Z312"/>
      <c r="AB312"/>
      <c r="AD312"/>
      <c r="AF312"/>
      <c r="AH312"/>
      <c r="AJ312"/>
      <c r="AL312"/>
      <c r="AM312"/>
      <c r="AN312"/>
      <c r="AO312" s="18"/>
      <c r="AP312"/>
      <c r="AQ312" s="18"/>
      <c r="AR312"/>
      <c r="AS312"/>
      <c r="AT312"/>
    </row>
    <row r="313" spans="2:46" x14ac:dyDescent="0.25">
      <c r="B313"/>
      <c r="D313"/>
      <c r="F313"/>
      <c r="H313"/>
      <c r="L313"/>
      <c r="N313"/>
      <c r="P313"/>
      <c r="R313"/>
      <c r="V313"/>
      <c r="X313"/>
      <c r="Z313"/>
      <c r="AB313"/>
      <c r="AD313"/>
      <c r="AF313"/>
      <c r="AH313"/>
      <c r="AJ313"/>
      <c r="AL313"/>
      <c r="AM313"/>
      <c r="AN313"/>
      <c r="AO313" s="18"/>
      <c r="AP313"/>
      <c r="AQ313" s="18"/>
      <c r="AR313"/>
      <c r="AS313"/>
      <c r="AT313"/>
    </row>
    <row r="314" spans="2:46" x14ac:dyDescent="0.25">
      <c r="B314"/>
      <c r="D314"/>
      <c r="F314"/>
      <c r="H314"/>
      <c r="L314"/>
      <c r="N314"/>
      <c r="P314"/>
      <c r="R314"/>
      <c r="V314"/>
      <c r="X314"/>
      <c r="Z314"/>
      <c r="AB314"/>
      <c r="AD314"/>
      <c r="AF314"/>
      <c r="AH314"/>
      <c r="AJ314"/>
      <c r="AL314"/>
      <c r="AM314"/>
      <c r="AN314"/>
      <c r="AO314" s="18"/>
      <c r="AP314"/>
      <c r="AQ314" s="18"/>
      <c r="AR314"/>
      <c r="AS314"/>
      <c r="AT314"/>
    </row>
    <row r="315" spans="2:46" x14ac:dyDescent="0.25">
      <c r="B315"/>
      <c r="D315"/>
      <c r="F315"/>
      <c r="H315"/>
      <c r="L315"/>
      <c r="N315"/>
      <c r="P315"/>
      <c r="R315"/>
      <c r="V315"/>
      <c r="X315"/>
      <c r="Z315"/>
      <c r="AB315"/>
      <c r="AD315"/>
      <c r="AF315"/>
      <c r="AH315"/>
      <c r="AJ315"/>
      <c r="AL315"/>
      <c r="AM315"/>
      <c r="AN315"/>
      <c r="AO315" s="18"/>
      <c r="AP315"/>
      <c r="AQ315" s="18"/>
      <c r="AR315"/>
      <c r="AS315"/>
      <c r="AT315"/>
    </row>
    <row r="316" spans="2:46" x14ac:dyDescent="0.25">
      <c r="B316"/>
      <c r="D316"/>
      <c r="F316"/>
      <c r="H316"/>
      <c r="L316"/>
      <c r="N316"/>
      <c r="P316"/>
      <c r="R316"/>
      <c r="V316"/>
      <c r="X316"/>
      <c r="Z316"/>
      <c r="AB316"/>
      <c r="AD316"/>
      <c r="AF316"/>
      <c r="AH316"/>
      <c r="AJ316"/>
      <c r="AL316"/>
      <c r="AM316"/>
      <c r="AN316"/>
      <c r="AO316" s="18"/>
      <c r="AP316"/>
      <c r="AQ316" s="18"/>
      <c r="AR316"/>
      <c r="AS316"/>
      <c r="AT316"/>
    </row>
    <row r="317" spans="2:46" x14ac:dyDescent="0.25">
      <c r="B317"/>
      <c r="D317"/>
      <c r="F317"/>
      <c r="H317"/>
      <c r="L317"/>
      <c r="N317"/>
      <c r="P317"/>
      <c r="R317"/>
      <c r="V317"/>
      <c r="X317"/>
      <c r="Z317"/>
      <c r="AB317"/>
      <c r="AD317"/>
      <c r="AF317"/>
      <c r="AH317"/>
      <c r="AJ317"/>
      <c r="AL317"/>
      <c r="AM317"/>
      <c r="AN317"/>
      <c r="AO317" s="18"/>
      <c r="AP317"/>
      <c r="AQ317" s="18"/>
      <c r="AR317"/>
      <c r="AS317"/>
      <c r="AT317"/>
    </row>
    <row r="318" spans="2:46" x14ac:dyDescent="0.25">
      <c r="B318"/>
      <c r="D318"/>
      <c r="F318"/>
      <c r="H318"/>
      <c r="L318"/>
      <c r="N318"/>
      <c r="P318"/>
      <c r="R318"/>
      <c r="V318"/>
      <c r="X318"/>
      <c r="Z318"/>
      <c r="AB318"/>
      <c r="AD318"/>
      <c r="AF318"/>
      <c r="AH318"/>
      <c r="AJ318"/>
      <c r="AL318"/>
      <c r="AM318"/>
      <c r="AN318"/>
      <c r="AO318" s="18"/>
      <c r="AP318"/>
      <c r="AQ318" s="18"/>
      <c r="AR318"/>
      <c r="AS318"/>
      <c r="AT318"/>
    </row>
    <row r="319" spans="2:46" x14ac:dyDescent="0.25">
      <c r="B319"/>
      <c r="D319"/>
      <c r="F319"/>
      <c r="H319"/>
      <c r="L319"/>
      <c r="N319"/>
      <c r="P319"/>
      <c r="R319"/>
      <c r="V319"/>
      <c r="X319"/>
      <c r="Z319"/>
      <c r="AB319"/>
      <c r="AD319"/>
      <c r="AF319"/>
      <c r="AH319"/>
      <c r="AJ319"/>
      <c r="AL319"/>
      <c r="AM319"/>
      <c r="AN319"/>
      <c r="AO319" s="18"/>
      <c r="AP319"/>
      <c r="AQ319" s="18"/>
      <c r="AR319"/>
      <c r="AS319"/>
      <c r="AT319"/>
    </row>
    <row r="320" spans="2:46" x14ac:dyDescent="0.25">
      <c r="B320"/>
      <c r="D320"/>
      <c r="F320"/>
      <c r="H320"/>
      <c r="L320"/>
      <c r="N320"/>
      <c r="P320"/>
      <c r="R320"/>
      <c r="V320"/>
      <c r="X320"/>
      <c r="Z320"/>
      <c r="AB320"/>
      <c r="AD320"/>
      <c r="AF320"/>
      <c r="AH320"/>
      <c r="AJ320"/>
      <c r="AL320"/>
      <c r="AM320"/>
      <c r="AN320"/>
      <c r="AO320" s="18"/>
      <c r="AP320"/>
      <c r="AQ320" s="18"/>
      <c r="AR320"/>
      <c r="AS320"/>
      <c r="AT320"/>
    </row>
    <row r="321" spans="2:46" x14ac:dyDescent="0.25">
      <c r="B321"/>
      <c r="D321"/>
      <c r="F321"/>
      <c r="H321"/>
      <c r="L321"/>
      <c r="N321"/>
      <c r="P321"/>
      <c r="R321"/>
      <c r="V321"/>
      <c r="X321"/>
      <c r="Z321"/>
      <c r="AB321"/>
      <c r="AD321"/>
      <c r="AF321"/>
      <c r="AH321"/>
      <c r="AJ321"/>
      <c r="AL321"/>
      <c r="AM321"/>
      <c r="AN321"/>
      <c r="AO321" s="18"/>
      <c r="AP321"/>
      <c r="AQ321" s="18"/>
      <c r="AR321"/>
      <c r="AS321"/>
      <c r="AT321"/>
    </row>
    <row r="322" spans="2:46" x14ac:dyDescent="0.25">
      <c r="B322"/>
      <c r="D322"/>
      <c r="F322"/>
      <c r="H322"/>
      <c r="L322"/>
      <c r="N322"/>
      <c r="P322"/>
      <c r="R322"/>
      <c r="V322"/>
      <c r="X322"/>
      <c r="Z322"/>
      <c r="AB322"/>
      <c r="AD322"/>
      <c r="AF322"/>
      <c r="AH322"/>
      <c r="AJ322"/>
      <c r="AL322"/>
      <c r="AM322"/>
      <c r="AN322"/>
      <c r="AO322" s="18"/>
      <c r="AP322"/>
      <c r="AQ322" s="18"/>
      <c r="AR322"/>
      <c r="AS322"/>
      <c r="AT322"/>
    </row>
    <row r="323" spans="2:46" x14ac:dyDescent="0.25">
      <c r="B323"/>
      <c r="D323"/>
      <c r="F323"/>
      <c r="H323"/>
      <c r="L323"/>
      <c r="N323"/>
      <c r="P323"/>
      <c r="R323"/>
      <c r="V323"/>
      <c r="X323"/>
      <c r="Z323"/>
      <c r="AB323"/>
      <c r="AD323"/>
      <c r="AF323"/>
      <c r="AH323"/>
      <c r="AJ323"/>
      <c r="AL323"/>
      <c r="AM323"/>
      <c r="AN323"/>
      <c r="AO323" s="18"/>
      <c r="AP323"/>
      <c r="AQ323" s="18"/>
      <c r="AR323"/>
      <c r="AS323"/>
      <c r="AT323"/>
    </row>
    <row r="324" spans="2:46" x14ac:dyDescent="0.25">
      <c r="B324"/>
      <c r="D324"/>
      <c r="F324"/>
      <c r="H324"/>
      <c r="L324"/>
      <c r="N324"/>
      <c r="P324"/>
      <c r="R324"/>
      <c r="V324"/>
      <c r="X324"/>
      <c r="Z324"/>
      <c r="AB324"/>
      <c r="AD324"/>
      <c r="AF324"/>
      <c r="AH324"/>
      <c r="AJ324"/>
      <c r="AL324"/>
      <c r="AM324"/>
      <c r="AN324"/>
      <c r="AO324" s="18"/>
      <c r="AP324"/>
      <c r="AQ324" s="18"/>
      <c r="AR324"/>
      <c r="AS324"/>
      <c r="AT324"/>
    </row>
    <row r="325" spans="2:46" x14ac:dyDescent="0.25">
      <c r="B325"/>
      <c r="D325"/>
      <c r="F325"/>
      <c r="H325"/>
      <c r="L325"/>
      <c r="N325"/>
      <c r="P325"/>
      <c r="R325"/>
      <c r="V325"/>
      <c r="X325"/>
      <c r="Z325"/>
      <c r="AB325"/>
      <c r="AD325"/>
      <c r="AF325"/>
      <c r="AH325"/>
      <c r="AJ325"/>
      <c r="AL325"/>
      <c r="AM325"/>
      <c r="AN325"/>
      <c r="AO325" s="18"/>
      <c r="AP325"/>
      <c r="AQ325" s="18"/>
      <c r="AR325"/>
      <c r="AS325"/>
      <c r="AT325"/>
    </row>
    <row r="326" spans="2:46" x14ac:dyDescent="0.25">
      <c r="B326"/>
      <c r="D326"/>
      <c r="F326"/>
      <c r="H326"/>
      <c r="L326"/>
      <c r="N326"/>
      <c r="P326"/>
      <c r="R326"/>
      <c r="V326"/>
      <c r="X326"/>
      <c r="Z326"/>
      <c r="AB326"/>
      <c r="AD326"/>
      <c r="AF326"/>
      <c r="AH326"/>
      <c r="AJ326"/>
      <c r="AL326"/>
      <c r="AM326"/>
      <c r="AN326"/>
      <c r="AO326" s="18"/>
      <c r="AP326"/>
      <c r="AQ326" s="18"/>
      <c r="AR326"/>
      <c r="AS326"/>
      <c r="AT326"/>
    </row>
    <row r="327" spans="2:46" x14ac:dyDescent="0.25">
      <c r="B327"/>
      <c r="D327"/>
      <c r="F327"/>
      <c r="H327"/>
      <c r="L327"/>
      <c r="N327"/>
      <c r="P327"/>
      <c r="R327"/>
      <c r="V327"/>
      <c r="X327"/>
      <c r="Z327"/>
      <c r="AB327"/>
      <c r="AD327"/>
      <c r="AF327"/>
      <c r="AH327"/>
      <c r="AJ327"/>
      <c r="AL327"/>
      <c r="AM327"/>
      <c r="AN327"/>
      <c r="AO327" s="18"/>
      <c r="AP327"/>
      <c r="AQ327" s="18"/>
      <c r="AR327"/>
      <c r="AS327"/>
      <c r="AT327"/>
    </row>
    <row r="328" spans="2:46" x14ac:dyDescent="0.25">
      <c r="B328"/>
      <c r="D328"/>
      <c r="F328"/>
      <c r="H328"/>
      <c r="L328"/>
      <c r="N328"/>
      <c r="P328"/>
      <c r="R328"/>
      <c r="V328"/>
      <c r="X328"/>
      <c r="Z328"/>
      <c r="AB328"/>
      <c r="AD328"/>
      <c r="AF328"/>
      <c r="AH328"/>
      <c r="AJ328"/>
      <c r="AL328"/>
      <c r="AM328"/>
      <c r="AN328"/>
      <c r="AO328" s="18"/>
      <c r="AP328"/>
      <c r="AQ328" s="18"/>
      <c r="AR328"/>
      <c r="AS328"/>
      <c r="AT328"/>
    </row>
    <row r="329" spans="2:46" x14ac:dyDescent="0.25">
      <c r="B329"/>
      <c r="D329"/>
      <c r="F329"/>
      <c r="H329"/>
      <c r="L329"/>
      <c r="N329"/>
      <c r="P329"/>
      <c r="R329"/>
      <c r="V329"/>
      <c r="X329"/>
      <c r="Z329"/>
      <c r="AB329"/>
      <c r="AD329"/>
      <c r="AF329"/>
      <c r="AH329"/>
      <c r="AJ329"/>
      <c r="AL329"/>
      <c r="AM329"/>
      <c r="AN329"/>
      <c r="AO329" s="18"/>
      <c r="AP329"/>
      <c r="AQ329" s="18"/>
      <c r="AR329"/>
      <c r="AS329"/>
      <c r="AT329"/>
    </row>
    <row r="330" spans="2:46" x14ac:dyDescent="0.25">
      <c r="B330"/>
      <c r="D330"/>
      <c r="F330"/>
      <c r="H330"/>
      <c r="L330"/>
      <c r="N330"/>
      <c r="P330"/>
      <c r="R330"/>
      <c r="V330"/>
      <c r="X330"/>
      <c r="Z330"/>
      <c r="AB330"/>
      <c r="AD330"/>
      <c r="AF330"/>
      <c r="AH330"/>
      <c r="AJ330"/>
      <c r="AL330"/>
      <c r="AM330"/>
      <c r="AN330"/>
      <c r="AO330" s="18"/>
      <c r="AP330"/>
      <c r="AQ330" s="18"/>
      <c r="AR330"/>
      <c r="AS330"/>
      <c r="AT330"/>
    </row>
    <row r="331" spans="2:46" x14ac:dyDescent="0.25">
      <c r="B331"/>
      <c r="D331"/>
      <c r="F331"/>
      <c r="H331"/>
      <c r="L331"/>
      <c r="N331"/>
      <c r="P331"/>
      <c r="R331"/>
      <c r="V331"/>
      <c r="X331"/>
      <c r="Z331"/>
      <c r="AB331"/>
      <c r="AD331"/>
      <c r="AF331"/>
      <c r="AH331"/>
      <c r="AJ331"/>
      <c r="AL331"/>
      <c r="AM331"/>
      <c r="AN331"/>
      <c r="AO331" s="18"/>
      <c r="AP331"/>
      <c r="AQ331" s="18"/>
      <c r="AR331"/>
      <c r="AS331"/>
      <c r="AT331"/>
    </row>
    <row r="332" spans="2:46" x14ac:dyDescent="0.25">
      <c r="B332"/>
      <c r="D332"/>
      <c r="F332"/>
      <c r="H332"/>
      <c r="L332"/>
      <c r="N332"/>
      <c r="P332"/>
      <c r="R332"/>
      <c r="V332"/>
      <c r="X332"/>
      <c r="Z332"/>
      <c r="AB332"/>
      <c r="AD332"/>
      <c r="AF332"/>
      <c r="AH332"/>
      <c r="AJ332"/>
      <c r="AL332"/>
      <c r="AM332"/>
      <c r="AN332"/>
      <c r="AO332" s="18"/>
      <c r="AP332"/>
      <c r="AQ332" s="18"/>
      <c r="AR332"/>
      <c r="AS332"/>
      <c r="AT332"/>
    </row>
    <row r="333" spans="2:46" x14ac:dyDescent="0.25">
      <c r="B333"/>
      <c r="D333"/>
      <c r="F333"/>
      <c r="H333"/>
      <c r="L333"/>
      <c r="N333"/>
      <c r="P333"/>
      <c r="R333"/>
      <c r="V333"/>
      <c r="X333"/>
      <c r="Z333"/>
      <c r="AB333"/>
      <c r="AD333"/>
      <c r="AF333"/>
      <c r="AH333"/>
      <c r="AJ333"/>
      <c r="AL333"/>
      <c r="AM333"/>
      <c r="AN333"/>
      <c r="AO333" s="18"/>
      <c r="AP333"/>
      <c r="AQ333" s="18"/>
      <c r="AR333"/>
      <c r="AS333"/>
      <c r="AT333"/>
    </row>
    <row r="334" spans="2:46" x14ac:dyDescent="0.25">
      <c r="B334"/>
      <c r="D334"/>
      <c r="F334"/>
      <c r="H334"/>
      <c r="L334"/>
      <c r="N334"/>
      <c r="P334"/>
      <c r="R334"/>
      <c r="V334"/>
      <c r="X334"/>
      <c r="Z334"/>
      <c r="AB334"/>
      <c r="AD334"/>
      <c r="AF334"/>
      <c r="AH334"/>
      <c r="AJ334"/>
      <c r="AL334"/>
      <c r="AM334"/>
      <c r="AN334"/>
      <c r="AO334" s="18"/>
      <c r="AP334"/>
      <c r="AQ334" s="18"/>
      <c r="AR334"/>
      <c r="AS334"/>
      <c r="AT334"/>
    </row>
    <row r="335" spans="2:46" x14ac:dyDescent="0.25">
      <c r="B335"/>
      <c r="D335"/>
      <c r="F335"/>
      <c r="H335"/>
      <c r="L335"/>
      <c r="N335"/>
      <c r="P335"/>
      <c r="R335"/>
      <c r="V335"/>
      <c r="X335"/>
      <c r="Z335"/>
      <c r="AB335"/>
      <c r="AD335"/>
      <c r="AF335"/>
      <c r="AH335"/>
      <c r="AJ335"/>
      <c r="AL335"/>
      <c r="AM335"/>
      <c r="AN335"/>
      <c r="AO335" s="18"/>
      <c r="AP335"/>
      <c r="AQ335" s="18"/>
      <c r="AR335"/>
      <c r="AS335"/>
      <c r="AT335"/>
    </row>
    <row r="336" spans="2:46" x14ac:dyDescent="0.25">
      <c r="B336"/>
      <c r="D336"/>
      <c r="F336"/>
      <c r="H336"/>
      <c r="L336"/>
      <c r="N336"/>
      <c r="P336"/>
      <c r="R336"/>
      <c r="V336"/>
      <c r="X336"/>
      <c r="Z336"/>
      <c r="AB336"/>
      <c r="AD336"/>
      <c r="AF336"/>
      <c r="AH336"/>
      <c r="AJ336"/>
      <c r="AL336"/>
      <c r="AM336"/>
      <c r="AN336"/>
      <c r="AO336" s="18"/>
      <c r="AP336"/>
      <c r="AQ336" s="18"/>
      <c r="AR336"/>
      <c r="AS336"/>
      <c r="AT336"/>
    </row>
    <row r="337" spans="2:46" x14ac:dyDescent="0.25">
      <c r="B337"/>
      <c r="D337"/>
      <c r="F337"/>
      <c r="H337"/>
      <c r="L337"/>
      <c r="N337"/>
      <c r="P337"/>
      <c r="R337"/>
      <c r="V337"/>
      <c r="X337"/>
      <c r="Z337"/>
      <c r="AB337"/>
      <c r="AD337"/>
      <c r="AF337"/>
      <c r="AH337"/>
      <c r="AJ337"/>
      <c r="AL337"/>
      <c r="AM337"/>
      <c r="AN337"/>
      <c r="AO337" s="18"/>
      <c r="AP337"/>
      <c r="AQ337" s="18"/>
      <c r="AR337"/>
      <c r="AS337"/>
      <c r="AT337"/>
    </row>
    <row r="338" spans="2:46" x14ac:dyDescent="0.25">
      <c r="B338"/>
      <c r="D338"/>
      <c r="F338"/>
      <c r="H338"/>
      <c r="L338"/>
      <c r="N338"/>
      <c r="P338"/>
      <c r="R338"/>
      <c r="V338"/>
      <c r="X338"/>
      <c r="Z338"/>
      <c r="AB338"/>
      <c r="AD338"/>
      <c r="AF338"/>
      <c r="AH338"/>
      <c r="AJ338"/>
      <c r="AL338"/>
      <c r="AM338"/>
      <c r="AN338"/>
      <c r="AO338" s="18"/>
      <c r="AP338"/>
      <c r="AQ338" s="18"/>
      <c r="AR338"/>
      <c r="AS338"/>
      <c r="AT338"/>
    </row>
    <row r="339" spans="2:46" x14ac:dyDescent="0.25">
      <c r="B339"/>
      <c r="D339"/>
      <c r="F339"/>
      <c r="H339"/>
      <c r="L339"/>
      <c r="N339"/>
      <c r="P339"/>
      <c r="R339"/>
      <c r="V339"/>
      <c r="X339"/>
      <c r="Z339"/>
      <c r="AB339"/>
      <c r="AD339"/>
      <c r="AF339"/>
      <c r="AH339"/>
      <c r="AJ339"/>
      <c r="AL339"/>
      <c r="AM339"/>
      <c r="AN339"/>
      <c r="AO339" s="18"/>
      <c r="AP339"/>
      <c r="AQ339" s="18"/>
      <c r="AR339"/>
      <c r="AS339"/>
      <c r="AT339"/>
    </row>
    <row r="340" spans="2:46" x14ac:dyDescent="0.25">
      <c r="B340"/>
      <c r="D340"/>
      <c r="F340"/>
      <c r="H340"/>
      <c r="L340"/>
      <c r="N340"/>
      <c r="P340"/>
      <c r="R340"/>
      <c r="V340"/>
      <c r="X340"/>
      <c r="Z340"/>
      <c r="AB340"/>
      <c r="AD340"/>
      <c r="AF340"/>
      <c r="AH340"/>
      <c r="AJ340"/>
      <c r="AL340"/>
      <c r="AM340"/>
      <c r="AN340"/>
      <c r="AO340" s="18"/>
      <c r="AP340"/>
      <c r="AQ340" s="18"/>
      <c r="AR340"/>
      <c r="AS340"/>
      <c r="AT340"/>
    </row>
    <row r="341" spans="2:46" x14ac:dyDescent="0.25">
      <c r="B341"/>
      <c r="D341"/>
      <c r="F341"/>
      <c r="H341"/>
      <c r="L341"/>
      <c r="N341"/>
      <c r="P341"/>
      <c r="R341"/>
      <c r="V341"/>
      <c r="X341"/>
      <c r="Z341"/>
      <c r="AB341"/>
      <c r="AD341"/>
      <c r="AF341"/>
      <c r="AH341"/>
      <c r="AJ341"/>
      <c r="AL341"/>
      <c r="AM341"/>
      <c r="AN341"/>
      <c r="AO341" s="18"/>
      <c r="AP341"/>
      <c r="AQ341" s="18"/>
      <c r="AR341"/>
      <c r="AS341"/>
      <c r="AT341"/>
    </row>
    <row r="342" spans="2:46" x14ac:dyDescent="0.25">
      <c r="B342"/>
      <c r="D342"/>
      <c r="F342"/>
      <c r="H342"/>
      <c r="L342"/>
      <c r="N342"/>
      <c r="P342"/>
      <c r="R342"/>
      <c r="V342"/>
      <c r="X342"/>
      <c r="Z342"/>
      <c r="AB342"/>
      <c r="AD342"/>
      <c r="AF342"/>
      <c r="AH342"/>
      <c r="AJ342"/>
      <c r="AL342"/>
      <c r="AM342"/>
      <c r="AN342"/>
      <c r="AO342" s="18"/>
      <c r="AP342"/>
      <c r="AQ342" s="18"/>
      <c r="AR342"/>
      <c r="AS342"/>
      <c r="AT342"/>
    </row>
    <row r="343" spans="2:46" x14ac:dyDescent="0.25">
      <c r="B343"/>
      <c r="D343"/>
      <c r="F343"/>
      <c r="H343"/>
      <c r="L343"/>
      <c r="N343"/>
      <c r="P343"/>
      <c r="R343"/>
      <c r="V343"/>
      <c r="X343"/>
      <c r="Z343"/>
      <c r="AB343"/>
      <c r="AD343"/>
      <c r="AF343"/>
      <c r="AH343"/>
      <c r="AJ343"/>
      <c r="AL343"/>
      <c r="AM343"/>
      <c r="AN343"/>
      <c r="AO343" s="18"/>
      <c r="AP343"/>
      <c r="AQ343" s="18"/>
      <c r="AR343"/>
      <c r="AS343"/>
      <c r="AT343"/>
    </row>
    <row r="344" spans="2:46" x14ac:dyDescent="0.25">
      <c r="B344"/>
      <c r="D344"/>
      <c r="F344"/>
      <c r="H344"/>
      <c r="L344"/>
      <c r="N344"/>
      <c r="P344"/>
      <c r="R344"/>
      <c r="V344"/>
      <c r="X344"/>
      <c r="Z344"/>
      <c r="AB344"/>
      <c r="AD344"/>
      <c r="AF344"/>
      <c r="AH344"/>
      <c r="AJ344"/>
      <c r="AL344"/>
      <c r="AM344"/>
      <c r="AN344"/>
      <c r="AO344" s="18"/>
      <c r="AP344"/>
      <c r="AQ344" s="18"/>
      <c r="AR344"/>
      <c r="AS344"/>
      <c r="AT344"/>
    </row>
    <row r="345" spans="2:46" x14ac:dyDescent="0.25">
      <c r="B345"/>
      <c r="D345"/>
      <c r="F345"/>
      <c r="H345"/>
      <c r="L345"/>
      <c r="N345"/>
      <c r="P345"/>
      <c r="R345"/>
      <c r="V345"/>
      <c r="X345"/>
      <c r="Z345"/>
      <c r="AB345"/>
      <c r="AD345"/>
      <c r="AF345"/>
      <c r="AH345"/>
      <c r="AJ345"/>
      <c r="AL345"/>
      <c r="AM345"/>
      <c r="AN345"/>
      <c r="AO345" s="18"/>
      <c r="AP345"/>
      <c r="AQ345" s="18"/>
      <c r="AR345"/>
      <c r="AS345"/>
      <c r="AT345"/>
    </row>
    <row r="346" spans="2:46" x14ac:dyDescent="0.25">
      <c r="B346"/>
      <c r="D346"/>
      <c r="F346"/>
      <c r="H346"/>
      <c r="L346"/>
      <c r="N346"/>
      <c r="P346"/>
      <c r="R346"/>
      <c r="V346"/>
      <c r="X346"/>
      <c r="Z346"/>
      <c r="AB346"/>
      <c r="AD346"/>
      <c r="AF346"/>
      <c r="AH346"/>
      <c r="AJ346"/>
      <c r="AL346"/>
      <c r="AM346"/>
      <c r="AN346"/>
      <c r="AO346" s="18"/>
      <c r="AP346"/>
      <c r="AQ346" s="18"/>
      <c r="AR346"/>
      <c r="AS346"/>
      <c r="AT346"/>
    </row>
    <row r="347" spans="2:46" x14ac:dyDescent="0.25">
      <c r="B347"/>
      <c r="D347"/>
      <c r="F347"/>
      <c r="H347"/>
      <c r="L347"/>
      <c r="N347"/>
      <c r="P347"/>
      <c r="R347"/>
      <c r="V347"/>
      <c r="X347"/>
      <c r="Z347"/>
      <c r="AB347"/>
      <c r="AD347"/>
      <c r="AF347"/>
      <c r="AH347"/>
      <c r="AJ347"/>
      <c r="AL347"/>
      <c r="AM347"/>
      <c r="AN347"/>
      <c r="AO347" s="18"/>
      <c r="AP347"/>
      <c r="AQ347" s="18"/>
      <c r="AR347"/>
      <c r="AS347"/>
      <c r="AT347"/>
    </row>
    <row r="348" spans="2:46" x14ac:dyDescent="0.25">
      <c r="B348"/>
      <c r="D348"/>
      <c r="F348"/>
      <c r="H348"/>
      <c r="L348"/>
      <c r="N348"/>
      <c r="P348"/>
      <c r="R348"/>
      <c r="V348"/>
      <c r="X348"/>
      <c r="Z348"/>
      <c r="AB348"/>
      <c r="AD348"/>
      <c r="AF348"/>
      <c r="AH348"/>
      <c r="AJ348"/>
      <c r="AL348"/>
      <c r="AM348"/>
      <c r="AN348"/>
      <c r="AO348" s="18"/>
      <c r="AP348"/>
      <c r="AQ348" s="18"/>
      <c r="AR348"/>
      <c r="AS348"/>
      <c r="AT348"/>
    </row>
    <row r="349" spans="2:46" x14ac:dyDescent="0.25">
      <c r="B349"/>
      <c r="D349"/>
      <c r="F349"/>
      <c r="H349"/>
      <c r="L349"/>
      <c r="N349"/>
      <c r="P349"/>
      <c r="R349"/>
      <c r="V349"/>
      <c r="X349"/>
      <c r="Z349"/>
      <c r="AB349"/>
      <c r="AD349"/>
      <c r="AF349"/>
      <c r="AH349"/>
      <c r="AJ349"/>
      <c r="AL349"/>
      <c r="AM349"/>
      <c r="AN349"/>
      <c r="AO349" s="18"/>
      <c r="AP349"/>
      <c r="AQ349" s="18"/>
      <c r="AR349"/>
      <c r="AS349"/>
      <c r="AT349"/>
    </row>
    <row r="350" spans="2:46" x14ac:dyDescent="0.25">
      <c r="B350"/>
      <c r="D350"/>
      <c r="F350"/>
      <c r="H350"/>
      <c r="L350"/>
      <c r="N350"/>
      <c r="P350"/>
      <c r="R350"/>
      <c r="V350"/>
      <c r="X350"/>
      <c r="Z350"/>
      <c r="AB350"/>
      <c r="AD350"/>
      <c r="AF350"/>
      <c r="AH350"/>
      <c r="AJ350"/>
      <c r="AL350"/>
      <c r="AM350"/>
      <c r="AN350"/>
      <c r="AO350" s="18"/>
      <c r="AP350"/>
      <c r="AQ350" s="18"/>
      <c r="AR350"/>
      <c r="AS350"/>
      <c r="AT350"/>
    </row>
    <row r="351" spans="2:46" x14ac:dyDescent="0.25">
      <c r="B351"/>
      <c r="D351"/>
      <c r="F351"/>
      <c r="H351"/>
      <c r="L351"/>
      <c r="N351"/>
      <c r="P351"/>
      <c r="R351"/>
      <c r="V351"/>
      <c r="X351"/>
      <c r="Z351"/>
      <c r="AB351"/>
      <c r="AD351"/>
      <c r="AF351"/>
      <c r="AH351"/>
      <c r="AJ351"/>
      <c r="AL351"/>
      <c r="AM351"/>
      <c r="AN351"/>
      <c r="AO351" s="18"/>
      <c r="AP351"/>
      <c r="AQ351" s="18"/>
      <c r="AR351"/>
      <c r="AS351"/>
      <c r="AT351"/>
    </row>
    <row r="352" spans="2:46" x14ac:dyDescent="0.25">
      <c r="B352"/>
      <c r="D352"/>
      <c r="F352"/>
      <c r="H352"/>
      <c r="L352"/>
      <c r="N352"/>
      <c r="P352"/>
      <c r="R352"/>
      <c r="V352"/>
      <c r="X352"/>
      <c r="Z352"/>
      <c r="AB352"/>
      <c r="AD352"/>
      <c r="AF352"/>
      <c r="AH352"/>
      <c r="AJ352"/>
      <c r="AL352"/>
      <c r="AM352"/>
      <c r="AN352"/>
      <c r="AO352" s="18"/>
      <c r="AP352"/>
      <c r="AQ352" s="18"/>
      <c r="AR352"/>
      <c r="AS352"/>
      <c r="AT352"/>
    </row>
  </sheetData>
  <mergeCells count="39">
    <mergeCell ref="AP2:AQ2"/>
    <mergeCell ref="AR2:AS2"/>
    <mergeCell ref="AK3:AL3"/>
    <mergeCell ref="AK2:AL2"/>
    <mergeCell ref="AA3:AB3"/>
    <mergeCell ref="AA2:AB2"/>
    <mergeCell ref="AC3:AD3"/>
    <mergeCell ref="AC2:AD2"/>
    <mergeCell ref="AE3:AF3"/>
    <mergeCell ref="AE2:AF2"/>
    <mergeCell ref="AG3:AH3"/>
    <mergeCell ref="AG2:AH2"/>
    <mergeCell ref="AI3:AJ3"/>
    <mergeCell ref="AI2:AJ2"/>
    <mergeCell ref="AN2:AO2"/>
    <mergeCell ref="U3:V3"/>
    <mergeCell ref="U2:V2"/>
    <mergeCell ref="W3:X3"/>
    <mergeCell ref="W2:X2"/>
    <mergeCell ref="Y3:Z3"/>
    <mergeCell ref="Y2:Z2"/>
    <mergeCell ref="O3:P3"/>
    <mergeCell ref="O2:P2"/>
    <mergeCell ref="Q3:R3"/>
    <mergeCell ref="Q2:R2"/>
    <mergeCell ref="S3:T3"/>
    <mergeCell ref="S2:T2"/>
    <mergeCell ref="I3:J3"/>
    <mergeCell ref="I2:J2"/>
    <mergeCell ref="K3:L3"/>
    <mergeCell ref="K2:L2"/>
    <mergeCell ref="M3:N3"/>
    <mergeCell ref="M2:N2"/>
    <mergeCell ref="C3:D3"/>
    <mergeCell ref="C2:D2"/>
    <mergeCell ref="E3:F3"/>
    <mergeCell ref="E2:F2"/>
    <mergeCell ref="G3:H3"/>
    <mergeCell ref="G2:H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BDBB7C-0853-462C-A08E-CE0EF771C4C3}">
  <dimension ref="A1:Q134"/>
  <sheetViews>
    <sheetView zoomScale="70" zoomScaleNormal="70" workbookViewId="0">
      <selection activeCell="P107" sqref="P107"/>
    </sheetView>
  </sheetViews>
  <sheetFormatPr baseColWidth="10" defaultColWidth="8.85546875" defaultRowHeight="15" x14ac:dyDescent="0.25"/>
  <sheetData>
    <row r="1" spans="1:13" ht="15.75" x14ac:dyDescent="0.25">
      <c r="A1" s="13" t="s">
        <v>125</v>
      </c>
    </row>
    <row r="2" spans="1:13" ht="15.75" x14ac:dyDescent="0.25">
      <c r="A2" s="13" t="s">
        <v>24</v>
      </c>
      <c r="E2" s="13" t="s">
        <v>25</v>
      </c>
      <c r="I2" s="13" t="s">
        <v>26</v>
      </c>
      <c r="M2" s="13" t="s">
        <v>126</v>
      </c>
    </row>
    <row r="33" spans="1:13" ht="15.75" x14ac:dyDescent="0.25">
      <c r="A33" s="13" t="s">
        <v>28</v>
      </c>
      <c r="E33" s="13" t="s">
        <v>7</v>
      </c>
      <c r="I33" s="13" t="s">
        <v>8</v>
      </c>
      <c r="M33" s="13" t="s">
        <v>12</v>
      </c>
    </row>
    <row r="64" spans="1:13" ht="15.75" x14ac:dyDescent="0.25">
      <c r="A64" s="13" t="s">
        <v>13</v>
      </c>
      <c r="E64" s="13" t="s">
        <v>15</v>
      </c>
      <c r="I64" s="13" t="s">
        <v>16</v>
      </c>
      <c r="M64" s="13" t="s">
        <v>17</v>
      </c>
    </row>
    <row r="95" spans="1:13" ht="15.75" x14ac:dyDescent="0.25">
      <c r="A95" s="13" t="s">
        <v>128</v>
      </c>
      <c r="E95" s="13" t="s">
        <v>127</v>
      </c>
      <c r="M95" s="13"/>
    </row>
    <row r="96" spans="1:13" ht="15.75" x14ac:dyDescent="0.25">
      <c r="A96" s="13"/>
    </row>
    <row r="128" spans="17:17" x14ac:dyDescent="0.25">
      <c r="Q128" s="12"/>
    </row>
    <row r="134" spans="17:17" x14ac:dyDescent="0.25">
      <c r="Q134" s="12"/>
    </row>
  </sheetData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Diatoméer HB17-211-01MC-A</vt:lpstr>
      <vt:lpstr>Grafer HB17-211-01MC-A</vt:lpstr>
      <vt:lpstr>Diatoméer HB-17-211-02MC-A</vt:lpstr>
      <vt:lpstr>Grafer HB17-211-02MC-A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 Slinning</dc:creator>
  <cp:lastModifiedBy>Anders Slinning</cp:lastModifiedBy>
  <dcterms:created xsi:type="dcterms:W3CDTF">2018-05-24T13:54:38Z</dcterms:created>
  <dcterms:modified xsi:type="dcterms:W3CDTF">2018-05-26T22:12:15Z</dcterms:modified>
</cp:coreProperties>
</file>