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hvl365-my.sharepoint.com/personal/591362_stud_hvl_no/Documents/Bachelor 2022/Spotpriser 2021/"/>
    </mc:Choice>
  </mc:AlternateContent>
  <xr:revisionPtr revIDLastSave="1229" documentId="8_{B291FF49-5690-4BF2-9971-69A52B9EBA9E}" xr6:coauthVersionLast="47" xr6:coauthVersionMax="47" xr10:uidLastSave="{9514AB31-239B-402A-9A8A-56362D0FB89B}"/>
  <bookViews>
    <workbookView xWindow="-108" yWindow="-108" windowWidth="23256" windowHeight="12576" tabRatio="636" activeTab="2" xr2:uid="{D9B9CE58-C6E7-4480-AC0F-577B02F294E0}"/>
  </bookViews>
  <sheets>
    <sheet name="Generelt" sheetId="1" r:id="rId1"/>
    <sheet name="Prisforløp" sheetId="2" r:id="rId2"/>
    <sheet name="Turbin" sheetId="3" r:id="rId3"/>
    <sheet name="Turbin uten pumpe" sheetId="7" r:id="rId4"/>
    <sheet name="Pelton-Francis" sheetId="5" r:id="rId5"/>
    <sheet name="Pumpestasjon" sheetId="6" r:id="rId6"/>
    <sheet name="Kabelberegning" sheetId="8" r:id="rId7"/>
    <sheet name="Kortsluttningsberegning" sheetId="9" r:id="rId8"/>
  </sheet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P58" i="3" l="1"/>
  <c r="BP59" i="3"/>
  <c r="BP60" i="3"/>
  <c r="BP61" i="3"/>
  <c r="BP62" i="3"/>
  <c r="BP63" i="3"/>
  <c r="BP64" i="3"/>
  <c r="BP65" i="3"/>
  <c r="BP66" i="3"/>
  <c r="BP67" i="3"/>
  <c r="BP12" i="3"/>
  <c r="BP13" i="3"/>
  <c r="BP14" i="3"/>
  <c r="BP15" i="3"/>
  <c r="BP16" i="3"/>
  <c r="BP17" i="3"/>
  <c r="BP18" i="3"/>
  <c r="BP19" i="3"/>
  <c r="BP20" i="3"/>
  <c r="BP21" i="3"/>
  <c r="BP22" i="3"/>
  <c r="BP23" i="3"/>
  <c r="BP24" i="3"/>
  <c r="BP25" i="3"/>
  <c r="BP26" i="3"/>
  <c r="BP27" i="3"/>
  <c r="BP28" i="3"/>
  <c r="BP29" i="3"/>
  <c r="BP30" i="3"/>
  <c r="BP31" i="3"/>
  <c r="BP32" i="3"/>
  <c r="BP33" i="3"/>
  <c r="BP34" i="3"/>
  <c r="BP35" i="3"/>
  <c r="BP36" i="3"/>
  <c r="BP37" i="3"/>
  <c r="BP38" i="3"/>
  <c r="BP39" i="3"/>
  <c r="BP40" i="3"/>
  <c r="BP41" i="3"/>
  <c r="BP42" i="3"/>
  <c r="BP43" i="3"/>
  <c r="BP44" i="3"/>
  <c r="BP45" i="3"/>
  <c r="BP46" i="3"/>
  <c r="BP47" i="3"/>
  <c r="BP48" i="3"/>
  <c r="BP49" i="3"/>
  <c r="BP50" i="3"/>
  <c r="BP51" i="3"/>
  <c r="BP52" i="3"/>
  <c r="BP53" i="3"/>
  <c r="BP54" i="3"/>
  <c r="BP55" i="3"/>
  <c r="BP56" i="3"/>
  <c r="BP57" i="3"/>
  <c r="BP11" i="3"/>
  <c r="V6" i="9"/>
  <c r="D10" i="9"/>
  <c r="D11" i="9"/>
  <c r="D9" i="9"/>
  <c r="Q38" i="3"/>
  <c r="V5" i="9"/>
  <c r="V3" i="9"/>
  <c r="R7" i="9"/>
  <c r="V4" i="9" s="1"/>
  <c r="C5" i="8"/>
  <c r="C7" i="8" s="1"/>
  <c r="C18" i="8" s="1"/>
  <c r="X18" i="8" s="1"/>
  <c r="BJ3" i="8"/>
  <c r="BG3" i="8"/>
  <c r="C11" i="8"/>
  <c r="F9" i="9" s="1"/>
  <c r="I17" i="9" s="1"/>
  <c r="E9" i="9"/>
  <c r="E17" i="9" s="1"/>
  <c r="P7" i="8"/>
  <c r="P6" i="8"/>
  <c r="P5" i="8"/>
  <c r="K3" i="1"/>
  <c r="K4" i="1"/>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C8" i="7"/>
  <c r="C36" i="7" s="1"/>
  <c r="G101" i="7"/>
  <c r="G100" i="7"/>
  <c r="G99" i="7"/>
  <c r="G98" i="7"/>
  <c r="G97" i="7"/>
  <c r="G96" i="7"/>
  <c r="G95" i="7"/>
  <c r="G90" i="7"/>
  <c r="G89" i="7"/>
  <c r="G88" i="7"/>
  <c r="G86" i="7"/>
  <c r="G85" i="7"/>
  <c r="G84" i="7"/>
  <c r="G81" i="7"/>
  <c r="G80" i="7"/>
  <c r="G79" i="7"/>
  <c r="G105" i="7" s="1"/>
  <c r="G78" i="7"/>
  <c r="AI67" i="7"/>
  <c r="U67" i="7"/>
  <c r="AI66" i="7"/>
  <c r="U66" i="7"/>
  <c r="AI65" i="7"/>
  <c r="U65" i="7"/>
  <c r="AI64" i="7"/>
  <c r="U64" i="7"/>
  <c r="AI63" i="7"/>
  <c r="U63" i="7"/>
  <c r="AI62" i="7"/>
  <c r="U62" i="7"/>
  <c r="AI61" i="7"/>
  <c r="U61" i="7"/>
  <c r="AI60" i="7"/>
  <c r="U60" i="7"/>
  <c r="AI59" i="7"/>
  <c r="U59" i="7"/>
  <c r="AI58" i="7"/>
  <c r="U58" i="7"/>
  <c r="AI57" i="7"/>
  <c r="U57" i="7"/>
  <c r="AI56" i="7"/>
  <c r="U56" i="7"/>
  <c r="AI55" i="7"/>
  <c r="U55" i="7"/>
  <c r="AI54" i="7"/>
  <c r="U54" i="7"/>
  <c r="AI53" i="7"/>
  <c r="U53" i="7"/>
  <c r="AI52" i="7"/>
  <c r="U52" i="7"/>
  <c r="AI51" i="7"/>
  <c r="U51" i="7"/>
  <c r="AI50" i="7"/>
  <c r="U50" i="7"/>
  <c r="AI49" i="7"/>
  <c r="U49" i="7"/>
  <c r="AI48" i="7"/>
  <c r="U48" i="7"/>
  <c r="AI47" i="7"/>
  <c r="U47" i="7"/>
  <c r="AI46" i="7"/>
  <c r="U46" i="7"/>
  <c r="AI45" i="7"/>
  <c r="U45" i="7"/>
  <c r="AI44" i="7"/>
  <c r="U44" i="7"/>
  <c r="AI43" i="7"/>
  <c r="U43" i="7"/>
  <c r="AI42" i="7"/>
  <c r="U42" i="7"/>
  <c r="AI41" i="7"/>
  <c r="U41" i="7"/>
  <c r="AI40" i="7"/>
  <c r="U40" i="7"/>
  <c r="AI39" i="7"/>
  <c r="U39" i="7"/>
  <c r="AI38" i="7"/>
  <c r="U38" i="7"/>
  <c r="AI37" i="7"/>
  <c r="U37" i="7"/>
  <c r="AI36" i="7"/>
  <c r="U36" i="7"/>
  <c r="AI35" i="7"/>
  <c r="U35" i="7"/>
  <c r="AI34" i="7"/>
  <c r="U34" i="7"/>
  <c r="AI33" i="7"/>
  <c r="U33" i="7"/>
  <c r="AI32" i="7"/>
  <c r="U32" i="7"/>
  <c r="AI31" i="7"/>
  <c r="U31" i="7"/>
  <c r="AI30" i="7"/>
  <c r="U30" i="7"/>
  <c r="AI29" i="7"/>
  <c r="U29" i="7"/>
  <c r="AI28" i="7"/>
  <c r="U28" i="7"/>
  <c r="AI27" i="7"/>
  <c r="U27" i="7"/>
  <c r="AI26" i="7"/>
  <c r="U26" i="7"/>
  <c r="AI25" i="7"/>
  <c r="U25" i="7"/>
  <c r="AI24" i="7"/>
  <c r="U24" i="7"/>
  <c r="AI23" i="7"/>
  <c r="U23" i="7"/>
  <c r="AI22" i="7"/>
  <c r="U22" i="7"/>
  <c r="AI21" i="7"/>
  <c r="U21" i="7"/>
  <c r="AI20" i="7"/>
  <c r="U20" i="7"/>
  <c r="C7" i="7"/>
  <c r="AD16" i="3"/>
  <c r="AD17" i="3"/>
  <c r="AD18" i="3"/>
  <c r="AD19" i="3"/>
  <c r="AD20" i="3"/>
  <c r="AD21" i="3"/>
  <c r="AD22" i="3"/>
  <c r="AD23" i="3"/>
  <c r="AD24" i="3"/>
  <c r="AD25" i="3"/>
  <c r="AD26" i="3"/>
  <c r="AD27" i="3"/>
  <c r="C40" i="3"/>
  <c r="C16" i="1"/>
  <c r="C15" i="1"/>
  <c r="C12" i="1"/>
  <c r="C13" i="1" s="1"/>
  <c r="G3" i="1"/>
  <c r="C11" i="6"/>
  <c r="C15" i="6"/>
  <c r="C10" i="6"/>
  <c r="L6" i="6" s="1"/>
  <c r="K6" i="6"/>
  <c r="C12" i="6"/>
  <c r="C13" i="6"/>
  <c r="G7" i="6"/>
  <c r="V7" i="9" l="1"/>
  <c r="O18" i="8"/>
  <c r="F18" i="8"/>
  <c r="Q18" i="8"/>
  <c r="S18" i="8" s="1"/>
  <c r="U18" i="8" s="1"/>
  <c r="AK18" i="8" s="1"/>
  <c r="AM18" i="8" s="1"/>
  <c r="C23" i="9"/>
  <c r="H18" i="8"/>
  <c r="J18" i="8" s="1"/>
  <c r="L18" i="8" s="1"/>
  <c r="AG18" i="8" s="1"/>
  <c r="AI18" i="8" s="1"/>
  <c r="Z18" i="8"/>
  <c r="AB18" i="8" s="1"/>
  <c r="AD18" i="8" s="1"/>
  <c r="AO18" i="8" s="1"/>
  <c r="AQ18" i="8" s="1"/>
  <c r="E23" i="9"/>
  <c r="I23" i="9"/>
  <c r="E29" i="9"/>
  <c r="I29" i="9"/>
  <c r="C8" i="8"/>
  <c r="C16" i="8"/>
  <c r="C105" i="8"/>
  <c r="C81" i="8"/>
  <c r="C65" i="8"/>
  <c r="C49" i="8"/>
  <c r="C25" i="8"/>
  <c r="C112" i="8"/>
  <c r="C104" i="8"/>
  <c r="C96" i="8"/>
  <c r="C88" i="8"/>
  <c r="C80" i="8"/>
  <c r="C72" i="8"/>
  <c r="C64" i="8"/>
  <c r="C56" i="8"/>
  <c r="C48" i="8"/>
  <c r="C40" i="8"/>
  <c r="C32" i="8"/>
  <c r="C24" i="8"/>
  <c r="C111" i="8"/>
  <c r="C103" i="8"/>
  <c r="C95" i="8"/>
  <c r="C87" i="8"/>
  <c r="C79" i="8"/>
  <c r="C71" i="8"/>
  <c r="C63" i="8"/>
  <c r="C55" i="8"/>
  <c r="C47" i="8"/>
  <c r="C39" i="8"/>
  <c r="C31" i="8"/>
  <c r="C23" i="8"/>
  <c r="C110" i="8"/>
  <c r="C102" i="8"/>
  <c r="C94" i="8"/>
  <c r="C86" i="8"/>
  <c r="C78" i="8"/>
  <c r="C70" i="8"/>
  <c r="C62" i="8"/>
  <c r="C54" i="8"/>
  <c r="C46" i="8"/>
  <c r="C38" i="8"/>
  <c r="C30" i="8"/>
  <c r="C22" i="8"/>
  <c r="C113" i="8"/>
  <c r="C89" i="8"/>
  <c r="C57" i="8"/>
  <c r="C33" i="8"/>
  <c r="C84" i="8"/>
  <c r="C101" i="8"/>
  <c r="C85" i="8"/>
  <c r="C69" i="8"/>
  <c r="C61" i="8"/>
  <c r="C45" i="8"/>
  <c r="C37" i="8"/>
  <c r="C21" i="8"/>
  <c r="C100" i="8"/>
  <c r="C76" i="8"/>
  <c r="C68" i="8"/>
  <c r="C52" i="8"/>
  <c r="C44" i="8"/>
  <c r="C36" i="8"/>
  <c r="C20" i="8"/>
  <c r="C115" i="8"/>
  <c r="C107" i="8"/>
  <c r="C99" i="8"/>
  <c r="C91" i="8"/>
  <c r="C83" i="8"/>
  <c r="C75" i="8"/>
  <c r="C67" i="8"/>
  <c r="C59" i="8"/>
  <c r="C51" i="8"/>
  <c r="C43" i="8"/>
  <c r="C35" i="8"/>
  <c r="C27" i="8"/>
  <c r="C19" i="8"/>
  <c r="C97" i="8"/>
  <c r="C73" i="8"/>
  <c r="C41" i="8"/>
  <c r="C17" i="8"/>
  <c r="C109" i="8"/>
  <c r="C93" i="8"/>
  <c r="C77" i="8"/>
  <c r="C53" i="8"/>
  <c r="C29" i="8"/>
  <c r="C108" i="8"/>
  <c r="C92" i="8"/>
  <c r="C60" i="8"/>
  <c r="C28" i="8"/>
  <c r="C114" i="8"/>
  <c r="C106" i="8"/>
  <c r="C98" i="8"/>
  <c r="C90" i="8"/>
  <c r="C82" i="8"/>
  <c r="C74" i="8"/>
  <c r="C66" i="8"/>
  <c r="C58" i="8"/>
  <c r="C50" i="8"/>
  <c r="C42" i="8"/>
  <c r="C34" i="8"/>
  <c r="C26" i="8"/>
  <c r="C27" i="7"/>
  <c r="AE27" i="7" s="1"/>
  <c r="C21" i="7"/>
  <c r="AD21" i="7" s="1"/>
  <c r="C31" i="7"/>
  <c r="P31" i="7" s="1"/>
  <c r="C17" i="7"/>
  <c r="C11" i="7"/>
  <c r="C32" i="7"/>
  <c r="P32" i="7" s="1"/>
  <c r="Q32" i="7" s="1"/>
  <c r="C14" i="7"/>
  <c r="C25" i="7"/>
  <c r="AD25" i="7" s="1"/>
  <c r="C19" i="7"/>
  <c r="AE19" i="7" s="1"/>
  <c r="C44" i="7"/>
  <c r="AC19" i="7"/>
  <c r="M19" i="7"/>
  <c r="N19" i="7" s="1"/>
  <c r="AD19" i="7"/>
  <c r="AC44" i="7"/>
  <c r="P44" i="7"/>
  <c r="Z44" i="7"/>
  <c r="M44" i="7"/>
  <c r="N44" i="7" s="1"/>
  <c r="Z32" i="7"/>
  <c r="M32" i="7"/>
  <c r="N32" i="7" s="1"/>
  <c r="AC27" i="7"/>
  <c r="Z27" i="7"/>
  <c r="AE25" i="7"/>
  <c r="AC25" i="7"/>
  <c r="Z25" i="7"/>
  <c r="M31" i="7"/>
  <c r="N31" i="7" s="1"/>
  <c r="AC31" i="7"/>
  <c r="AE17" i="7"/>
  <c r="AD17" i="7"/>
  <c r="AC17" i="7"/>
  <c r="P17" i="7"/>
  <c r="Z17" i="7"/>
  <c r="M17" i="7"/>
  <c r="N17" i="7" s="1"/>
  <c r="Z21" i="7"/>
  <c r="M21" i="7"/>
  <c r="N21" i="7" s="1"/>
  <c r="AE21" i="7"/>
  <c r="AC21" i="7"/>
  <c r="P21" i="7"/>
  <c r="C20" i="7"/>
  <c r="D21" i="7"/>
  <c r="C28" i="7"/>
  <c r="C34" i="7"/>
  <c r="D34" i="7" s="1"/>
  <c r="C37" i="7"/>
  <c r="D37" i="7" s="1"/>
  <c r="AC36" i="7"/>
  <c r="P36" i="7"/>
  <c r="Z36" i="7"/>
  <c r="M36" i="7"/>
  <c r="N36" i="7" s="1"/>
  <c r="C13" i="7"/>
  <c r="C18" i="7"/>
  <c r="D19" i="7"/>
  <c r="C26" i="7"/>
  <c r="D27" i="7"/>
  <c r="C30" i="7"/>
  <c r="D44" i="7"/>
  <c r="D36" i="7"/>
  <c r="D45" i="7"/>
  <c r="D67" i="7"/>
  <c r="D38" i="7"/>
  <c r="C12" i="7"/>
  <c r="D12" i="7" s="1"/>
  <c r="C16" i="7"/>
  <c r="D16" i="7" s="1"/>
  <c r="D17" i="7"/>
  <c r="C24" i="7"/>
  <c r="D25" i="7"/>
  <c r="C65" i="7"/>
  <c r="D65" i="7" s="1"/>
  <c r="C57" i="7"/>
  <c r="C49" i="7"/>
  <c r="D49" i="7" s="1"/>
  <c r="C41" i="7"/>
  <c r="D41" i="7" s="1"/>
  <c r="C33" i="7"/>
  <c r="D33" i="7" s="1"/>
  <c r="C60" i="7"/>
  <c r="D60" i="7" s="1"/>
  <c r="C52" i="7"/>
  <c r="C63" i="7"/>
  <c r="C55" i="7"/>
  <c r="C47" i="7"/>
  <c r="C39" i="7"/>
  <c r="D39" i="7" s="1"/>
  <c r="C66" i="7"/>
  <c r="D66" i="7" s="1"/>
  <c r="C58" i="7"/>
  <c r="D58" i="7" s="1"/>
  <c r="C50" i="7"/>
  <c r="D50" i="7" s="1"/>
  <c r="C42" i="7"/>
  <c r="D42" i="7" s="1"/>
  <c r="C61" i="7"/>
  <c r="C53" i="7"/>
  <c r="D53" i="7" s="1"/>
  <c r="C64" i="7"/>
  <c r="D64" i="7" s="1"/>
  <c r="C56" i="7"/>
  <c r="D56" i="7" s="1"/>
  <c r="C48" i="7"/>
  <c r="C40" i="7"/>
  <c r="D40" i="7" s="1"/>
  <c r="C67" i="7"/>
  <c r="C59" i="7"/>
  <c r="D59" i="7" s="1"/>
  <c r="C51" i="7"/>
  <c r="C43" i="7"/>
  <c r="C35" i="7"/>
  <c r="D35" i="7" s="1"/>
  <c r="C62" i="7"/>
  <c r="D62" i="7" s="1"/>
  <c r="C54" i="7"/>
  <c r="D54" i="7" s="1"/>
  <c r="C46" i="7"/>
  <c r="D46" i="7" s="1"/>
  <c r="C38" i="7"/>
  <c r="M11" i="7"/>
  <c r="N11" i="7" s="1"/>
  <c r="C23" i="7"/>
  <c r="C29" i="7"/>
  <c r="D29" i="7" s="1"/>
  <c r="D32" i="7"/>
  <c r="C15" i="7"/>
  <c r="C22" i="7"/>
  <c r="C45" i="7"/>
  <c r="G9" i="1"/>
  <c r="C8" i="3" s="1"/>
  <c r="C11" i="3" s="1"/>
  <c r="G6" i="1"/>
  <c r="G8" i="1" s="1"/>
  <c r="C3" i="1"/>
  <c r="C9" i="1"/>
  <c r="G23" i="9" l="1"/>
  <c r="G24" i="9" s="1"/>
  <c r="X74" i="8"/>
  <c r="F74" i="8"/>
  <c r="O74" i="8"/>
  <c r="X92" i="8"/>
  <c r="F92" i="8"/>
  <c r="O92" i="8"/>
  <c r="X41" i="8"/>
  <c r="F41" i="8"/>
  <c r="O41" i="8"/>
  <c r="O59" i="8"/>
  <c r="X59" i="8"/>
  <c r="F59" i="8"/>
  <c r="X20" i="8"/>
  <c r="F20" i="8"/>
  <c r="O20" i="8"/>
  <c r="O37" i="8"/>
  <c r="X37" i="8"/>
  <c r="F37" i="8"/>
  <c r="X57" i="8"/>
  <c r="F57" i="8"/>
  <c r="O57" i="8"/>
  <c r="O62" i="8"/>
  <c r="X62" i="8"/>
  <c r="F62" i="8"/>
  <c r="X31" i="8"/>
  <c r="O31" i="8"/>
  <c r="F31" i="8"/>
  <c r="X95" i="8"/>
  <c r="O95" i="8"/>
  <c r="F95" i="8"/>
  <c r="O64" i="8"/>
  <c r="X64" i="8"/>
  <c r="F64" i="8"/>
  <c r="X49" i="8"/>
  <c r="F49" i="8"/>
  <c r="O49" i="8"/>
  <c r="X82" i="8"/>
  <c r="F82" i="8"/>
  <c r="O82" i="8"/>
  <c r="X108" i="8"/>
  <c r="F108" i="8"/>
  <c r="O108" i="8"/>
  <c r="X73" i="8"/>
  <c r="F73" i="8"/>
  <c r="O73" i="8"/>
  <c r="X67" i="8"/>
  <c r="F67" i="8"/>
  <c r="O67" i="8"/>
  <c r="X36" i="8"/>
  <c r="F36" i="8"/>
  <c r="O36" i="8"/>
  <c r="O45" i="8"/>
  <c r="X45" i="8"/>
  <c r="F45" i="8"/>
  <c r="X89" i="8"/>
  <c r="F89" i="8"/>
  <c r="O89" i="8"/>
  <c r="O70" i="8"/>
  <c r="X70" i="8"/>
  <c r="F70" i="8"/>
  <c r="X39" i="8"/>
  <c r="O39" i="8"/>
  <c r="F39" i="8"/>
  <c r="F103" i="8"/>
  <c r="O103" i="8"/>
  <c r="X103" i="8"/>
  <c r="O72" i="8"/>
  <c r="X72" i="8"/>
  <c r="F72" i="8"/>
  <c r="X65" i="8"/>
  <c r="F65" i="8"/>
  <c r="O65" i="8"/>
  <c r="O110" i="8"/>
  <c r="X110" i="8"/>
  <c r="F110" i="8"/>
  <c r="X58" i="8"/>
  <c r="F58" i="8"/>
  <c r="O58" i="8"/>
  <c r="O109" i="8"/>
  <c r="X109" i="8"/>
  <c r="F109" i="8"/>
  <c r="X43" i="8"/>
  <c r="F43" i="8"/>
  <c r="O43" i="8"/>
  <c r="X100" i="8"/>
  <c r="F100" i="8"/>
  <c r="O100" i="8"/>
  <c r="X84" i="8"/>
  <c r="F84" i="8"/>
  <c r="O84" i="8"/>
  <c r="O46" i="8"/>
  <c r="X46" i="8"/>
  <c r="F46" i="8"/>
  <c r="O79" i="8"/>
  <c r="X79" i="8"/>
  <c r="F79" i="8"/>
  <c r="O48" i="8"/>
  <c r="X48" i="8"/>
  <c r="F48" i="8"/>
  <c r="O112" i="8"/>
  <c r="X112" i="8"/>
  <c r="F112" i="8"/>
  <c r="X60" i="8"/>
  <c r="F60" i="8"/>
  <c r="O60" i="8"/>
  <c r="O51" i="8"/>
  <c r="X51" i="8"/>
  <c r="F51" i="8"/>
  <c r="O21" i="8"/>
  <c r="X21" i="8"/>
  <c r="F21" i="8"/>
  <c r="O23" i="8"/>
  <c r="F23" i="8"/>
  <c r="X23" i="8"/>
  <c r="X25" i="8"/>
  <c r="F25" i="8"/>
  <c r="O25" i="8"/>
  <c r="X26" i="8"/>
  <c r="F26" i="8"/>
  <c r="O26" i="8"/>
  <c r="X90" i="8"/>
  <c r="F90" i="8"/>
  <c r="O90" i="8"/>
  <c r="X97" i="8"/>
  <c r="F97" i="8"/>
  <c r="O97" i="8"/>
  <c r="X75" i="8"/>
  <c r="F75" i="8"/>
  <c r="O75" i="8"/>
  <c r="O61" i="8"/>
  <c r="X61" i="8"/>
  <c r="F61" i="8"/>
  <c r="X113" i="8"/>
  <c r="F113" i="8"/>
  <c r="O113" i="8"/>
  <c r="O78" i="8"/>
  <c r="X78" i="8"/>
  <c r="F78" i="8"/>
  <c r="O47" i="8"/>
  <c r="X47" i="8"/>
  <c r="F47" i="8"/>
  <c r="X111" i="8"/>
  <c r="F111" i="8"/>
  <c r="O111" i="8"/>
  <c r="O80" i="8"/>
  <c r="X80" i="8"/>
  <c r="F80" i="8"/>
  <c r="X81" i="8"/>
  <c r="F81" i="8"/>
  <c r="O81" i="8"/>
  <c r="X98" i="8"/>
  <c r="F98" i="8"/>
  <c r="O98" i="8"/>
  <c r="X19" i="8"/>
  <c r="F19" i="8"/>
  <c r="O19" i="8"/>
  <c r="X52" i="8"/>
  <c r="F52" i="8"/>
  <c r="O52" i="8"/>
  <c r="O22" i="8"/>
  <c r="X22" i="8"/>
  <c r="F22" i="8"/>
  <c r="O86" i="8"/>
  <c r="X86" i="8"/>
  <c r="F86" i="8"/>
  <c r="O24" i="8"/>
  <c r="X24" i="8"/>
  <c r="F24" i="8"/>
  <c r="O88" i="8"/>
  <c r="X88" i="8"/>
  <c r="F88" i="8"/>
  <c r="X105" i="8"/>
  <c r="F105" i="8"/>
  <c r="O105" i="8"/>
  <c r="X42" i="8"/>
  <c r="F42" i="8"/>
  <c r="O42" i="8"/>
  <c r="X106" i="8"/>
  <c r="F106" i="8"/>
  <c r="O106" i="8"/>
  <c r="O77" i="8"/>
  <c r="X77" i="8"/>
  <c r="F77" i="8"/>
  <c r="X27" i="8"/>
  <c r="F27" i="8"/>
  <c r="O27" i="8"/>
  <c r="X91" i="8"/>
  <c r="F91" i="8"/>
  <c r="O91" i="8"/>
  <c r="X68" i="8"/>
  <c r="F68" i="8"/>
  <c r="O68" i="8"/>
  <c r="O85" i="8"/>
  <c r="X85" i="8"/>
  <c r="F85" i="8"/>
  <c r="O30" i="8"/>
  <c r="X30" i="8"/>
  <c r="F30" i="8"/>
  <c r="O94" i="8"/>
  <c r="X94" i="8"/>
  <c r="F94" i="8"/>
  <c r="F63" i="8"/>
  <c r="O63" i="8"/>
  <c r="X63" i="8"/>
  <c r="O32" i="8"/>
  <c r="X32" i="8"/>
  <c r="F32" i="8"/>
  <c r="O96" i="8"/>
  <c r="X96" i="8"/>
  <c r="F96" i="8"/>
  <c r="X16" i="8"/>
  <c r="F16" i="8"/>
  <c r="O16" i="8"/>
  <c r="X17" i="8"/>
  <c r="F17" i="8"/>
  <c r="O17" i="8"/>
  <c r="O115" i="8"/>
  <c r="X115" i="8"/>
  <c r="F115" i="8"/>
  <c r="X33" i="8"/>
  <c r="F33" i="8"/>
  <c r="O33" i="8"/>
  <c r="O54" i="8"/>
  <c r="X54" i="8"/>
  <c r="F54" i="8"/>
  <c r="O87" i="8"/>
  <c r="X87" i="8"/>
  <c r="F87" i="8"/>
  <c r="O56" i="8"/>
  <c r="X56" i="8"/>
  <c r="F56" i="8"/>
  <c r="O29" i="8"/>
  <c r="X29" i="8"/>
  <c r="F29" i="8"/>
  <c r="X44" i="8"/>
  <c r="F44" i="8"/>
  <c r="O44" i="8"/>
  <c r="X34" i="8"/>
  <c r="F34" i="8"/>
  <c r="O34" i="8"/>
  <c r="O53" i="8"/>
  <c r="X53" i="8"/>
  <c r="F53" i="8"/>
  <c r="X83" i="8"/>
  <c r="F83" i="8"/>
  <c r="O83" i="8"/>
  <c r="O69" i="8"/>
  <c r="X69" i="8"/>
  <c r="F69" i="8"/>
  <c r="F55" i="8"/>
  <c r="O55" i="8"/>
  <c r="X55" i="8"/>
  <c r="X50" i="8"/>
  <c r="F50" i="8"/>
  <c r="O50" i="8"/>
  <c r="X114" i="8"/>
  <c r="F114" i="8"/>
  <c r="O114" i="8"/>
  <c r="O93" i="8"/>
  <c r="X93" i="8"/>
  <c r="F93" i="8"/>
  <c r="X35" i="8"/>
  <c r="F35" i="8"/>
  <c r="O35" i="8"/>
  <c r="O99" i="8"/>
  <c r="X99" i="8"/>
  <c r="F99" i="8"/>
  <c r="X76" i="8"/>
  <c r="F76" i="8"/>
  <c r="O76" i="8"/>
  <c r="O101" i="8"/>
  <c r="X101" i="8"/>
  <c r="F101" i="8"/>
  <c r="O38" i="8"/>
  <c r="X38" i="8"/>
  <c r="F38" i="8"/>
  <c r="O102" i="8"/>
  <c r="X102" i="8"/>
  <c r="F102" i="8"/>
  <c r="O71" i="8"/>
  <c r="F71" i="8"/>
  <c r="X71" i="8"/>
  <c r="O40" i="8"/>
  <c r="X40" i="8"/>
  <c r="F40" i="8"/>
  <c r="O104" i="8"/>
  <c r="X104" i="8"/>
  <c r="F104" i="8"/>
  <c r="X28" i="8"/>
  <c r="F28" i="8"/>
  <c r="O28" i="8"/>
  <c r="X107" i="8"/>
  <c r="F107" i="8"/>
  <c r="O107" i="8"/>
  <c r="X66" i="8"/>
  <c r="F66" i="8"/>
  <c r="O66" i="8"/>
  <c r="C29" i="9"/>
  <c r="G29" i="9" s="1"/>
  <c r="G30" i="9" s="1"/>
  <c r="C17" i="9"/>
  <c r="Z82" i="8"/>
  <c r="AB82" i="8" s="1"/>
  <c r="AD82" i="8" s="1"/>
  <c r="AO82" i="8" s="1"/>
  <c r="AQ82" i="8" s="1"/>
  <c r="H82" i="8"/>
  <c r="J82" i="8" s="1"/>
  <c r="L82" i="8" s="1"/>
  <c r="AG82" i="8" s="1"/>
  <c r="AI82" i="8" s="1"/>
  <c r="Q82" i="8"/>
  <c r="S82" i="8" s="1"/>
  <c r="U82" i="8" s="1"/>
  <c r="AK82" i="8" s="1"/>
  <c r="AM82" i="8" s="1"/>
  <c r="Z73" i="8"/>
  <c r="AB73" i="8" s="1"/>
  <c r="AD73" i="8" s="1"/>
  <c r="AO73" i="8" s="1"/>
  <c r="AQ73" i="8" s="1"/>
  <c r="H73" i="8"/>
  <c r="J73" i="8" s="1"/>
  <c r="L73" i="8" s="1"/>
  <c r="AG73" i="8" s="1"/>
  <c r="AI73" i="8" s="1"/>
  <c r="Q73" i="8"/>
  <c r="S73" i="8" s="1"/>
  <c r="U73" i="8" s="1"/>
  <c r="AK73" i="8" s="1"/>
  <c r="AM73" i="8" s="1"/>
  <c r="Z36" i="8"/>
  <c r="AB36" i="8" s="1"/>
  <c r="AD36" i="8" s="1"/>
  <c r="AO36" i="8" s="1"/>
  <c r="AQ36" i="8" s="1"/>
  <c r="H36" i="8"/>
  <c r="J36" i="8" s="1"/>
  <c r="L36" i="8" s="1"/>
  <c r="AG36" i="8" s="1"/>
  <c r="AI36" i="8" s="1"/>
  <c r="Q36" i="8"/>
  <c r="S36" i="8" s="1"/>
  <c r="U36" i="8" s="1"/>
  <c r="AK36" i="8" s="1"/>
  <c r="AM36" i="8" s="1"/>
  <c r="Q70" i="8"/>
  <c r="S70" i="8" s="1"/>
  <c r="U70" i="8" s="1"/>
  <c r="AK70" i="8" s="1"/>
  <c r="AM70" i="8" s="1"/>
  <c r="Z70" i="8"/>
  <c r="AB70" i="8" s="1"/>
  <c r="AD70" i="8" s="1"/>
  <c r="AO70" i="8" s="1"/>
  <c r="AQ70" i="8" s="1"/>
  <c r="H70" i="8"/>
  <c r="J70" i="8" s="1"/>
  <c r="L70" i="8" s="1"/>
  <c r="AG70" i="8" s="1"/>
  <c r="AI70" i="8" s="1"/>
  <c r="Z26" i="8"/>
  <c r="AB26" i="8" s="1"/>
  <c r="AD26" i="8" s="1"/>
  <c r="AO26" i="8" s="1"/>
  <c r="AQ26" i="8" s="1"/>
  <c r="H26" i="8"/>
  <c r="J26" i="8" s="1"/>
  <c r="L26" i="8" s="1"/>
  <c r="AG26" i="8" s="1"/>
  <c r="AI26" i="8" s="1"/>
  <c r="Q26" i="8"/>
  <c r="S26" i="8" s="1"/>
  <c r="U26" i="8" s="1"/>
  <c r="AK26" i="8" s="1"/>
  <c r="AM26" i="8" s="1"/>
  <c r="Z90" i="8"/>
  <c r="AB90" i="8" s="1"/>
  <c r="AD90" i="8" s="1"/>
  <c r="AO90" i="8" s="1"/>
  <c r="AQ90" i="8" s="1"/>
  <c r="H90" i="8"/>
  <c r="J90" i="8" s="1"/>
  <c r="L90" i="8" s="1"/>
  <c r="AG90" i="8" s="1"/>
  <c r="AI90" i="8" s="1"/>
  <c r="Q90" i="8"/>
  <c r="S90" i="8" s="1"/>
  <c r="U90" i="8" s="1"/>
  <c r="AK90" i="8" s="1"/>
  <c r="AM90" i="8" s="1"/>
  <c r="Q29" i="8"/>
  <c r="S29" i="8" s="1"/>
  <c r="U29" i="8" s="1"/>
  <c r="AK29" i="8" s="1"/>
  <c r="AM29" i="8" s="1"/>
  <c r="Z29" i="8"/>
  <c r="AB29" i="8" s="1"/>
  <c r="AD29" i="8" s="1"/>
  <c r="AO29" i="8" s="1"/>
  <c r="AQ29" i="8" s="1"/>
  <c r="H29" i="8"/>
  <c r="J29" i="8" s="1"/>
  <c r="L29" i="8" s="1"/>
  <c r="AG29" i="8" s="1"/>
  <c r="AI29" i="8" s="1"/>
  <c r="Z97" i="8"/>
  <c r="AB97" i="8" s="1"/>
  <c r="AD97" i="8" s="1"/>
  <c r="AO97" i="8" s="1"/>
  <c r="AQ97" i="8" s="1"/>
  <c r="H97" i="8"/>
  <c r="J97" i="8" s="1"/>
  <c r="L97" i="8" s="1"/>
  <c r="AG97" i="8" s="1"/>
  <c r="AI97" i="8" s="1"/>
  <c r="Q97" i="8"/>
  <c r="S97" i="8" s="1"/>
  <c r="U97" i="8" s="1"/>
  <c r="AK97" i="8" s="1"/>
  <c r="AM97" i="8" s="1"/>
  <c r="Z75" i="8"/>
  <c r="AB75" i="8" s="1"/>
  <c r="AD75" i="8" s="1"/>
  <c r="AO75" i="8" s="1"/>
  <c r="AQ75" i="8" s="1"/>
  <c r="H75" i="8"/>
  <c r="J75" i="8" s="1"/>
  <c r="L75" i="8" s="1"/>
  <c r="AG75" i="8" s="1"/>
  <c r="AI75" i="8" s="1"/>
  <c r="Q75" i="8"/>
  <c r="S75" i="8" s="1"/>
  <c r="U75" i="8" s="1"/>
  <c r="AK75" i="8" s="1"/>
  <c r="AM75" i="8" s="1"/>
  <c r="Z44" i="8"/>
  <c r="AB44" i="8" s="1"/>
  <c r="AD44" i="8" s="1"/>
  <c r="AO44" i="8" s="1"/>
  <c r="AQ44" i="8" s="1"/>
  <c r="H44" i="8"/>
  <c r="J44" i="8" s="1"/>
  <c r="L44" i="8" s="1"/>
  <c r="AG44" i="8" s="1"/>
  <c r="AI44" i="8" s="1"/>
  <c r="Q44" i="8"/>
  <c r="S44" i="8" s="1"/>
  <c r="U44" i="8" s="1"/>
  <c r="AK44" i="8" s="1"/>
  <c r="AM44" i="8" s="1"/>
  <c r="Q61" i="8"/>
  <c r="S61" i="8" s="1"/>
  <c r="U61" i="8" s="1"/>
  <c r="AK61" i="8" s="1"/>
  <c r="AM61" i="8" s="1"/>
  <c r="Z61" i="8"/>
  <c r="H61" i="8"/>
  <c r="J61" i="8" s="1"/>
  <c r="L61" i="8" s="1"/>
  <c r="AG61" i="8" s="1"/>
  <c r="AI61" i="8" s="1"/>
  <c r="Z113" i="8"/>
  <c r="H113" i="8"/>
  <c r="J113" i="8" s="1"/>
  <c r="L113" i="8" s="1"/>
  <c r="AG113" i="8" s="1"/>
  <c r="AI113" i="8" s="1"/>
  <c r="Q113" i="8"/>
  <c r="S113" i="8" s="1"/>
  <c r="U113" i="8" s="1"/>
  <c r="AK113" i="8" s="1"/>
  <c r="AM113" i="8" s="1"/>
  <c r="Q78" i="8"/>
  <c r="S78" i="8" s="1"/>
  <c r="U78" i="8" s="1"/>
  <c r="AK78" i="8" s="1"/>
  <c r="AM78" i="8" s="1"/>
  <c r="Z78" i="8"/>
  <c r="AB78" i="8" s="1"/>
  <c r="AD78" i="8" s="1"/>
  <c r="AO78" i="8" s="1"/>
  <c r="AQ78" i="8" s="1"/>
  <c r="H78" i="8"/>
  <c r="J78" i="8" s="1"/>
  <c r="L78" i="8" s="1"/>
  <c r="AG78" i="8" s="1"/>
  <c r="AI78" i="8" s="1"/>
  <c r="Z47" i="8"/>
  <c r="AB47" i="8" s="1"/>
  <c r="AD47" i="8" s="1"/>
  <c r="AO47" i="8" s="1"/>
  <c r="AQ47" i="8" s="1"/>
  <c r="Q47" i="8"/>
  <c r="S47" i="8" s="1"/>
  <c r="U47" i="8" s="1"/>
  <c r="AK47" i="8" s="1"/>
  <c r="AM47" i="8" s="1"/>
  <c r="H47" i="8"/>
  <c r="J47" i="8" s="1"/>
  <c r="L47" i="8" s="1"/>
  <c r="AG47" i="8" s="1"/>
  <c r="AI47" i="8" s="1"/>
  <c r="Q111" i="8"/>
  <c r="S111" i="8" s="1"/>
  <c r="U111" i="8" s="1"/>
  <c r="AK111" i="8" s="1"/>
  <c r="AM111" i="8" s="1"/>
  <c r="H111" i="8"/>
  <c r="J111" i="8" s="1"/>
  <c r="L111" i="8" s="1"/>
  <c r="AG111" i="8" s="1"/>
  <c r="AI111" i="8" s="1"/>
  <c r="Z111" i="8"/>
  <c r="AB111" i="8" s="1"/>
  <c r="AD111" i="8" s="1"/>
  <c r="AO111" i="8" s="1"/>
  <c r="AQ111" i="8" s="1"/>
  <c r="Q80" i="8"/>
  <c r="S80" i="8" s="1"/>
  <c r="U80" i="8" s="1"/>
  <c r="AK80" i="8" s="1"/>
  <c r="AM80" i="8" s="1"/>
  <c r="Z80" i="8"/>
  <c r="AB80" i="8" s="1"/>
  <c r="AD80" i="8" s="1"/>
  <c r="AO80" i="8" s="1"/>
  <c r="AQ80" i="8" s="1"/>
  <c r="H80" i="8"/>
  <c r="J80" i="8" s="1"/>
  <c r="L80" i="8" s="1"/>
  <c r="AG80" i="8" s="1"/>
  <c r="AI80" i="8" s="1"/>
  <c r="Z81" i="8"/>
  <c r="AB81" i="8" s="1"/>
  <c r="AD81" i="8" s="1"/>
  <c r="AO81" i="8" s="1"/>
  <c r="AQ81" i="8" s="1"/>
  <c r="H81" i="8"/>
  <c r="J81" i="8" s="1"/>
  <c r="L81" i="8" s="1"/>
  <c r="AG81" i="8" s="1"/>
  <c r="AI81" i="8" s="1"/>
  <c r="Q81" i="8"/>
  <c r="S81" i="8" s="1"/>
  <c r="U81" i="8" s="1"/>
  <c r="AK81" i="8" s="1"/>
  <c r="AM81" i="8" s="1"/>
  <c r="Z108" i="8"/>
  <c r="AB108" i="8" s="1"/>
  <c r="AD108" i="8" s="1"/>
  <c r="AO108" i="8" s="1"/>
  <c r="AQ108" i="8" s="1"/>
  <c r="H108" i="8"/>
  <c r="J108" i="8" s="1"/>
  <c r="L108" i="8" s="1"/>
  <c r="AG108" i="8" s="1"/>
  <c r="AI108" i="8" s="1"/>
  <c r="Q108" i="8"/>
  <c r="S108" i="8" s="1"/>
  <c r="U108" i="8" s="1"/>
  <c r="AK108" i="8" s="1"/>
  <c r="AM108" i="8" s="1"/>
  <c r="Z67" i="8"/>
  <c r="AB67" i="8" s="1"/>
  <c r="AD67" i="8" s="1"/>
  <c r="AO67" i="8" s="1"/>
  <c r="AQ67" i="8" s="1"/>
  <c r="H67" i="8"/>
  <c r="J67" i="8" s="1"/>
  <c r="L67" i="8" s="1"/>
  <c r="AG67" i="8" s="1"/>
  <c r="AI67" i="8" s="1"/>
  <c r="Q67" i="8"/>
  <c r="S67" i="8" s="1"/>
  <c r="U67" i="8" s="1"/>
  <c r="AK67" i="8" s="1"/>
  <c r="AM67" i="8" s="1"/>
  <c r="Q45" i="8"/>
  <c r="S45" i="8" s="1"/>
  <c r="U45" i="8" s="1"/>
  <c r="AK45" i="8" s="1"/>
  <c r="AM45" i="8" s="1"/>
  <c r="Z45" i="8"/>
  <c r="AB45" i="8" s="1"/>
  <c r="AD45" i="8" s="1"/>
  <c r="AO45" i="8" s="1"/>
  <c r="AQ45" i="8" s="1"/>
  <c r="H45" i="8"/>
  <c r="J45" i="8" s="1"/>
  <c r="L45" i="8" s="1"/>
  <c r="AG45" i="8" s="1"/>
  <c r="AI45" i="8" s="1"/>
  <c r="Z89" i="8"/>
  <c r="AB89" i="8" s="1"/>
  <c r="AD89" i="8" s="1"/>
  <c r="AO89" i="8" s="1"/>
  <c r="AQ89" i="8" s="1"/>
  <c r="H89" i="8"/>
  <c r="J89" i="8" s="1"/>
  <c r="L89" i="8" s="1"/>
  <c r="AG89" i="8" s="1"/>
  <c r="AI89" i="8" s="1"/>
  <c r="Q89" i="8"/>
  <c r="S89" i="8" s="1"/>
  <c r="U89" i="8" s="1"/>
  <c r="AK89" i="8" s="1"/>
  <c r="AM89" i="8" s="1"/>
  <c r="Q39" i="8"/>
  <c r="S39" i="8" s="1"/>
  <c r="U39" i="8" s="1"/>
  <c r="AK39" i="8" s="1"/>
  <c r="AM39" i="8" s="1"/>
  <c r="Z39" i="8"/>
  <c r="AB39" i="8" s="1"/>
  <c r="AD39" i="8" s="1"/>
  <c r="AO39" i="8" s="1"/>
  <c r="AQ39" i="8" s="1"/>
  <c r="H39" i="8"/>
  <c r="J39" i="8" s="1"/>
  <c r="L39" i="8" s="1"/>
  <c r="AG39" i="8" s="1"/>
  <c r="AI39" i="8" s="1"/>
  <c r="Q103" i="8"/>
  <c r="S103" i="8" s="1"/>
  <c r="U103" i="8" s="1"/>
  <c r="AK103" i="8" s="1"/>
  <c r="AM103" i="8" s="1"/>
  <c r="Z103" i="8"/>
  <c r="AB103" i="8" s="1"/>
  <c r="AD103" i="8" s="1"/>
  <c r="AO103" i="8" s="1"/>
  <c r="AQ103" i="8" s="1"/>
  <c r="H103" i="8"/>
  <c r="J103" i="8" s="1"/>
  <c r="L103" i="8" s="1"/>
  <c r="AG103" i="8" s="1"/>
  <c r="AI103" i="8" s="1"/>
  <c r="Q72" i="8"/>
  <c r="S72" i="8" s="1"/>
  <c r="U72" i="8" s="1"/>
  <c r="AK72" i="8" s="1"/>
  <c r="AM72" i="8" s="1"/>
  <c r="Z72" i="8"/>
  <c r="AB72" i="8" s="1"/>
  <c r="AD72" i="8" s="1"/>
  <c r="AO72" i="8" s="1"/>
  <c r="AQ72" i="8" s="1"/>
  <c r="H72" i="8"/>
  <c r="J72" i="8" s="1"/>
  <c r="L72" i="8" s="1"/>
  <c r="AG72" i="8" s="1"/>
  <c r="AI72" i="8" s="1"/>
  <c r="Z65" i="8"/>
  <c r="AB65" i="8" s="1"/>
  <c r="AD65" i="8" s="1"/>
  <c r="AO65" i="8" s="1"/>
  <c r="AQ65" i="8" s="1"/>
  <c r="H65" i="8"/>
  <c r="J65" i="8" s="1"/>
  <c r="L65" i="8" s="1"/>
  <c r="AG65" i="8" s="1"/>
  <c r="AI65" i="8" s="1"/>
  <c r="Q65" i="8"/>
  <c r="S65" i="8" s="1"/>
  <c r="U65" i="8" s="1"/>
  <c r="AK65" i="8" s="1"/>
  <c r="AM65" i="8" s="1"/>
  <c r="Z34" i="8"/>
  <c r="AB34" i="8" s="1"/>
  <c r="AD34" i="8" s="1"/>
  <c r="AO34" i="8" s="1"/>
  <c r="AQ34" i="8" s="1"/>
  <c r="H34" i="8"/>
  <c r="J34" i="8" s="1"/>
  <c r="L34" i="8" s="1"/>
  <c r="AG34" i="8" s="1"/>
  <c r="AI34" i="8" s="1"/>
  <c r="Q34" i="8"/>
  <c r="S34" i="8" s="1"/>
  <c r="U34" i="8" s="1"/>
  <c r="AK34" i="8" s="1"/>
  <c r="AM34" i="8" s="1"/>
  <c r="Z98" i="8"/>
  <c r="AB98" i="8" s="1"/>
  <c r="AD98" i="8" s="1"/>
  <c r="AO98" i="8" s="1"/>
  <c r="AQ98" i="8" s="1"/>
  <c r="H98" i="8"/>
  <c r="J98" i="8" s="1"/>
  <c r="L98" i="8" s="1"/>
  <c r="AG98" i="8" s="1"/>
  <c r="AI98" i="8" s="1"/>
  <c r="Q98" i="8"/>
  <c r="S98" i="8" s="1"/>
  <c r="U98" i="8" s="1"/>
  <c r="AK98" i="8" s="1"/>
  <c r="AM98" i="8" s="1"/>
  <c r="Q53" i="8"/>
  <c r="S53" i="8" s="1"/>
  <c r="U53" i="8" s="1"/>
  <c r="AK53" i="8" s="1"/>
  <c r="AM53" i="8" s="1"/>
  <c r="Z53" i="8"/>
  <c r="AB53" i="8" s="1"/>
  <c r="AD53" i="8" s="1"/>
  <c r="AO53" i="8" s="1"/>
  <c r="AQ53" i="8" s="1"/>
  <c r="H53" i="8"/>
  <c r="J53" i="8" s="1"/>
  <c r="L53" i="8" s="1"/>
  <c r="AG53" i="8" s="1"/>
  <c r="AI53" i="8" s="1"/>
  <c r="Z19" i="8"/>
  <c r="AB19" i="8" s="1"/>
  <c r="AD19" i="8" s="1"/>
  <c r="AO19" i="8" s="1"/>
  <c r="AQ19" i="8" s="1"/>
  <c r="H19" i="8"/>
  <c r="J19" i="8" s="1"/>
  <c r="L19" i="8" s="1"/>
  <c r="AG19" i="8" s="1"/>
  <c r="AI19" i="8" s="1"/>
  <c r="Q19" i="8"/>
  <c r="S19" i="8" s="1"/>
  <c r="U19" i="8" s="1"/>
  <c r="AK19" i="8" s="1"/>
  <c r="AM19" i="8" s="1"/>
  <c r="Z83" i="8"/>
  <c r="AB83" i="8" s="1"/>
  <c r="AD83" i="8" s="1"/>
  <c r="AO83" i="8" s="1"/>
  <c r="AQ83" i="8" s="1"/>
  <c r="H83" i="8"/>
  <c r="J83" i="8" s="1"/>
  <c r="L83" i="8" s="1"/>
  <c r="AG83" i="8" s="1"/>
  <c r="AI83" i="8" s="1"/>
  <c r="Q83" i="8"/>
  <c r="S83" i="8" s="1"/>
  <c r="U83" i="8" s="1"/>
  <c r="AK83" i="8" s="1"/>
  <c r="AM83" i="8" s="1"/>
  <c r="Z52" i="8"/>
  <c r="AB52" i="8" s="1"/>
  <c r="AD52" i="8" s="1"/>
  <c r="AO52" i="8" s="1"/>
  <c r="AQ52" i="8" s="1"/>
  <c r="H52" i="8"/>
  <c r="J52" i="8" s="1"/>
  <c r="L52" i="8" s="1"/>
  <c r="AG52" i="8" s="1"/>
  <c r="AI52" i="8" s="1"/>
  <c r="Q52" i="8"/>
  <c r="S52" i="8" s="1"/>
  <c r="U52" i="8" s="1"/>
  <c r="AK52" i="8" s="1"/>
  <c r="AM52" i="8" s="1"/>
  <c r="Q69" i="8"/>
  <c r="S69" i="8" s="1"/>
  <c r="U69" i="8" s="1"/>
  <c r="AK69" i="8" s="1"/>
  <c r="AM69" i="8" s="1"/>
  <c r="Z69" i="8"/>
  <c r="AB69" i="8" s="1"/>
  <c r="AD69" i="8" s="1"/>
  <c r="AO69" i="8" s="1"/>
  <c r="AQ69" i="8" s="1"/>
  <c r="H69" i="8"/>
  <c r="J69" i="8" s="1"/>
  <c r="L69" i="8" s="1"/>
  <c r="AG69" i="8" s="1"/>
  <c r="AI69" i="8" s="1"/>
  <c r="Q22" i="8"/>
  <c r="S22" i="8" s="1"/>
  <c r="U22" i="8" s="1"/>
  <c r="AK22" i="8" s="1"/>
  <c r="AM22" i="8" s="1"/>
  <c r="Z22" i="8"/>
  <c r="AB22" i="8" s="1"/>
  <c r="AD22" i="8" s="1"/>
  <c r="AO22" i="8" s="1"/>
  <c r="AQ22" i="8" s="1"/>
  <c r="H22" i="8"/>
  <c r="J22" i="8" s="1"/>
  <c r="L22" i="8" s="1"/>
  <c r="AG22" i="8" s="1"/>
  <c r="AI22" i="8" s="1"/>
  <c r="Q86" i="8"/>
  <c r="S86" i="8" s="1"/>
  <c r="U86" i="8" s="1"/>
  <c r="AK86" i="8" s="1"/>
  <c r="AM86" i="8" s="1"/>
  <c r="Z86" i="8"/>
  <c r="AB86" i="8" s="1"/>
  <c r="AD86" i="8" s="1"/>
  <c r="AO86" i="8" s="1"/>
  <c r="AQ86" i="8" s="1"/>
  <c r="H86" i="8"/>
  <c r="J86" i="8" s="1"/>
  <c r="L86" i="8" s="1"/>
  <c r="AG86" i="8" s="1"/>
  <c r="AI86" i="8" s="1"/>
  <c r="Q55" i="8"/>
  <c r="S55" i="8" s="1"/>
  <c r="U55" i="8" s="1"/>
  <c r="AK55" i="8" s="1"/>
  <c r="AM55" i="8" s="1"/>
  <c r="Z55" i="8"/>
  <c r="AB55" i="8" s="1"/>
  <c r="AD55" i="8" s="1"/>
  <c r="AO55" i="8" s="1"/>
  <c r="AQ55" i="8" s="1"/>
  <c r="H55" i="8"/>
  <c r="J55" i="8" s="1"/>
  <c r="L55" i="8" s="1"/>
  <c r="AG55" i="8" s="1"/>
  <c r="AI55" i="8" s="1"/>
  <c r="Q24" i="8"/>
  <c r="S24" i="8" s="1"/>
  <c r="U24" i="8" s="1"/>
  <c r="AK24" i="8" s="1"/>
  <c r="AM24" i="8" s="1"/>
  <c r="Z24" i="8"/>
  <c r="AB24" i="8" s="1"/>
  <c r="AD24" i="8" s="1"/>
  <c r="AO24" i="8" s="1"/>
  <c r="AQ24" i="8" s="1"/>
  <c r="H24" i="8"/>
  <c r="J24" i="8" s="1"/>
  <c r="L24" i="8" s="1"/>
  <c r="AG24" i="8" s="1"/>
  <c r="AI24" i="8" s="1"/>
  <c r="Q88" i="8"/>
  <c r="S88" i="8" s="1"/>
  <c r="U88" i="8" s="1"/>
  <c r="AK88" i="8" s="1"/>
  <c r="AM88" i="8" s="1"/>
  <c r="Z88" i="8"/>
  <c r="AB88" i="8" s="1"/>
  <c r="AD88" i="8" s="1"/>
  <c r="AO88" i="8" s="1"/>
  <c r="AQ88" i="8" s="1"/>
  <c r="H88" i="8"/>
  <c r="J88" i="8" s="1"/>
  <c r="L88" i="8" s="1"/>
  <c r="AG88" i="8" s="1"/>
  <c r="AI88" i="8" s="1"/>
  <c r="Z105" i="8"/>
  <c r="AB105" i="8" s="1"/>
  <c r="AD105" i="8" s="1"/>
  <c r="AO105" i="8" s="1"/>
  <c r="AQ105" i="8" s="1"/>
  <c r="H105" i="8"/>
  <c r="J105" i="8" s="1"/>
  <c r="L105" i="8" s="1"/>
  <c r="AG105" i="8" s="1"/>
  <c r="AI105" i="8" s="1"/>
  <c r="Q105" i="8"/>
  <c r="S105" i="8" s="1"/>
  <c r="U105" i="8" s="1"/>
  <c r="AK105" i="8" s="1"/>
  <c r="AM105" i="8" s="1"/>
  <c r="Z60" i="8"/>
  <c r="AB60" i="8" s="1"/>
  <c r="AD60" i="8" s="1"/>
  <c r="AO60" i="8" s="1"/>
  <c r="AQ60" i="8" s="1"/>
  <c r="H60" i="8"/>
  <c r="J60" i="8" s="1"/>
  <c r="L60" i="8" s="1"/>
  <c r="AG60" i="8" s="1"/>
  <c r="AI60" i="8" s="1"/>
  <c r="Q60" i="8"/>
  <c r="S60" i="8" s="1"/>
  <c r="U60" i="8" s="1"/>
  <c r="AK60" i="8" s="1"/>
  <c r="AM60" i="8" s="1"/>
  <c r="Z51" i="8"/>
  <c r="AB51" i="8" s="1"/>
  <c r="AD51" i="8" s="1"/>
  <c r="AO51" i="8" s="1"/>
  <c r="AQ51" i="8" s="1"/>
  <c r="H51" i="8"/>
  <c r="J51" i="8" s="1"/>
  <c r="L51" i="8" s="1"/>
  <c r="AG51" i="8" s="1"/>
  <c r="AI51" i="8" s="1"/>
  <c r="Q51" i="8"/>
  <c r="S51" i="8" s="1"/>
  <c r="U51" i="8" s="1"/>
  <c r="AK51" i="8" s="1"/>
  <c r="AM51" i="8" s="1"/>
  <c r="Q21" i="8"/>
  <c r="S21" i="8" s="1"/>
  <c r="U21" i="8" s="1"/>
  <c r="AK21" i="8" s="1"/>
  <c r="AM21" i="8" s="1"/>
  <c r="Z21" i="8"/>
  <c r="AB21" i="8" s="1"/>
  <c r="AD21" i="8" s="1"/>
  <c r="AO21" i="8" s="1"/>
  <c r="AQ21" i="8" s="1"/>
  <c r="H21" i="8"/>
  <c r="J21" i="8" s="1"/>
  <c r="L21" i="8" s="1"/>
  <c r="AG21" i="8" s="1"/>
  <c r="AI21" i="8" s="1"/>
  <c r="Q54" i="8"/>
  <c r="S54" i="8" s="1"/>
  <c r="U54" i="8" s="1"/>
  <c r="AK54" i="8" s="1"/>
  <c r="AM54" i="8" s="1"/>
  <c r="Z54" i="8"/>
  <c r="AB54" i="8" s="1"/>
  <c r="AD54" i="8" s="1"/>
  <c r="AO54" i="8" s="1"/>
  <c r="AQ54" i="8" s="1"/>
  <c r="H54" i="8"/>
  <c r="J54" i="8" s="1"/>
  <c r="L54" i="8" s="1"/>
  <c r="AG54" i="8" s="1"/>
  <c r="AI54" i="8" s="1"/>
  <c r="Q87" i="8"/>
  <c r="S87" i="8" s="1"/>
  <c r="U87" i="8" s="1"/>
  <c r="AK87" i="8" s="1"/>
  <c r="AM87" i="8" s="1"/>
  <c r="Z87" i="8"/>
  <c r="AB87" i="8" s="1"/>
  <c r="AD87" i="8" s="1"/>
  <c r="AO87" i="8" s="1"/>
  <c r="AQ87" i="8" s="1"/>
  <c r="H87" i="8"/>
  <c r="J87" i="8" s="1"/>
  <c r="L87" i="8" s="1"/>
  <c r="AG87" i="8" s="1"/>
  <c r="AI87" i="8" s="1"/>
  <c r="Z92" i="8"/>
  <c r="AB92" i="8" s="1"/>
  <c r="AD92" i="8" s="1"/>
  <c r="AO92" i="8" s="1"/>
  <c r="AQ92" i="8" s="1"/>
  <c r="H92" i="8"/>
  <c r="J92" i="8" s="1"/>
  <c r="L92" i="8" s="1"/>
  <c r="AG92" i="8" s="1"/>
  <c r="AI92" i="8" s="1"/>
  <c r="Q92" i="8"/>
  <c r="S92" i="8" s="1"/>
  <c r="U92" i="8" s="1"/>
  <c r="AK92" i="8" s="1"/>
  <c r="AM92" i="8" s="1"/>
  <c r="Z59" i="8"/>
  <c r="AB59" i="8" s="1"/>
  <c r="AD59" i="8" s="1"/>
  <c r="AO59" i="8" s="1"/>
  <c r="AQ59" i="8" s="1"/>
  <c r="H59" i="8"/>
  <c r="J59" i="8" s="1"/>
  <c r="L59" i="8" s="1"/>
  <c r="AG59" i="8" s="1"/>
  <c r="AI59" i="8" s="1"/>
  <c r="Q59" i="8"/>
  <c r="S59" i="8" s="1"/>
  <c r="U59" i="8" s="1"/>
  <c r="AK59" i="8" s="1"/>
  <c r="AM59" i="8" s="1"/>
  <c r="Q37" i="8"/>
  <c r="S37" i="8" s="1"/>
  <c r="U37" i="8" s="1"/>
  <c r="AK37" i="8" s="1"/>
  <c r="AM37" i="8" s="1"/>
  <c r="Z37" i="8"/>
  <c r="AB37" i="8" s="1"/>
  <c r="AD37" i="8" s="1"/>
  <c r="AO37" i="8" s="1"/>
  <c r="AQ37" i="8" s="1"/>
  <c r="H37" i="8"/>
  <c r="J37" i="8" s="1"/>
  <c r="L37" i="8" s="1"/>
  <c r="AG37" i="8" s="1"/>
  <c r="AI37" i="8" s="1"/>
  <c r="Q62" i="8"/>
  <c r="S62" i="8" s="1"/>
  <c r="U62" i="8" s="1"/>
  <c r="AK62" i="8" s="1"/>
  <c r="AM62" i="8" s="1"/>
  <c r="Z62" i="8"/>
  <c r="AB62" i="8" s="1"/>
  <c r="AD62" i="8" s="1"/>
  <c r="AO62" i="8" s="1"/>
  <c r="AQ62" i="8" s="1"/>
  <c r="H62" i="8"/>
  <c r="J62" i="8" s="1"/>
  <c r="L62" i="8" s="1"/>
  <c r="AG62" i="8" s="1"/>
  <c r="AI62" i="8" s="1"/>
  <c r="Q95" i="8"/>
  <c r="S95" i="8" s="1"/>
  <c r="U95" i="8" s="1"/>
  <c r="AK95" i="8" s="1"/>
  <c r="AM95" i="8" s="1"/>
  <c r="Z95" i="8"/>
  <c r="AB95" i="8" s="1"/>
  <c r="AD95" i="8" s="1"/>
  <c r="AO95" i="8" s="1"/>
  <c r="AQ95" i="8" s="1"/>
  <c r="H95" i="8"/>
  <c r="J95" i="8" s="1"/>
  <c r="L95" i="8" s="1"/>
  <c r="AG95" i="8" s="1"/>
  <c r="AI95" i="8" s="1"/>
  <c r="Q64" i="8"/>
  <c r="S64" i="8" s="1"/>
  <c r="U64" i="8" s="1"/>
  <c r="AK64" i="8" s="1"/>
  <c r="AM64" i="8" s="1"/>
  <c r="Z64" i="8"/>
  <c r="AB64" i="8" s="1"/>
  <c r="AD64" i="8" s="1"/>
  <c r="AO64" i="8" s="1"/>
  <c r="AQ64" i="8" s="1"/>
  <c r="H64" i="8"/>
  <c r="J64" i="8" s="1"/>
  <c r="L64" i="8" s="1"/>
  <c r="AG64" i="8" s="1"/>
  <c r="AI64" i="8" s="1"/>
  <c r="Z42" i="8"/>
  <c r="AB42" i="8" s="1"/>
  <c r="AD42" i="8" s="1"/>
  <c r="AO42" i="8" s="1"/>
  <c r="AQ42" i="8" s="1"/>
  <c r="H42" i="8"/>
  <c r="J42" i="8" s="1"/>
  <c r="L42" i="8" s="1"/>
  <c r="AG42" i="8" s="1"/>
  <c r="AI42" i="8" s="1"/>
  <c r="Q42" i="8"/>
  <c r="S42" i="8" s="1"/>
  <c r="U42" i="8" s="1"/>
  <c r="AK42" i="8" s="1"/>
  <c r="AM42" i="8" s="1"/>
  <c r="Q77" i="8"/>
  <c r="S77" i="8" s="1"/>
  <c r="U77" i="8" s="1"/>
  <c r="AK77" i="8" s="1"/>
  <c r="AM77" i="8" s="1"/>
  <c r="Z77" i="8"/>
  <c r="AB77" i="8" s="1"/>
  <c r="AD77" i="8" s="1"/>
  <c r="AO77" i="8" s="1"/>
  <c r="AQ77" i="8" s="1"/>
  <c r="H77" i="8"/>
  <c r="J77" i="8" s="1"/>
  <c r="L77" i="8" s="1"/>
  <c r="AG77" i="8" s="1"/>
  <c r="AI77" i="8" s="1"/>
  <c r="Z91" i="8"/>
  <c r="AB91" i="8" s="1"/>
  <c r="AD91" i="8" s="1"/>
  <c r="AO91" i="8" s="1"/>
  <c r="AQ91" i="8" s="1"/>
  <c r="H91" i="8"/>
  <c r="J91" i="8" s="1"/>
  <c r="L91" i="8" s="1"/>
  <c r="AG91" i="8" s="1"/>
  <c r="AI91" i="8" s="1"/>
  <c r="Q91" i="8"/>
  <c r="S91" i="8" s="1"/>
  <c r="U91" i="8" s="1"/>
  <c r="AK91" i="8" s="1"/>
  <c r="AM91" i="8" s="1"/>
  <c r="Q85" i="8"/>
  <c r="S85" i="8" s="1"/>
  <c r="U85" i="8" s="1"/>
  <c r="AK85" i="8" s="1"/>
  <c r="AM85" i="8" s="1"/>
  <c r="Z85" i="8"/>
  <c r="AB85" i="8" s="1"/>
  <c r="AD85" i="8" s="1"/>
  <c r="AO85" i="8" s="1"/>
  <c r="AQ85" i="8" s="1"/>
  <c r="H85" i="8"/>
  <c r="J85" i="8" s="1"/>
  <c r="L85" i="8" s="1"/>
  <c r="AG85" i="8" s="1"/>
  <c r="AI85" i="8" s="1"/>
  <c r="Q94" i="8"/>
  <c r="S94" i="8" s="1"/>
  <c r="U94" i="8" s="1"/>
  <c r="AK94" i="8" s="1"/>
  <c r="AM94" i="8" s="1"/>
  <c r="Z94" i="8"/>
  <c r="AB94" i="8" s="1"/>
  <c r="AD94" i="8" s="1"/>
  <c r="AO94" i="8" s="1"/>
  <c r="AQ94" i="8" s="1"/>
  <c r="H94" i="8"/>
  <c r="J94" i="8" s="1"/>
  <c r="L94" i="8" s="1"/>
  <c r="AG94" i="8" s="1"/>
  <c r="AI94" i="8" s="1"/>
  <c r="Z63" i="8"/>
  <c r="AB63" i="8" s="1"/>
  <c r="AD63" i="8" s="1"/>
  <c r="AO63" i="8" s="1"/>
  <c r="AQ63" i="8" s="1"/>
  <c r="Q63" i="8"/>
  <c r="S63" i="8" s="1"/>
  <c r="U63" i="8" s="1"/>
  <c r="AK63" i="8" s="1"/>
  <c r="AM63" i="8" s="1"/>
  <c r="H63" i="8"/>
  <c r="J63" i="8" s="1"/>
  <c r="L63" i="8" s="1"/>
  <c r="AG63" i="8" s="1"/>
  <c r="AI63" i="8" s="1"/>
  <c r="Q96" i="8"/>
  <c r="S96" i="8" s="1"/>
  <c r="U96" i="8" s="1"/>
  <c r="AK96" i="8" s="1"/>
  <c r="AM96" i="8" s="1"/>
  <c r="Z96" i="8"/>
  <c r="AB96" i="8" s="1"/>
  <c r="AD96" i="8" s="1"/>
  <c r="AO96" i="8" s="1"/>
  <c r="AQ96" i="8" s="1"/>
  <c r="H96" i="8"/>
  <c r="J96" i="8" s="1"/>
  <c r="L96" i="8" s="1"/>
  <c r="AG96" i="8" s="1"/>
  <c r="AI96" i="8" s="1"/>
  <c r="Z50" i="8"/>
  <c r="AB50" i="8" s="1"/>
  <c r="AD50" i="8" s="1"/>
  <c r="AO50" i="8" s="1"/>
  <c r="AQ50" i="8" s="1"/>
  <c r="H50" i="8"/>
  <c r="J50" i="8" s="1"/>
  <c r="L50" i="8" s="1"/>
  <c r="AG50" i="8" s="1"/>
  <c r="AI50" i="8" s="1"/>
  <c r="Q50" i="8"/>
  <c r="S50" i="8" s="1"/>
  <c r="U50" i="8" s="1"/>
  <c r="AK50" i="8" s="1"/>
  <c r="AM50" i="8" s="1"/>
  <c r="Z114" i="8"/>
  <c r="H114" i="8"/>
  <c r="J114" i="8" s="1"/>
  <c r="L114" i="8" s="1"/>
  <c r="AG114" i="8" s="1"/>
  <c r="AI114" i="8" s="1"/>
  <c r="Q114" i="8"/>
  <c r="S114" i="8" s="1"/>
  <c r="U114" i="8" s="1"/>
  <c r="AK114" i="8" s="1"/>
  <c r="AM114" i="8" s="1"/>
  <c r="Q93" i="8"/>
  <c r="S93" i="8" s="1"/>
  <c r="U93" i="8" s="1"/>
  <c r="AK93" i="8" s="1"/>
  <c r="AM93" i="8" s="1"/>
  <c r="Z93" i="8"/>
  <c r="AB93" i="8" s="1"/>
  <c r="AD93" i="8" s="1"/>
  <c r="AO93" i="8" s="1"/>
  <c r="AQ93" i="8" s="1"/>
  <c r="H93" i="8"/>
  <c r="J93" i="8" s="1"/>
  <c r="L93" i="8" s="1"/>
  <c r="AG93" i="8" s="1"/>
  <c r="AI93" i="8" s="1"/>
  <c r="Z35" i="8"/>
  <c r="AB35" i="8" s="1"/>
  <c r="AD35" i="8" s="1"/>
  <c r="AO35" i="8" s="1"/>
  <c r="AQ35" i="8" s="1"/>
  <c r="H35" i="8"/>
  <c r="J35" i="8" s="1"/>
  <c r="L35" i="8" s="1"/>
  <c r="AG35" i="8" s="1"/>
  <c r="AI35" i="8" s="1"/>
  <c r="Q35" i="8"/>
  <c r="S35" i="8" s="1"/>
  <c r="U35" i="8" s="1"/>
  <c r="AK35" i="8" s="1"/>
  <c r="AM35" i="8" s="1"/>
  <c r="Z99" i="8"/>
  <c r="AB99" i="8" s="1"/>
  <c r="AD99" i="8" s="1"/>
  <c r="AO99" i="8" s="1"/>
  <c r="AQ99" i="8" s="1"/>
  <c r="H99" i="8"/>
  <c r="J99" i="8" s="1"/>
  <c r="L99" i="8" s="1"/>
  <c r="AG99" i="8" s="1"/>
  <c r="AI99" i="8" s="1"/>
  <c r="Q99" i="8"/>
  <c r="S99" i="8" s="1"/>
  <c r="U99" i="8" s="1"/>
  <c r="AK99" i="8" s="1"/>
  <c r="AM99" i="8" s="1"/>
  <c r="Z76" i="8"/>
  <c r="AB76" i="8" s="1"/>
  <c r="AD76" i="8" s="1"/>
  <c r="AO76" i="8" s="1"/>
  <c r="AQ76" i="8" s="1"/>
  <c r="H76" i="8"/>
  <c r="J76" i="8" s="1"/>
  <c r="L76" i="8" s="1"/>
  <c r="AG76" i="8" s="1"/>
  <c r="AI76" i="8" s="1"/>
  <c r="Q76" i="8"/>
  <c r="S76" i="8" s="1"/>
  <c r="U76" i="8" s="1"/>
  <c r="AK76" i="8" s="1"/>
  <c r="AM76" i="8" s="1"/>
  <c r="Q101" i="8"/>
  <c r="S101" i="8" s="1"/>
  <c r="U101" i="8" s="1"/>
  <c r="AK101" i="8" s="1"/>
  <c r="AM101" i="8" s="1"/>
  <c r="Z101" i="8"/>
  <c r="AB101" i="8" s="1"/>
  <c r="AD101" i="8" s="1"/>
  <c r="AO101" i="8" s="1"/>
  <c r="AQ101" i="8" s="1"/>
  <c r="H101" i="8"/>
  <c r="J101" i="8" s="1"/>
  <c r="L101" i="8" s="1"/>
  <c r="AG101" i="8" s="1"/>
  <c r="AI101" i="8" s="1"/>
  <c r="Q38" i="8"/>
  <c r="S38" i="8" s="1"/>
  <c r="U38" i="8" s="1"/>
  <c r="AK38" i="8" s="1"/>
  <c r="AM38" i="8" s="1"/>
  <c r="Z38" i="8"/>
  <c r="AB38" i="8" s="1"/>
  <c r="AD38" i="8" s="1"/>
  <c r="AO38" i="8" s="1"/>
  <c r="AQ38" i="8" s="1"/>
  <c r="H38" i="8"/>
  <c r="J38" i="8" s="1"/>
  <c r="L38" i="8" s="1"/>
  <c r="AG38" i="8" s="1"/>
  <c r="AI38" i="8" s="1"/>
  <c r="Q102" i="8"/>
  <c r="S102" i="8" s="1"/>
  <c r="U102" i="8" s="1"/>
  <c r="AK102" i="8" s="1"/>
  <c r="AM102" i="8" s="1"/>
  <c r="Z102" i="8"/>
  <c r="AB102" i="8" s="1"/>
  <c r="AD102" i="8" s="1"/>
  <c r="AO102" i="8" s="1"/>
  <c r="AQ102" i="8" s="1"/>
  <c r="H102" i="8"/>
  <c r="J102" i="8" s="1"/>
  <c r="L102" i="8" s="1"/>
  <c r="AG102" i="8" s="1"/>
  <c r="AI102" i="8" s="1"/>
  <c r="Q71" i="8"/>
  <c r="S71" i="8" s="1"/>
  <c r="U71" i="8" s="1"/>
  <c r="AK71" i="8" s="1"/>
  <c r="AM71" i="8" s="1"/>
  <c r="Z71" i="8"/>
  <c r="AB71" i="8" s="1"/>
  <c r="AD71" i="8" s="1"/>
  <c r="AO71" i="8" s="1"/>
  <c r="AQ71" i="8" s="1"/>
  <c r="H71" i="8"/>
  <c r="J71" i="8" s="1"/>
  <c r="L71" i="8" s="1"/>
  <c r="AG71" i="8" s="1"/>
  <c r="AI71" i="8" s="1"/>
  <c r="Q40" i="8"/>
  <c r="S40" i="8" s="1"/>
  <c r="U40" i="8" s="1"/>
  <c r="AK40" i="8" s="1"/>
  <c r="AM40" i="8" s="1"/>
  <c r="Z40" i="8"/>
  <c r="AB40" i="8" s="1"/>
  <c r="AD40" i="8" s="1"/>
  <c r="AO40" i="8" s="1"/>
  <c r="AQ40" i="8" s="1"/>
  <c r="H40" i="8"/>
  <c r="J40" i="8" s="1"/>
  <c r="L40" i="8" s="1"/>
  <c r="AG40" i="8" s="1"/>
  <c r="AI40" i="8" s="1"/>
  <c r="Q104" i="8"/>
  <c r="S104" i="8" s="1"/>
  <c r="U104" i="8" s="1"/>
  <c r="AK104" i="8" s="1"/>
  <c r="AM104" i="8" s="1"/>
  <c r="Z104" i="8"/>
  <c r="AB104" i="8" s="1"/>
  <c r="AD104" i="8" s="1"/>
  <c r="AO104" i="8" s="1"/>
  <c r="AQ104" i="8" s="1"/>
  <c r="H104" i="8"/>
  <c r="J104" i="8" s="1"/>
  <c r="L104" i="8" s="1"/>
  <c r="AG104" i="8" s="1"/>
  <c r="AI104" i="8" s="1"/>
  <c r="Z66" i="8"/>
  <c r="AB66" i="8" s="1"/>
  <c r="AD66" i="8" s="1"/>
  <c r="AO66" i="8" s="1"/>
  <c r="AQ66" i="8" s="1"/>
  <c r="H66" i="8"/>
  <c r="J66" i="8" s="1"/>
  <c r="L66" i="8" s="1"/>
  <c r="AG66" i="8" s="1"/>
  <c r="AI66" i="8" s="1"/>
  <c r="Q66" i="8"/>
  <c r="S66" i="8" s="1"/>
  <c r="U66" i="8" s="1"/>
  <c r="AK66" i="8" s="1"/>
  <c r="AM66" i="8" s="1"/>
  <c r="Z17" i="8"/>
  <c r="AB17" i="8" s="1"/>
  <c r="AD17" i="8" s="1"/>
  <c r="AO17" i="8" s="1"/>
  <c r="AQ17" i="8" s="1"/>
  <c r="H17" i="8"/>
  <c r="J17" i="8" s="1"/>
  <c r="L17" i="8" s="1"/>
  <c r="AG17" i="8" s="1"/>
  <c r="AI17" i="8" s="1"/>
  <c r="Q17" i="8"/>
  <c r="S17" i="8" s="1"/>
  <c r="U17" i="8" s="1"/>
  <c r="AK17" i="8" s="1"/>
  <c r="AM17" i="8" s="1"/>
  <c r="Z115" i="8"/>
  <c r="AB115" i="8" s="1"/>
  <c r="H115" i="8"/>
  <c r="J115" i="8" s="1"/>
  <c r="L115" i="8" s="1"/>
  <c r="AG115" i="8" s="1"/>
  <c r="AI115" i="8" s="1"/>
  <c r="Q115" i="8"/>
  <c r="Z33" i="8"/>
  <c r="AB33" i="8" s="1"/>
  <c r="AD33" i="8" s="1"/>
  <c r="AO33" i="8" s="1"/>
  <c r="AQ33" i="8" s="1"/>
  <c r="H33" i="8"/>
  <c r="J33" i="8" s="1"/>
  <c r="L33" i="8" s="1"/>
  <c r="AG33" i="8" s="1"/>
  <c r="AI33" i="8" s="1"/>
  <c r="Q33" i="8"/>
  <c r="S33" i="8" s="1"/>
  <c r="U33" i="8" s="1"/>
  <c r="AK33" i="8" s="1"/>
  <c r="AM33" i="8" s="1"/>
  <c r="Q23" i="8"/>
  <c r="S23" i="8" s="1"/>
  <c r="U23" i="8" s="1"/>
  <c r="AK23" i="8" s="1"/>
  <c r="AM23" i="8" s="1"/>
  <c r="Z23" i="8"/>
  <c r="AB23" i="8" s="1"/>
  <c r="AD23" i="8" s="1"/>
  <c r="AO23" i="8" s="1"/>
  <c r="AQ23" i="8" s="1"/>
  <c r="H23" i="8"/>
  <c r="J23" i="8" s="1"/>
  <c r="L23" i="8" s="1"/>
  <c r="AG23" i="8" s="1"/>
  <c r="AI23" i="8" s="1"/>
  <c r="Q56" i="8"/>
  <c r="S56" i="8" s="1"/>
  <c r="U56" i="8" s="1"/>
  <c r="AK56" i="8" s="1"/>
  <c r="AM56" i="8" s="1"/>
  <c r="Z56" i="8"/>
  <c r="AB56" i="8" s="1"/>
  <c r="AD56" i="8" s="1"/>
  <c r="AO56" i="8" s="1"/>
  <c r="AQ56" i="8" s="1"/>
  <c r="H56" i="8"/>
  <c r="J56" i="8" s="1"/>
  <c r="L56" i="8" s="1"/>
  <c r="AG56" i="8" s="1"/>
  <c r="AI56" i="8" s="1"/>
  <c r="Z25" i="8"/>
  <c r="H25" i="8"/>
  <c r="J25" i="8" s="1"/>
  <c r="L25" i="8" s="1"/>
  <c r="AG25" i="8" s="1"/>
  <c r="AI25" i="8" s="1"/>
  <c r="Q25" i="8"/>
  <c r="S25" i="8" s="1"/>
  <c r="U25" i="8" s="1"/>
  <c r="AK25" i="8" s="1"/>
  <c r="AM25" i="8" s="1"/>
  <c r="Z74" i="8"/>
  <c r="AB74" i="8" s="1"/>
  <c r="AD74" i="8" s="1"/>
  <c r="AO74" i="8" s="1"/>
  <c r="AQ74" i="8" s="1"/>
  <c r="H74" i="8"/>
  <c r="J74" i="8" s="1"/>
  <c r="L74" i="8" s="1"/>
  <c r="AG74" i="8" s="1"/>
  <c r="AI74" i="8" s="1"/>
  <c r="Q74" i="8"/>
  <c r="S74" i="8" s="1"/>
  <c r="U74" i="8" s="1"/>
  <c r="AK74" i="8" s="1"/>
  <c r="AM74" i="8" s="1"/>
  <c r="Z41" i="8"/>
  <c r="AB41" i="8" s="1"/>
  <c r="AD41" i="8" s="1"/>
  <c r="AO41" i="8" s="1"/>
  <c r="AQ41" i="8" s="1"/>
  <c r="H41" i="8"/>
  <c r="J41" i="8" s="1"/>
  <c r="L41" i="8" s="1"/>
  <c r="AG41" i="8" s="1"/>
  <c r="AI41" i="8" s="1"/>
  <c r="Q41" i="8"/>
  <c r="S41" i="8" s="1"/>
  <c r="U41" i="8" s="1"/>
  <c r="AK41" i="8" s="1"/>
  <c r="AM41" i="8" s="1"/>
  <c r="Z20" i="8"/>
  <c r="AB20" i="8" s="1"/>
  <c r="AD20" i="8" s="1"/>
  <c r="AO20" i="8" s="1"/>
  <c r="AQ20" i="8" s="1"/>
  <c r="H20" i="8"/>
  <c r="J20" i="8" s="1"/>
  <c r="L20" i="8" s="1"/>
  <c r="AG20" i="8" s="1"/>
  <c r="AI20" i="8" s="1"/>
  <c r="Q20" i="8"/>
  <c r="S20" i="8" s="1"/>
  <c r="U20" i="8" s="1"/>
  <c r="AK20" i="8" s="1"/>
  <c r="AM20" i="8" s="1"/>
  <c r="Z57" i="8"/>
  <c r="AB57" i="8" s="1"/>
  <c r="AD57" i="8" s="1"/>
  <c r="AO57" i="8" s="1"/>
  <c r="AQ57" i="8" s="1"/>
  <c r="H57" i="8"/>
  <c r="J57" i="8" s="1"/>
  <c r="L57" i="8" s="1"/>
  <c r="AG57" i="8" s="1"/>
  <c r="AI57" i="8" s="1"/>
  <c r="Q57" i="8"/>
  <c r="S57" i="8" s="1"/>
  <c r="U57" i="8" s="1"/>
  <c r="AK57" i="8" s="1"/>
  <c r="AM57" i="8" s="1"/>
  <c r="Z31" i="8"/>
  <c r="AB31" i="8" s="1"/>
  <c r="AD31" i="8" s="1"/>
  <c r="AO31" i="8" s="1"/>
  <c r="AQ31" i="8" s="1"/>
  <c r="Q31" i="8"/>
  <c r="S31" i="8" s="1"/>
  <c r="U31" i="8" s="1"/>
  <c r="AK31" i="8" s="1"/>
  <c r="AM31" i="8" s="1"/>
  <c r="H31" i="8"/>
  <c r="J31" i="8" s="1"/>
  <c r="L31" i="8" s="1"/>
  <c r="AG31" i="8" s="1"/>
  <c r="AI31" i="8" s="1"/>
  <c r="Z49" i="8"/>
  <c r="AB49" i="8" s="1"/>
  <c r="AD49" i="8" s="1"/>
  <c r="AO49" i="8" s="1"/>
  <c r="AQ49" i="8" s="1"/>
  <c r="H49" i="8"/>
  <c r="J49" i="8" s="1"/>
  <c r="L49" i="8" s="1"/>
  <c r="AG49" i="8" s="1"/>
  <c r="AI49" i="8" s="1"/>
  <c r="Q49" i="8"/>
  <c r="S49" i="8" s="1"/>
  <c r="U49" i="8" s="1"/>
  <c r="AK49" i="8" s="1"/>
  <c r="AM49" i="8" s="1"/>
  <c r="Z106" i="8"/>
  <c r="AB106" i="8" s="1"/>
  <c r="AD106" i="8" s="1"/>
  <c r="AO106" i="8" s="1"/>
  <c r="AQ106" i="8" s="1"/>
  <c r="H106" i="8"/>
  <c r="J106" i="8" s="1"/>
  <c r="L106" i="8" s="1"/>
  <c r="AG106" i="8" s="1"/>
  <c r="AI106" i="8" s="1"/>
  <c r="Q106" i="8"/>
  <c r="S106" i="8" s="1"/>
  <c r="U106" i="8" s="1"/>
  <c r="AK106" i="8" s="1"/>
  <c r="AM106" i="8" s="1"/>
  <c r="Z27" i="8"/>
  <c r="AB27" i="8" s="1"/>
  <c r="AD27" i="8" s="1"/>
  <c r="AO27" i="8" s="1"/>
  <c r="AQ27" i="8" s="1"/>
  <c r="H27" i="8"/>
  <c r="J27" i="8" s="1"/>
  <c r="L27" i="8" s="1"/>
  <c r="AG27" i="8" s="1"/>
  <c r="AI27" i="8" s="1"/>
  <c r="Q27" i="8"/>
  <c r="S27" i="8" s="1"/>
  <c r="U27" i="8" s="1"/>
  <c r="AK27" i="8" s="1"/>
  <c r="AM27" i="8" s="1"/>
  <c r="Z68" i="8"/>
  <c r="AB68" i="8" s="1"/>
  <c r="AD68" i="8" s="1"/>
  <c r="AO68" i="8" s="1"/>
  <c r="AQ68" i="8" s="1"/>
  <c r="H68" i="8"/>
  <c r="J68" i="8" s="1"/>
  <c r="L68" i="8" s="1"/>
  <c r="AG68" i="8" s="1"/>
  <c r="AI68" i="8" s="1"/>
  <c r="Q68" i="8"/>
  <c r="S68" i="8" s="1"/>
  <c r="U68" i="8" s="1"/>
  <c r="AK68" i="8" s="1"/>
  <c r="AM68" i="8" s="1"/>
  <c r="Q30" i="8"/>
  <c r="S30" i="8" s="1"/>
  <c r="U30" i="8" s="1"/>
  <c r="AK30" i="8" s="1"/>
  <c r="AM30" i="8" s="1"/>
  <c r="Z30" i="8"/>
  <c r="AB30" i="8" s="1"/>
  <c r="AD30" i="8" s="1"/>
  <c r="AO30" i="8" s="1"/>
  <c r="AQ30" i="8" s="1"/>
  <c r="H30" i="8"/>
  <c r="J30" i="8" s="1"/>
  <c r="L30" i="8" s="1"/>
  <c r="AG30" i="8" s="1"/>
  <c r="AI30" i="8" s="1"/>
  <c r="Q32" i="8"/>
  <c r="S32" i="8" s="1"/>
  <c r="U32" i="8" s="1"/>
  <c r="AK32" i="8" s="1"/>
  <c r="AM32" i="8" s="1"/>
  <c r="Z32" i="8"/>
  <c r="AB32" i="8" s="1"/>
  <c r="AD32" i="8" s="1"/>
  <c r="AO32" i="8" s="1"/>
  <c r="AQ32" i="8" s="1"/>
  <c r="H32" i="8"/>
  <c r="J32" i="8" s="1"/>
  <c r="L32" i="8" s="1"/>
  <c r="AG32" i="8" s="1"/>
  <c r="AI32" i="8" s="1"/>
  <c r="Z16" i="8"/>
  <c r="H16" i="8"/>
  <c r="Q16" i="8"/>
  <c r="S16" i="8" s="1"/>
  <c r="U16" i="8" s="1"/>
  <c r="AK16" i="8" s="1"/>
  <c r="AM16" i="8" s="1"/>
  <c r="Z58" i="8"/>
  <c r="AB58" i="8" s="1"/>
  <c r="AD58" i="8" s="1"/>
  <c r="AO58" i="8" s="1"/>
  <c r="AQ58" i="8" s="1"/>
  <c r="H58" i="8"/>
  <c r="J58" i="8" s="1"/>
  <c r="L58" i="8" s="1"/>
  <c r="AG58" i="8" s="1"/>
  <c r="AI58" i="8" s="1"/>
  <c r="Q58" i="8"/>
  <c r="S58" i="8" s="1"/>
  <c r="U58" i="8" s="1"/>
  <c r="AK58" i="8" s="1"/>
  <c r="AM58" i="8" s="1"/>
  <c r="Z28" i="8"/>
  <c r="AB28" i="8" s="1"/>
  <c r="AD28" i="8" s="1"/>
  <c r="AO28" i="8" s="1"/>
  <c r="AQ28" i="8" s="1"/>
  <c r="H28" i="8"/>
  <c r="J28" i="8" s="1"/>
  <c r="L28" i="8" s="1"/>
  <c r="AG28" i="8" s="1"/>
  <c r="AI28" i="8" s="1"/>
  <c r="Q28" i="8"/>
  <c r="S28" i="8" s="1"/>
  <c r="U28" i="8" s="1"/>
  <c r="AK28" i="8" s="1"/>
  <c r="AM28" i="8" s="1"/>
  <c r="Q109" i="8"/>
  <c r="S109" i="8" s="1"/>
  <c r="U109" i="8" s="1"/>
  <c r="AK109" i="8" s="1"/>
  <c r="AM109" i="8" s="1"/>
  <c r="Z109" i="8"/>
  <c r="AB109" i="8" s="1"/>
  <c r="AD109" i="8" s="1"/>
  <c r="AO109" i="8" s="1"/>
  <c r="AQ109" i="8" s="1"/>
  <c r="H109" i="8"/>
  <c r="J109" i="8" s="1"/>
  <c r="L109" i="8" s="1"/>
  <c r="AG109" i="8" s="1"/>
  <c r="AI109" i="8" s="1"/>
  <c r="Z43" i="8"/>
  <c r="AB43" i="8" s="1"/>
  <c r="AD43" i="8" s="1"/>
  <c r="AO43" i="8" s="1"/>
  <c r="AQ43" i="8" s="1"/>
  <c r="H43" i="8"/>
  <c r="J43" i="8" s="1"/>
  <c r="L43" i="8" s="1"/>
  <c r="AG43" i="8" s="1"/>
  <c r="AI43" i="8" s="1"/>
  <c r="Q43" i="8"/>
  <c r="S43" i="8" s="1"/>
  <c r="U43" i="8" s="1"/>
  <c r="AK43" i="8" s="1"/>
  <c r="AM43" i="8" s="1"/>
  <c r="Z107" i="8"/>
  <c r="AB107" i="8" s="1"/>
  <c r="AD107" i="8" s="1"/>
  <c r="AO107" i="8" s="1"/>
  <c r="AQ107" i="8" s="1"/>
  <c r="H107" i="8"/>
  <c r="J107" i="8" s="1"/>
  <c r="L107" i="8" s="1"/>
  <c r="AG107" i="8" s="1"/>
  <c r="AI107" i="8" s="1"/>
  <c r="Q107" i="8"/>
  <c r="S107" i="8" s="1"/>
  <c r="U107" i="8" s="1"/>
  <c r="AK107" i="8" s="1"/>
  <c r="AM107" i="8" s="1"/>
  <c r="Z100" i="8"/>
  <c r="AB100" i="8" s="1"/>
  <c r="AD100" i="8" s="1"/>
  <c r="AO100" i="8" s="1"/>
  <c r="AQ100" i="8" s="1"/>
  <c r="H100" i="8"/>
  <c r="J100" i="8" s="1"/>
  <c r="L100" i="8" s="1"/>
  <c r="AG100" i="8" s="1"/>
  <c r="AI100" i="8" s="1"/>
  <c r="Q100" i="8"/>
  <c r="S100" i="8" s="1"/>
  <c r="U100" i="8" s="1"/>
  <c r="AK100" i="8" s="1"/>
  <c r="AM100" i="8" s="1"/>
  <c r="Z84" i="8"/>
  <c r="AB84" i="8" s="1"/>
  <c r="AD84" i="8" s="1"/>
  <c r="AO84" i="8" s="1"/>
  <c r="AQ84" i="8" s="1"/>
  <c r="H84" i="8"/>
  <c r="J84" i="8" s="1"/>
  <c r="L84" i="8" s="1"/>
  <c r="AG84" i="8" s="1"/>
  <c r="AI84" i="8" s="1"/>
  <c r="Q84" i="8"/>
  <c r="S84" i="8" s="1"/>
  <c r="U84" i="8" s="1"/>
  <c r="AK84" i="8" s="1"/>
  <c r="AM84" i="8" s="1"/>
  <c r="Q46" i="8"/>
  <c r="S46" i="8" s="1"/>
  <c r="U46" i="8" s="1"/>
  <c r="AK46" i="8" s="1"/>
  <c r="AM46" i="8" s="1"/>
  <c r="Z46" i="8"/>
  <c r="AB46" i="8" s="1"/>
  <c r="AD46" i="8" s="1"/>
  <c r="AO46" i="8" s="1"/>
  <c r="AQ46" i="8" s="1"/>
  <c r="H46" i="8"/>
  <c r="J46" i="8" s="1"/>
  <c r="L46" i="8" s="1"/>
  <c r="AG46" i="8" s="1"/>
  <c r="AI46" i="8" s="1"/>
  <c r="Q110" i="8"/>
  <c r="S110" i="8" s="1"/>
  <c r="U110" i="8" s="1"/>
  <c r="AK110" i="8" s="1"/>
  <c r="AM110" i="8" s="1"/>
  <c r="Z110" i="8"/>
  <c r="AB110" i="8" s="1"/>
  <c r="AD110" i="8" s="1"/>
  <c r="AO110" i="8" s="1"/>
  <c r="AQ110" i="8" s="1"/>
  <c r="H110" i="8"/>
  <c r="J110" i="8" s="1"/>
  <c r="L110" i="8" s="1"/>
  <c r="AG110" i="8" s="1"/>
  <c r="AI110" i="8" s="1"/>
  <c r="Q79" i="8"/>
  <c r="S79" i="8" s="1"/>
  <c r="U79" i="8" s="1"/>
  <c r="AK79" i="8" s="1"/>
  <c r="AM79" i="8" s="1"/>
  <c r="Z79" i="8"/>
  <c r="AB79" i="8" s="1"/>
  <c r="AD79" i="8" s="1"/>
  <c r="AO79" i="8" s="1"/>
  <c r="AQ79" i="8" s="1"/>
  <c r="H79" i="8"/>
  <c r="J79" i="8" s="1"/>
  <c r="L79" i="8" s="1"/>
  <c r="AG79" i="8" s="1"/>
  <c r="AI79" i="8" s="1"/>
  <c r="Q48" i="8"/>
  <c r="S48" i="8" s="1"/>
  <c r="U48" i="8" s="1"/>
  <c r="AK48" i="8" s="1"/>
  <c r="AM48" i="8" s="1"/>
  <c r="Z48" i="8"/>
  <c r="AB48" i="8" s="1"/>
  <c r="AD48" i="8" s="1"/>
  <c r="AO48" i="8" s="1"/>
  <c r="AQ48" i="8" s="1"/>
  <c r="H48" i="8"/>
  <c r="J48" i="8" s="1"/>
  <c r="L48" i="8" s="1"/>
  <c r="AG48" i="8" s="1"/>
  <c r="AI48" i="8" s="1"/>
  <c r="Q112" i="8"/>
  <c r="S112" i="8" s="1"/>
  <c r="U112" i="8" s="1"/>
  <c r="AK112" i="8" s="1"/>
  <c r="AM112" i="8" s="1"/>
  <c r="Z112" i="8"/>
  <c r="AB112" i="8" s="1"/>
  <c r="AD112" i="8" s="1"/>
  <c r="AO112" i="8" s="1"/>
  <c r="AQ112" i="8" s="1"/>
  <c r="H112" i="8"/>
  <c r="J112" i="8" s="1"/>
  <c r="L112" i="8" s="1"/>
  <c r="AG112" i="8" s="1"/>
  <c r="AI112" i="8" s="1"/>
  <c r="L23" i="9"/>
  <c r="L24" i="9" s="1"/>
  <c r="AB25" i="8"/>
  <c r="AD25" i="8" s="1"/>
  <c r="AO25" i="8" s="1"/>
  <c r="AQ25" i="8" s="1"/>
  <c r="AB61" i="8"/>
  <c r="AD61" i="8" s="1"/>
  <c r="AO61" i="8" s="1"/>
  <c r="AQ61" i="8" s="1"/>
  <c r="AB113" i="8"/>
  <c r="AD113" i="8" s="1"/>
  <c r="AO113" i="8" s="1"/>
  <c r="AQ113" i="8" s="1"/>
  <c r="AB114" i="8"/>
  <c r="AD114" i="8" s="1"/>
  <c r="AO114" i="8" s="1"/>
  <c r="AQ114" i="8" s="1"/>
  <c r="AA17" i="7"/>
  <c r="AA36" i="7"/>
  <c r="Z31" i="7"/>
  <c r="AD27" i="7"/>
  <c r="Z19" i="7"/>
  <c r="AA19" i="7" s="1"/>
  <c r="AE14" i="7"/>
  <c r="P14" i="7"/>
  <c r="D14" i="7"/>
  <c r="M14" i="7"/>
  <c r="N14" i="7" s="1"/>
  <c r="AC14" i="7"/>
  <c r="Z14" i="7"/>
  <c r="M25" i="7"/>
  <c r="N25" i="7" s="1"/>
  <c r="M27" i="7"/>
  <c r="N27" i="7" s="1"/>
  <c r="P19" i="7"/>
  <c r="AA27" i="7"/>
  <c r="Z11" i="7"/>
  <c r="AA11" i="7" s="1"/>
  <c r="AE11" i="7"/>
  <c r="AC11" i="7"/>
  <c r="P11" i="7"/>
  <c r="Q11" i="7" s="1"/>
  <c r="D11" i="7"/>
  <c r="P25" i="7"/>
  <c r="P27" i="7"/>
  <c r="AC32" i="7"/>
  <c r="D31" i="7"/>
  <c r="K31" i="7" s="1"/>
  <c r="I53" i="7"/>
  <c r="H53" i="7"/>
  <c r="G53" i="7"/>
  <c r="K53" i="7"/>
  <c r="J53" i="7"/>
  <c r="H42" i="7"/>
  <c r="K42" i="7"/>
  <c r="J42" i="7"/>
  <c r="I42" i="7"/>
  <c r="G42" i="7"/>
  <c r="K60" i="7"/>
  <c r="J60" i="7"/>
  <c r="I60" i="7"/>
  <c r="H60" i="7"/>
  <c r="G60" i="7"/>
  <c r="K54" i="7"/>
  <c r="J54" i="7"/>
  <c r="I54" i="7"/>
  <c r="H54" i="7"/>
  <c r="G54" i="7"/>
  <c r="K41" i="7"/>
  <c r="J41" i="7"/>
  <c r="H41" i="7"/>
  <c r="G41" i="7"/>
  <c r="I41" i="7"/>
  <c r="H50" i="7"/>
  <c r="G50" i="7"/>
  <c r="K50" i="7"/>
  <c r="J50" i="7"/>
  <c r="I50" i="7"/>
  <c r="K62" i="7"/>
  <c r="J62" i="7"/>
  <c r="I62" i="7"/>
  <c r="H62" i="7"/>
  <c r="G62" i="7"/>
  <c r="K49" i="7"/>
  <c r="J49" i="7"/>
  <c r="H49" i="7"/>
  <c r="G49" i="7"/>
  <c r="I49" i="7"/>
  <c r="I37" i="7"/>
  <c r="G37" i="7"/>
  <c r="K37" i="7"/>
  <c r="J37" i="7"/>
  <c r="H37" i="7"/>
  <c r="H66" i="7"/>
  <c r="G66" i="7"/>
  <c r="K66" i="7"/>
  <c r="J66" i="7"/>
  <c r="I66" i="7"/>
  <c r="J56" i="7"/>
  <c r="I56" i="7"/>
  <c r="H56" i="7"/>
  <c r="G56" i="7"/>
  <c r="K56" i="7"/>
  <c r="G39" i="7"/>
  <c r="J39" i="7"/>
  <c r="I39" i="7"/>
  <c r="H39" i="7"/>
  <c r="K39" i="7"/>
  <c r="G12" i="7"/>
  <c r="K12" i="7"/>
  <c r="I12" i="7"/>
  <c r="J12" i="7"/>
  <c r="H12" i="7"/>
  <c r="J29" i="7"/>
  <c r="H29" i="7"/>
  <c r="K29" i="7"/>
  <c r="I29" i="7"/>
  <c r="G29" i="7"/>
  <c r="J38" i="7"/>
  <c r="I38" i="7"/>
  <c r="G38" i="7"/>
  <c r="K38" i="7"/>
  <c r="H38" i="7"/>
  <c r="AC30" i="7"/>
  <c r="D30" i="7"/>
  <c r="P30" i="7"/>
  <c r="M30" i="7"/>
  <c r="N30" i="7" s="1"/>
  <c r="Z30" i="7"/>
  <c r="AA21" i="7"/>
  <c r="AC45" i="7"/>
  <c r="P45" i="7"/>
  <c r="Q45" i="7" s="1"/>
  <c r="Z45" i="7"/>
  <c r="AA45" i="7" s="1"/>
  <c r="M45" i="7"/>
  <c r="N45" i="7" s="1"/>
  <c r="AC23" i="7"/>
  <c r="P23" i="7"/>
  <c r="Z23" i="7"/>
  <c r="AA23" i="7" s="1"/>
  <c r="M23" i="7"/>
  <c r="N23" i="7" s="1"/>
  <c r="AE23" i="7"/>
  <c r="AD23" i="7"/>
  <c r="AC35" i="7"/>
  <c r="P35" i="7"/>
  <c r="Q35" i="7" s="1"/>
  <c r="Z35" i="7"/>
  <c r="AA35" i="7" s="1"/>
  <c r="M35" i="7"/>
  <c r="N35" i="7" s="1"/>
  <c r="AC64" i="7"/>
  <c r="P64" i="7"/>
  <c r="Q64" i="7" s="1"/>
  <c r="Z64" i="7"/>
  <c r="AA64" i="7" s="1"/>
  <c r="M64" i="7"/>
  <c r="N64" i="7" s="1"/>
  <c r="Z47" i="7"/>
  <c r="M47" i="7"/>
  <c r="N47" i="7" s="1"/>
  <c r="P47" i="7"/>
  <c r="D47" i="7"/>
  <c r="AC47" i="7"/>
  <c r="Z57" i="7"/>
  <c r="M57" i="7"/>
  <c r="N57" i="7" s="1"/>
  <c r="AC57" i="7"/>
  <c r="P57" i="7"/>
  <c r="AD16" i="7"/>
  <c r="AC16" i="7"/>
  <c r="P16" i="7"/>
  <c r="Q16" i="7" s="1"/>
  <c r="AE16" i="7"/>
  <c r="M16" i="7"/>
  <c r="N16" i="7" s="1"/>
  <c r="Z16" i="7"/>
  <c r="AA16" i="7" s="1"/>
  <c r="J46" i="7"/>
  <c r="I46" i="7"/>
  <c r="G46" i="7"/>
  <c r="K46" i="7"/>
  <c r="H46" i="7"/>
  <c r="J27" i="7"/>
  <c r="I27" i="7"/>
  <c r="H27" i="7"/>
  <c r="K27" i="7"/>
  <c r="G27" i="7"/>
  <c r="P28" i="7"/>
  <c r="Q28" i="7" s="1"/>
  <c r="M28" i="7"/>
  <c r="N28" i="7" s="1"/>
  <c r="D28" i="7"/>
  <c r="AC28" i="7"/>
  <c r="Z28" i="7"/>
  <c r="Z48" i="7"/>
  <c r="M48" i="7"/>
  <c r="N48" i="7" s="1"/>
  <c r="AC48" i="7"/>
  <c r="P48" i="7"/>
  <c r="Q48" i="7" s="1"/>
  <c r="AD24" i="7"/>
  <c r="AC24" i="7"/>
  <c r="P24" i="7"/>
  <c r="M24" i="7"/>
  <c r="N24" i="7" s="1"/>
  <c r="AE24" i="7"/>
  <c r="Z24" i="7"/>
  <c r="Z65" i="7"/>
  <c r="AA65" i="7" s="1"/>
  <c r="M65" i="7"/>
  <c r="N65" i="7" s="1"/>
  <c r="AC65" i="7"/>
  <c r="P65" i="7"/>
  <c r="Q65" i="7" s="1"/>
  <c r="AE26" i="7"/>
  <c r="AD26" i="7"/>
  <c r="AC26" i="7"/>
  <c r="Z26" i="7"/>
  <c r="AA26" i="7" s="1"/>
  <c r="D26" i="7"/>
  <c r="P26" i="7"/>
  <c r="Q26" i="7" s="1"/>
  <c r="M26" i="7"/>
  <c r="N26" i="7" s="1"/>
  <c r="K21" i="7"/>
  <c r="J21" i="7"/>
  <c r="H21" i="7"/>
  <c r="I21" i="7"/>
  <c r="G21" i="7"/>
  <c r="AC51" i="7"/>
  <c r="P51" i="7"/>
  <c r="Q51" i="7" s="1"/>
  <c r="Z51" i="7"/>
  <c r="M51" i="7"/>
  <c r="N51" i="7" s="1"/>
  <c r="AC61" i="7"/>
  <c r="P61" i="7"/>
  <c r="Z61" i="7"/>
  <c r="M61" i="7"/>
  <c r="N61" i="7" s="1"/>
  <c r="AC63" i="7"/>
  <c r="P63" i="7"/>
  <c r="Q63" i="7" s="1"/>
  <c r="Z63" i="7"/>
  <c r="M63" i="7"/>
  <c r="N63" i="7" s="1"/>
  <c r="K33" i="7"/>
  <c r="G33" i="7"/>
  <c r="H33" i="7"/>
  <c r="J33" i="7"/>
  <c r="I33" i="7"/>
  <c r="J19" i="7"/>
  <c r="I19" i="7"/>
  <c r="H19" i="7"/>
  <c r="K19" i="7"/>
  <c r="G19" i="7"/>
  <c r="AD20" i="7"/>
  <c r="M20" i="7"/>
  <c r="N20" i="7" s="1"/>
  <c r="AE20" i="7"/>
  <c r="D20" i="7"/>
  <c r="AC20" i="7"/>
  <c r="Z20" i="7"/>
  <c r="P20" i="7"/>
  <c r="Q17" i="7"/>
  <c r="AA31" i="7"/>
  <c r="Q27" i="7"/>
  <c r="AA32" i="7"/>
  <c r="AC66" i="7"/>
  <c r="P66" i="7"/>
  <c r="Q66" i="7" s="1"/>
  <c r="Z66" i="7"/>
  <c r="AA66" i="7" s="1"/>
  <c r="M66" i="7"/>
  <c r="N66" i="7" s="1"/>
  <c r="G16" i="7"/>
  <c r="K16" i="7"/>
  <c r="I16" i="7"/>
  <c r="J16" i="7"/>
  <c r="H16" i="7"/>
  <c r="AC55" i="7"/>
  <c r="P55" i="7"/>
  <c r="Z55" i="7"/>
  <c r="M55" i="7"/>
  <c r="N55" i="7" s="1"/>
  <c r="H58" i="7"/>
  <c r="G58" i="7"/>
  <c r="K58" i="7"/>
  <c r="J58" i="7"/>
  <c r="I58" i="7"/>
  <c r="S58" i="7" s="1"/>
  <c r="AC52" i="7"/>
  <c r="P52" i="7"/>
  <c r="Z52" i="7"/>
  <c r="M52" i="7"/>
  <c r="N52" i="7" s="1"/>
  <c r="I45" i="7"/>
  <c r="G45" i="7"/>
  <c r="K45" i="7"/>
  <c r="J45" i="7"/>
  <c r="H45" i="7"/>
  <c r="AE18" i="7"/>
  <c r="AD18" i="7"/>
  <c r="Z18" i="7"/>
  <c r="P18" i="7"/>
  <c r="M18" i="7"/>
  <c r="N18" i="7" s="1"/>
  <c r="D18" i="7"/>
  <c r="AC18" i="7"/>
  <c r="AC37" i="7"/>
  <c r="P37" i="7"/>
  <c r="Q37" i="7" s="1"/>
  <c r="Z37" i="7"/>
  <c r="AA37" i="7" s="1"/>
  <c r="M37" i="7"/>
  <c r="N37" i="7" s="1"/>
  <c r="Q21" i="7"/>
  <c r="Z54" i="7"/>
  <c r="AA54" i="7" s="1"/>
  <c r="M54" i="7"/>
  <c r="N54" i="7" s="1"/>
  <c r="AC54" i="7"/>
  <c r="P54" i="7"/>
  <c r="Q54" i="7" s="1"/>
  <c r="H34" i="7"/>
  <c r="K34" i="7"/>
  <c r="J34" i="7"/>
  <c r="I34" i="7"/>
  <c r="G34" i="7"/>
  <c r="AC43" i="7"/>
  <c r="P43" i="7"/>
  <c r="Z43" i="7"/>
  <c r="M43" i="7"/>
  <c r="N43" i="7" s="1"/>
  <c r="AE12" i="7"/>
  <c r="AC12" i="7"/>
  <c r="P12" i="7"/>
  <c r="Q12" i="7" s="1"/>
  <c r="M12" i="7"/>
  <c r="N12" i="7" s="1"/>
  <c r="Z12" i="7"/>
  <c r="AA12" i="7" s="1"/>
  <c r="AC42" i="7"/>
  <c r="P42" i="7"/>
  <c r="Q42" i="7" s="1"/>
  <c r="Z42" i="7"/>
  <c r="AA42" i="7" s="1"/>
  <c r="M42" i="7"/>
  <c r="N42" i="7" s="1"/>
  <c r="J40" i="7"/>
  <c r="H40" i="7"/>
  <c r="G40" i="7"/>
  <c r="K40" i="7"/>
  <c r="I40" i="7"/>
  <c r="D55" i="7"/>
  <c r="AC67" i="7"/>
  <c r="P67" i="7"/>
  <c r="Q67" i="7" s="1"/>
  <c r="Z67" i="7"/>
  <c r="AA67" i="7" s="1"/>
  <c r="M67" i="7"/>
  <c r="N67" i="7" s="1"/>
  <c r="AC50" i="7"/>
  <c r="P50" i="7"/>
  <c r="Q50" i="7" s="1"/>
  <c r="Z50" i="7"/>
  <c r="AA50" i="7" s="1"/>
  <c r="M50" i="7"/>
  <c r="N50" i="7" s="1"/>
  <c r="D43" i="7"/>
  <c r="D63" i="7"/>
  <c r="AE13" i="7"/>
  <c r="AC13" i="7"/>
  <c r="Z13" i="7"/>
  <c r="P13" i="7"/>
  <c r="M13" i="7"/>
  <c r="N13" i="7" s="1"/>
  <c r="D13" i="7"/>
  <c r="AA25" i="7"/>
  <c r="Z15" i="7"/>
  <c r="M15" i="7"/>
  <c r="N15" i="7" s="1"/>
  <c r="AE15" i="7"/>
  <c r="D15" i="7"/>
  <c r="P15" i="7"/>
  <c r="Q15" i="7" s="1"/>
  <c r="AC15" i="7"/>
  <c r="K44" i="7"/>
  <c r="I44" i="7"/>
  <c r="H44" i="7"/>
  <c r="G44" i="7"/>
  <c r="J44" i="7"/>
  <c r="AC53" i="7"/>
  <c r="P53" i="7"/>
  <c r="Q53" i="7" s="1"/>
  <c r="Z53" i="7"/>
  <c r="AA53" i="7" s="1"/>
  <c r="M53" i="7"/>
  <c r="N53" i="7" s="1"/>
  <c r="J64" i="7"/>
  <c r="I64" i="7"/>
  <c r="S64" i="7" s="1"/>
  <c r="H64" i="7"/>
  <c r="G64" i="7"/>
  <c r="K64" i="7"/>
  <c r="AC59" i="7"/>
  <c r="P59" i="7"/>
  <c r="Q59" i="7" s="1"/>
  <c r="Z59" i="7"/>
  <c r="AA59" i="7" s="1"/>
  <c r="M59" i="7"/>
  <c r="N59" i="7" s="1"/>
  <c r="K35" i="7"/>
  <c r="I35" i="7"/>
  <c r="H35" i="7"/>
  <c r="J35" i="7"/>
  <c r="G35" i="7"/>
  <c r="D23" i="7"/>
  <c r="Z38" i="7"/>
  <c r="AA38" i="7" s="1"/>
  <c r="M38" i="7"/>
  <c r="N38" i="7" s="1"/>
  <c r="AC38" i="7"/>
  <c r="P38" i="7"/>
  <c r="Q38" i="7" s="1"/>
  <c r="AC60" i="7"/>
  <c r="P60" i="7"/>
  <c r="Q60" i="7" s="1"/>
  <c r="Z60" i="7"/>
  <c r="AA60" i="7" s="1"/>
  <c r="M60" i="7"/>
  <c r="N60" i="7" s="1"/>
  <c r="Z22" i="7"/>
  <c r="M22" i="7"/>
  <c r="N22" i="7" s="1"/>
  <c r="AD22" i="7"/>
  <c r="AE22" i="7"/>
  <c r="AC22" i="7"/>
  <c r="P22" i="7"/>
  <c r="D22" i="7"/>
  <c r="G32" i="7"/>
  <c r="K32" i="7"/>
  <c r="I32" i="7"/>
  <c r="J32" i="7"/>
  <c r="H32" i="7"/>
  <c r="Z46" i="7"/>
  <c r="AA46" i="7" s="1"/>
  <c r="M46" i="7"/>
  <c r="N46" i="7" s="1"/>
  <c r="AC46" i="7"/>
  <c r="P46" i="7"/>
  <c r="Q46" i="7" s="1"/>
  <c r="Z40" i="7"/>
  <c r="AA40" i="7" s="1"/>
  <c r="M40" i="7"/>
  <c r="N40" i="7" s="1"/>
  <c r="P40" i="7"/>
  <c r="Q40" i="7" s="1"/>
  <c r="AC40" i="7"/>
  <c r="AC58" i="7"/>
  <c r="P58" i="7"/>
  <c r="Q58" i="7" s="1"/>
  <c r="Z58" i="7"/>
  <c r="AA58" i="7" s="1"/>
  <c r="M58" i="7"/>
  <c r="N58" i="7" s="1"/>
  <c r="AC33" i="7"/>
  <c r="P33" i="7"/>
  <c r="Q33" i="7" s="1"/>
  <c r="Z33" i="7"/>
  <c r="AA33" i="7" s="1"/>
  <c r="M33" i="7"/>
  <c r="N33" i="7" s="1"/>
  <c r="H25" i="7"/>
  <c r="G25" i="7"/>
  <c r="J25" i="7"/>
  <c r="I25" i="7"/>
  <c r="K25" i="7"/>
  <c r="D57" i="7"/>
  <c r="D51" i="7"/>
  <c r="D61" i="7"/>
  <c r="K36" i="7"/>
  <c r="I36" i="7"/>
  <c r="H36" i="7"/>
  <c r="G36" i="7"/>
  <c r="J36" i="7"/>
  <c r="Q36" i="7"/>
  <c r="AC34" i="7"/>
  <c r="P34" i="7"/>
  <c r="Q34" i="7" s="1"/>
  <c r="Z34" i="7"/>
  <c r="AA34" i="7" s="1"/>
  <c r="M34" i="7"/>
  <c r="N34" i="7" s="1"/>
  <c r="Q25" i="7"/>
  <c r="D48" i="7"/>
  <c r="Q19" i="7"/>
  <c r="AC29" i="7"/>
  <c r="P29" i="7"/>
  <c r="Q29" i="7" s="1"/>
  <c r="Z29" i="7"/>
  <c r="AA29" i="7" s="1"/>
  <c r="M29" i="7"/>
  <c r="N29" i="7" s="1"/>
  <c r="K65" i="7"/>
  <c r="J65" i="7"/>
  <c r="I65" i="7"/>
  <c r="H65" i="7"/>
  <c r="G65" i="7"/>
  <c r="AA44" i="7"/>
  <c r="AC41" i="7"/>
  <c r="P41" i="7"/>
  <c r="Q41" i="7" s="1"/>
  <c r="Z41" i="7"/>
  <c r="AA41" i="7" s="1"/>
  <c r="M41" i="7"/>
  <c r="N41" i="7" s="1"/>
  <c r="K59" i="7"/>
  <c r="J59" i="7"/>
  <c r="I59" i="7"/>
  <c r="S59" i="7" s="1"/>
  <c r="H59" i="7"/>
  <c r="G59" i="7"/>
  <c r="D24" i="7"/>
  <c r="Z62" i="7"/>
  <c r="AA62" i="7" s="1"/>
  <c r="M62" i="7"/>
  <c r="N62" i="7" s="1"/>
  <c r="AC62" i="7"/>
  <c r="P62" i="7"/>
  <c r="Q62" i="7" s="1"/>
  <c r="AC56" i="7"/>
  <c r="P56" i="7"/>
  <c r="Q56" i="7" s="1"/>
  <c r="Z56" i="7"/>
  <c r="AA56" i="7" s="1"/>
  <c r="M56" i="7"/>
  <c r="N56" i="7" s="1"/>
  <c r="Z39" i="7"/>
  <c r="AA39" i="7" s="1"/>
  <c r="M39" i="7"/>
  <c r="N39" i="7" s="1"/>
  <c r="AC39" i="7"/>
  <c r="P39" i="7"/>
  <c r="Q39" i="7" s="1"/>
  <c r="Z49" i="7"/>
  <c r="AA49" i="7" s="1"/>
  <c r="M49" i="7"/>
  <c r="N49" i="7" s="1"/>
  <c r="AC49" i="7"/>
  <c r="P49" i="7"/>
  <c r="Q49" i="7" s="1"/>
  <c r="H17" i="7"/>
  <c r="G17" i="7"/>
  <c r="J17" i="7"/>
  <c r="K17" i="7"/>
  <c r="I17" i="7"/>
  <c r="K67" i="7"/>
  <c r="J67" i="7"/>
  <c r="I67" i="7"/>
  <c r="H67" i="7"/>
  <c r="G67" i="7"/>
  <c r="D52" i="7"/>
  <c r="I31" i="7"/>
  <c r="G31" i="7"/>
  <c r="Q31" i="7"/>
  <c r="Q44" i="7"/>
  <c r="G10" i="1"/>
  <c r="C6" i="1"/>
  <c r="C8" i="1" s="1"/>
  <c r="G6" i="6" s="1"/>
  <c r="G8" i="6" s="1"/>
  <c r="G13" i="6" s="1"/>
  <c r="G14" i="6" s="1"/>
  <c r="G15" i="6" s="1"/>
  <c r="L17" i="9" l="1"/>
  <c r="L18" i="9" s="1"/>
  <c r="G17" i="9"/>
  <c r="G18" i="9" s="1"/>
  <c r="AD115" i="8"/>
  <c r="AO115" i="8" s="1"/>
  <c r="AQ115" i="8" s="1"/>
  <c r="L29" i="9"/>
  <c r="L30" i="9" s="1"/>
  <c r="S115" i="8"/>
  <c r="U115" i="8" s="1"/>
  <c r="AK115" i="8" s="1"/>
  <c r="AM115" i="8" s="1"/>
  <c r="J16" i="8"/>
  <c r="L16" i="8" s="1"/>
  <c r="AG16" i="8" s="1"/>
  <c r="AI16" i="8" s="1"/>
  <c r="AB16" i="8"/>
  <c r="AD16" i="8" s="1"/>
  <c r="AO16" i="8" s="1"/>
  <c r="AQ16" i="8" s="1"/>
  <c r="AG62" i="7"/>
  <c r="AK62" i="7" s="1"/>
  <c r="H14" i="7"/>
  <c r="G14" i="7"/>
  <c r="K14" i="7"/>
  <c r="J14" i="7"/>
  <c r="I14" i="7"/>
  <c r="AG67" i="7"/>
  <c r="AK67" i="7" s="1"/>
  <c r="Q13" i="7"/>
  <c r="AG58" i="7"/>
  <c r="AK58" i="7" s="1"/>
  <c r="AA20" i="7"/>
  <c r="Q14" i="7"/>
  <c r="S67" i="7"/>
  <c r="Q43" i="7"/>
  <c r="Q20" i="7"/>
  <c r="AA30" i="7"/>
  <c r="H31" i="7"/>
  <c r="J31" i="7"/>
  <c r="AA13" i="7"/>
  <c r="AA22" i="7"/>
  <c r="H11" i="7"/>
  <c r="G11" i="7"/>
  <c r="J11" i="7"/>
  <c r="K11" i="7"/>
  <c r="I11" i="7"/>
  <c r="AG53" i="7"/>
  <c r="AK53" i="7" s="1"/>
  <c r="AG64" i="7"/>
  <c r="AK64" i="7" s="1"/>
  <c r="AA14" i="7"/>
  <c r="X67" i="7"/>
  <c r="V67" i="7"/>
  <c r="K28" i="7"/>
  <c r="J28" i="7"/>
  <c r="I28" i="7"/>
  <c r="G28" i="7"/>
  <c r="H28" i="7"/>
  <c r="G47" i="7"/>
  <c r="J47" i="7"/>
  <c r="I47" i="7"/>
  <c r="H47" i="7"/>
  <c r="K47" i="7"/>
  <c r="Q23" i="7"/>
  <c r="AG38" i="7"/>
  <c r="AK38" i="7" s="1"/>
  <c r="S38" i="7"/>
  <c r="V58" i="7"/>
  <c r="X58" i="7"/>
  <c r="AG27" i="7"/>
  <c r="AK27" i="7" s="1"/>
  <c r="S27" i="7"/>
  <c r="S42" i="7"/>
  <c r="AG42" i="7"/>
  <c r="AK42" i="7" s="1"/>
  <c r="I18" i="7"/>
  <c r="H18" i="7"/>
  <c r="G18" i="7"/>
  <c r="K18" i="7"/>
  <c r="J18" i="7"/>
  <c r="S31" i="7"/>
  <c r="AG31" i="7"/>
  <c r="AK31" i="7" s="1"/>
  <c r="K51" i="7"/>
  <c r="J51" i="7"/>
  <c r="I51" i="7"/>
  <c r="H51" i="7"/>
  <c r="G51" i="7"/>
  <c r="AG32" i="7"/>
  <c r="AK32" i="7" s="1"/>
  <c r="S32" i="7"/>
  <c r="S44" i="7"/>
  <c r="AG44" i="7"/>
  <c r="AK44" i="7" s="1"/>
  <c r="AG16" i="7"/>
  <c r="S16" i="7"/>
  <c r="AA63" i="7"/>
  <c r="AA51" i="7"/>
  <c r="Q47" i="7"/>
  <c r="Q30" i="7"/>
  <c r="S41" i="7"/>
  <c r="AG41" i="7"/>
  <c r="AK41" i="7" s="1"/>
  <c r="G24" i="7"/>
  <c r="K24" i="7"/>
  <c r="I24" i="7"/>
  <c r="J24" i="7"/>
  <c r="H24" i="7"/>
  <c r="K20" i="7"/>
  <c r="J20" i="7"/>
  <c r="I20" i="7"/>
  <c r="G20" i="7"/>
  <c r="H20" i="7"/>
  <c r="AG19" i="7"/>
  <c r="S19" i="7"/>
  <c r="I30" i="7"/>
  <c r="H30" i="7"/>
  <c r="G30" i="7"/>
  <c r="K30" i="7"/>
  <c r="J30" i="7"/>
  <c r="S49" i="7"/>
  <c r="AG49" i="7"/>
  <c r="AK49" i="7" s="1"/>
  <c r="S50" i="7"/>
  <c r="AG50" i="7"/>
  <c r="AK50" i="7" s="1"/>
  <c r="S60" i="7"/>
  <c r="AG45" i="7"/>
  <c r="AK45" i="7" s="1"/>
  <c r="S45" i="7"/>
  <c r="X59" i="7"/>
  <c r="V59" i="7"/>
  <c r="K57" i="7"/>
  <c r="J57" i="7"/>
  <c r="I57" i="7"/>
  <c r="H57" i="7"/>
  <c r="G57" i="7"/>
  <c r="AG59" i="7"/>
  <c r="AK59" i="7" s="1"/>
  <c r="S36" i="7"/>
  <c r="AG36" i="7"/>
  <c r="AK36" i="7" s="1"/>
  <c r="V64" i="7"/>
  <c r="X64" i="7"/>
  <c r="AA15" i="7"/>
  <c r="S40" i="7"/>
  <c r="AG40" i="7"/>
  <c r="AK40" i="7" s="1"/>
  <c r="S34" i="7"/>
  <c r="AG34" i="7"/>
  <c r="AK34" i="7" s="1"/>
  <c r="AA18" i="7"/>
  <c r="I26" i="7"/>
  <c r="H26" i="7"/>
  <c r="G26" i="7"/>
  <c r="K26" i="7"/>
  <c r="J26" i="7"/>
  <c r="Q57" i="7"/>
  <c r="AA47" i="7"/>
  <c r="S56" i="7"/>
  <c r="AG37" i="7"/>
  <c r="AK37" i="7" s="1"/>
  <c r="S37" i="7"/>
  <c r="AG60" i="7"/>
  <c r="AK60" i="7" s="1"/>
  <c r="Q24" i="7"/>
  <c r="K15" i="7"/>
  <c r="I15" i="7"/>
  <c r="G15" i="7"/>
  <c r="J15" i="7"/>
  <c r="H15" i="7"/>
  <c r="S17" i="7"/>
  <c r="AG17" i="7"/>
  <c r="J23" i="7"/>
  <c r="H23" i="7"/>
  <c r="K23" i="7"/>
  <c r="I23" i="7"/>
  <c r="G23" i="7"/>
  <c r="G63" i="7"/>
  <c r="K63" i="7"/>
  <c r="J63" i="7"/>
  <c r="AG63" i="7" s="1"/>
  <c r="AK63" i="7" s="1"/>
  <c r="I63" i="7"/>
  <c r="S63" i="7" s="1"/>
  <c r="H63" i="7"/>
  <c r="AA52" i="7"/>
  <c r="AG33" i="7"/>
  <c r="AK33" i="7" s="1"/>
  <c r="S33" i="7"/>
  <c r="AA24" i="7"/>
  <c r="AG46" i="7"/>
  <c r="AK46" i="7" s="1"/>
  <c r="S46" i="7"/>
  <c r="AG56" i="7"/>
  <c r="AK56" i="7" s="1"/>
  <c r="S21" i="7"/>
  <c r="AG21" i="7"/>
  <c r="AK21" i="7" s="1"/>
  <c r="S12" i="7"/>
  <c r="AG12" i="7"/>
  <c r="J48" i="7"/>
  <c r="H48" i="7"/>
  <c r="G48" i="7"/>
  <c r="K48" i="7"/>
  <c r="I48" i="7"/>
  <c r="S25" i="7"/>
  <c r="AG25" i="7"/>
  <c r="AK25" i="7" s="1"/>
  <c r="K22" i="7"/>
  <c r="I22" i="7"/>
  <c r="G22" i="7"/>
  <c r="J22" i="7"/>
  <c r="H22" i="7"/>
  <c r="K43" i="7"/>
  <c r="I43" i="7"/>
  <c r="H43" i="7"/>
  <c r="J43" i="7"/>
  <c r="G43" i="7"/>
  <c r="Q52" i="7"/>
  <c r="AA55" i="7"/>
  <c r="AA61" i="7"/>
  <c r="AA48" i="7"/>
  <c r="S29" i="7"/>
  <c r="AG29" i="7"/>
  <c r="AK29" i="7" s="1"/>
  <c r="S66" i="7"/>
  <c r="S54" i="7"/>
  <c r="I61" i="7"/>
  <c r="S61" i="7" s="1"/>
  <c r="H61" i="7"/>
  <c r="G61" i="7"/>
  <c r="K61" i="7"/>
  <c r="J61" i="7"/>
  <c r="Q18" i="7"/>
  <c r="K52" i="7"/>
  <c r="J52" i="7"/>
  <c r="AG52" i="7" s="1"/>
  <c r="AK52" i="7" s="1"/>
  <c r="I52" i="7"/>
  <c r="S52" i="7" s="1"/>
  <c r="H52" i="7"/>
  <c r="G52" i="7"/>
  <c r="S65" i="7"/>
  <c r="AG65" i="7"/>
  <c r="AK65" i="7" s="1"/>
  <c r="Q22" i="7"/>
  <c r="S35" i="7"/>
  <c r="AG35" i="7"/>
  <c r="AK35" i="7" s="1"/>
  <c r="I13" i="7"/>
  <c r="H13" i="7"/>
  <c r="G13" i="7"/>
  <c r="K13" i="7"/>
  <c r="J13" i="7"/>
  <c r="G55" i="7"/>
  <c r="K55" i="7"/>
  <c r="J55" i="7"/>
  <c r="AG55" i="7" s="1"/>
  <c r="AK55" i="7" s="1"/>
  <c r="I55" i="7"/>
  <c r="S55" i="7" s="1"/>
  <c r="H55" i="7"/>
  <c r="AA43" i="7"/>
  <c r="Q55" i="7"/>
  <c r="Q61" i="7"/>
  <c r="AA28" i="7"/>
  <c r="AA57" i="7"/>
  <c r="AG39" i="7"/>
  <c r="AK39" i="7" s="1"/>
  <c r="S39" i="7"/>
  <c r="AG66" i="7"/>
  <c r="AK66" i="7" s="1"/>
  <c r="S62" i="7"/>
  <c r="AG54" i="7"/>
  <c r="AK54" i="7" s="1"/>
  <c r="S53" i="7"/>
  <c r="C10" i="1"/>
  <c r="C7" i="3"/>
  <c r="C12" i="3"/>
  <c r="C13" i="3"/>
  <c r="C14" i="3"/>
  <c r="C15" i="3"/>
  <c r="C16" i="3"/>
  <c r="C17" i="3"/>
  <c r="C18" i="3"/>
  <c r="C19" i="3"/>
  <c r="C20" i="3"/>
  <c r="C21" i="3"/>
  <c r="C22" i="3"/>
  <c r="AE22" i="3" s="1"/>
  <c r="C23" i="3"/>
  <c r="C24" i="3"/>
  <c r="C25" i="3"/>
  <c r="C26" i="3"/>
  <c r="C27" i="3"/>
  <c r="C28" i="3"/>
  <c r="C29" i="3"/>
  <c r="AC29" i="3" s="1"/>
  <c r="C30" i="3"/>
  <c r="AC30" i="3" s="1"/>
  <c r="C31" i="3"/>
  <c r="AC31" i="3" s="1"/>
  <c r="C32" i="3"/>
  <c r="C33" i="3"/>
  <c r="C34" i="3"/>
  <c r="AC34" i="3" s="1"/>
  <c r="C35" i="3"/>
  <c r="AC35" i="3" s="1"/>
  <c r="C36" i="3"/>
  <c r="C37" i="3"/>
  <c r="AC37" i="3" s="1"/>
  <c r="C38" i="3"/>
  <c r="AC38" i="3" s="1"/>
  <c r="C39" i="3"/>
  <c r="AC39" i="3" s="1"/>
  <c r="C41" i="3"/>
  <c r="C42" i="3"/>
  <c r="AC42" i="3" s="1"/>
  <c r="C43" i="3"/>
  <c r="AC43" i="3" s="1"/>
  <c r="C44" i="3"/>
  <c r="AC44" i="3" s="1"/>
  <c r="C45" i="3"/>
  <c r="AC45" i="3" s="1"/>
  <c r="C46" i="3"/>
  <c r="AC46" i="3" s="1"/>
  <c r="C47" i="3"/>
  <c r="AC47" i="3" s="1"/>
  <c r="C48" i="3"/>
  <c r="AC48" i="3" s="1"/>
  <c r="C49" i="3"/>
  <c r="C50" i="3"/>
  <c r="AC50" i="3" s="1"/>
  <c r="C51" i="3"/>
  <c r="AC51" i="3" s="1"/>
  <c r="C52" i="3"/>
  <c r="AC52" i="3" s="1"/>
  <c r="C53" i="3"/>
  <c r="AC53" i="3" s="1"/>
  <c r="C54" i="3"/>
  <c r="AC54" i="3" s="1"/>
  <c r="C55" i="3"/>
  <c r="AC55" i="3" s="1"/>
  <c r="C56" i="3"/>
  <c r="AC56" i="3" s="1"/>
  <c r="C57" i="3"/>
  <c r="AC57" i="3" s="1"/>
  <c r="C58" i="3"/>
  <c r="AC58" i="3" s="1"/>
  <c r="C59" i="3"/>
  <c r="AC59" i="3" s="1"/>
  <c r="C60" i="3"/>
  <c r="AC60" i="3" s="1"/>
  <c r="C61" i="3"/>
  <c r="AC61" i="3" s="1"/>
  <c r="C62" i="3"/>
  <c r="AC62" i="3" s="1"/>
  <c r="C63" i="3"/>
  <c r="AC63" i="3" s="1"/>
  <c r="C64" i="3"/>
  <c r="AC64" i="3" s="1"/>
  <c r="C65" i="3"/>
  <c r="AC65" i="3" s="1"/>
  <c r="C66" i="3"/>
  <c r="AC66" i="3" s="1"/>
  <c r="C67" i="3"/>
  <c r="AC67" i="3" s="1"/>
  <c r="G78" i="3"/>
  <c r="G79" i="3"/>
  <c r="G80" i="3"/>
  <c r="G81" i="3"/>
  <c r="G84" i="3"/>
  <c r="G85" i="3"/>
  <c r="G86" i="3"/>
  <c r="G88" i="3"/>
  <c r="G89" i="3"/>
  <c r="G90" i="3"/>
  <c r="G95" i="3"/>
  <c r="G96" i="3"/>
  <c r="G97" i="3"/>
  <c r="G98" i="3"/>
  <c r="G99" i="3"/>
  <c r="G100" i="3"/>
  <c r="G101" i="3"/>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3" i="2"/>
  <c r="C2294" i="2"/>
  <c r="C2295" i="2"/>
  <c r="C2296" i="2"/>
  <c r="C2297" i="2"/>
  <c r="C2298" i="2"/>
  <c r="C2299" i="2"/>
  <c r="C2300" i="2"/>
  <c r="C2301" i="2"/>
  <c r="C2302" i="2"/>
  <c r="C2303" i="2"/>
  <c r="C2304" i="2"/>
  <c r="C2305" i="2"/>
  <c r="C2306" i="2"/>
  <c r="C2307"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4" i="2"/>
  <c r="C2495" i="2"/>
  <c r="C2496" i="2"/>
  <c r="C2497" i="2"/>
  <c r="C2498" i="2"/>
  <c r="C2499" i="2"/>
  <c r="C2500" i="2"/>
  <c r="C2501" i="2"/>
  <c r="C2502" i="2"/>
  <c r="C2503" i="2"/>
  <c r="C2504" i="2"/>
  <c r="C2505" i="2"/>
  <c r="C2506" i="2"/>
  <c r="C2507" i="2"/>
  <c r="C2508" i="2"/>
  <c r="C2509" i="2"/>
  <c r="C2510" i="2"/>
  <c r="C2511" i="2"/>
  <c r="C2512" i="2"/>
  <c r="C2513" i="2"/>
  <c r="C2514" i="2"/>
  <c r="C2515" i="2"/>
  <c r="C2516" i="2"/>
  <c r="C2517" i="2"/>
  <c r="C2518" i="2"/>
  <c r="C2519" i="2"/>
  <c r="C2520" i="2"/>
  <c r="C2521" i="2"/>
  <c r="C2522" i="2"/>
  <c r="C2523" i="2"/>
  <c r="C2524" i="2"/>
  <c r="C2525" i="2"/>
  <c r="C2526" i="2"/>
  <c r="C2527" i="2"/>
  <c r="C2528" i="2"/>
  <c r="C2529" i="2"/>
  <c r="C2530" i="2"/>
  <c r="C2531" i="2"/>
  <c r="C2532" i="2"/>
  <c r="C2533" i="2"/>
  <c r="C2534" i="2"/>
  <c r="C2535" i="2"/>
  <c r="C2536" i="2"/>
  <c r="C2537" i="2"/>
  <c r="C2538" i="2"/>
  <c r="C2539" i="2"/>
  <c r="C2540" i="2"/>
  <c r="C2541" i="2"/>
  <c r="C2542" i="2"/>
  <c r="C2543" i="2"/>
  <c r="C2544" i="2"/>
  <c r="C2545" i="2"/>
  <c r="C2546" i="2"/>
  <c r="C2547" i="2"/>
  <c r="C2548" i="2"/>
  <c r="C2549" i="2"/>
  <c r="C2550" i="2"/>
  <c r="C2551" i="2"/>
  <c r="C2552" i="2"/>
  <c r="C2553" i="2"/>
  <c r="C2554" i="2"/>
  <c r="C2555" i="2"/>
  <c r="C2556" i="2"/>
  <c r="C2557" i="2"/>
  <c r="C2558" i="2"/>
  <c r="C2559" i="2"/>
  <c r="C2560" i="2"/>
  <c r="C2561" i="2"/>
  <c r="C2562" i="2"/>
  <c r="C2563" i="2"/>
  <c r="C2564" i="2"/>
  <c r="C2565" i="2"/>
  <c r="C2566" i="2"/>
  <c r="C2567" i="2"/>
  <c r="C2568" i="2"/>
  <c r="C2569" i="2"/>
  <c r="C2570" i="2"/>
  <c r="C2571" i="2"/>
  <c r="C2572" i="2"/>
  <c r="C2573" i="2"/>
  <c r="C2574" i="2"/>
  <c r="C2575" i="2"/>
  <c r="C2576" i="2"/>
  <c r="C2577" i="2"/>
  <c r="C2578" i="2"/>
  <c r="C2579" i="2"/>
  <c r="C2580" i="2"/>
  <c r="C2581" i="2"/>
  <c r="C2582" i="2"/>
  <c r="C2583" i="2"/>
  <c r="C2584" i="2"/>
  <c r="C2585" i="2"/>
  <c r="C2586" i="2"/>
  <c r="C2587" i="2"/>
  <c r="C2588" i="2"/>
  <c r="C2589" i="2"/>
  <c r="C2590" i="2"/>
  <c r="C2591" i="2"/>
  <c r="C2592" i="2"/>
  <c r="C2593" i="2"/>
  <c r="C2594" i="2"/>
  <c r="C2595" i="2"/>
  <c r="C2596" i="2"/>
  <c r="C2597" i="2"/>
  <c r="C2598" i="2"/>
  <c r="C2599" i="2"/>
  <c r="C2600" i="2"/>
  <c r="C2601" i="2"/>
  <c r="C2602" i="2"/>
  <c r="C2603" i="2"/>
  <c r="C2604" i="2"/>
  <c r="C2605" i="2"/>
  <c r="C2606" i="2"/>
  <c r="C2607" i="2"/>
  <c r="C2608" i="2"/>
  <c r="C2609" i="2"/>
  <c r="C2610" i="2"/>
  <c r="C2611" i="2"/>
  <c r="C2612" i="2"/>
  <c r="C2613" i="2"/>
  <c r="C2614" i="2"/>
  <c r="C2615" i="2"/>
  <c r="C2616" i="2"/>
  <c r="C2617" i="2"/>
  <c r="C2618" i="2"/>
  <c r="C2619" i="2"/>
  <c r="C2620" i="2"/>
  <c r="C2621" i="2"/>
  <c r="C2622" i="2"/>
  <c r="C2623" i="2"/>
  <c r="C2624" i="2"/>
  <c r="C2625" i="2"/>
  <c r="C2626" i="2"/>
  <c r="C2627" i="2"/>
  <c r="C2628" i="2"/>
  <c r="C2629" i="2"/>
  <c r="C2630" i="2"/>
  <c r="C2631" i="2"/>
  <c r="C2632" i="2"/>
  <c r="C2633" i="2"/>
  <c r="C2634" i="2"/>
  <c r="C2635" i="2"/>
  <c r="C2636" i="2"/>
  <c r="C2637" i="2"/>
  <c r="C2638" i="2"/>
  <c r="C2639" i="2"/>
  <c r="C2640" i="2"/>
  <c r="C2641" i="2"/>
  <c r="C2642" i="2"/>
  <c r="C2643" i="2"/>
  <c r="C2644" i="2"/>
  <c r="C2645" i="2"/>
  <c r="C2646" i="2"/>
  <c r="C2647" i="2"/>
  <c r="C2648" i="2"/>
  <c r="C2649" i="2"/>
  <c r="C2650" i="2"/>
  <c r="C2651" i="2"/>
  <c r="C2652" i="2"/>
  <c r="C2653" i="2"/>
  <c r="C2654" i="2"/>
  <c r="C2655" i="2"/>
  <c r="C2656" i="2"/>
  <c r="C2657" i="2"/>
  <c r="C2658" i="2"/>
  <c r="C2659" i="2"/>
  <c r="C2660" i="2"/>
  <c r="C2661" i="2"/>
  <c r="C2662" i="2"/>
  <c r="C2663" i="2"/>
  <c r="C2664" i="2"/>
  <c r="C2665" i="2"/>
  <c r="C2666" i="2"/>
  <c r="C2667" i="2"/>
  <c r="C2668" i="2"/>
  <c r="C2669" i="2"/>
  <c r="C2670" i="2"/>
  <c r="C2671" i="2"/>
  <c r="C2672" i="2"/>
  <c r="C2673" i="2"/>
  <c r="C2674" i="2"/>
  <c r="C2675" i="2"/>
  <c r="C2676" i="2"/>
  <c r="C2677" i="2"/>
  <c r="C2678" i="2"/>
  <c r="C2679" i="2"/>
  <c r="C2680" i="2"/>
  <c r="C2681" i="2"/>
  <c r="C2682" i="2"/>
  <c r="C2683" i="2"/>
  <c r="C2684" i="2"/>
  <c r="C2685" i="2"/>
  <c r="C2686" i="2"/>
  <c r="C2687" i="2"/>
  <c r="C2688" i="2"/>
  <c r="C2689" i="2"/>
  <c r="C2690" i="2"/>
  <c r="C2691" i="2"/>
  <c r="C2692" i="2"/>
  <c r="C2693" i="2"/>
  <c r="C2694" i="2"/>
  <c r="C2695" i="2"/>
  <c r="C2696" i="2"/>
  <c r="C2697" i="2"/>
  <c r="C2698" i="2"/>
  <c r="C2699" i="2"/>
  <c r="C2700" i="2"/>
  <c r="C2701" i="2"/>
  <c r="C2702" i="2"/>
  <c r="C2703" i="2"/>
  <c r="C2704" i="2"/>
  <c r="C2705" i="2"/>
  <c r="C2706" i="2"/>
  <c r="C2707" i="2"/>
  <c r="C2708" i="2"/>
  <c r="C2709" i="2"/>
  <c r="C2710" i="2"/>
  <c r="C2711" i="2"/>
  <c r="C2712" i="2"/>
  <c r="C2713" i="2"/>
  <c r="C2714" i="2"/>
  <c r="C2715" i="2"/>
  <c r="C2716" i="2"/>
  <c r="C2717" i="2"/>
  <c r="C2718" i="2"/>
  <c r="C2719" i="2"/>
  <c r="C2720" i="2"/>
  <c r="C2721" i="2"/>
  <c r="C2722" i="2"/>
  <c r="C2723" i="2"/>
  <c r="C2724" i="2"/>
  <c r="C2725" i="2"/>
  <c r="C2726" i="2"/>
  <c r="C2727" i="2"/>
  <c r="C2728" i="2"/>
  <c r="C2729" i="2"/>
  <c r="C2730" i="2"/>
  <c r="C2731" i="2"/>
  <c r="C2732" i="2"/>
  <c r="C2733" i="2"/>
  <c r="C2734" i="2"/>
  <c r="C2735" i="2"/>
  <c r="C2736" i="2"/>
  <c r="C2737" i="2"/>
  <c r="C2738" i="2"/>
  <c r="C2739" i="2"/>
  <c r="C2740" i="2"/>
  <c r="C2741" i="2"/>
  <c r="C2742" i="2"/>
  <c r="C2743" i="2"/>
  <c r="C2744" i="2"/>
  <c r="C2745" i="2"/>
  <c r="C2746" i="2"/>
  <c r="C2747" i="2"/>
  <c r="C2748" i="2"/>
  <c r="C2749" i="2"/>
  <c r="C2750" i="2"/>
  <c r="C2751" i="2"/>
  <c r="C2752" i="2"/>
  <c r="C2753" i="2"/>
  <c r="C2754" i="2"/>
  <c r="C2755" i="2"/>
  <c r="C2756" i="2"/>
  <c r="C2757" i="2"/>
  <c r="C2758" i="2"/>
  <c r="C2759" i="2"/>
  <c r="C2760" i="2"/>
  <c r="C2761" i="2"/>
  <c r="C2762" i="2"/>
  <c r="C2763" i="2"/>
  <c r="C2764" i="2"/>
  <c r="C2765" i="2"/>
  <c r="C2766" i="2"/>
  <c r="C2767" i="2"/>
  <c r="C2768" i="2"/>
  <c r="C2769" i="2"/>
  <c r="C2770" i="2"/>
  <c r="C2771" i="2"/>
  <c r="C2772" i="2"/>
  <c r="C2773" i="2"/>
  <c r="C2774" i="2"/>
  <c r="C2775" i="2"/>
  <c r="C2776" i="2"/>
  <c r="C2777" i="2"/>
  <c r="C2778" i="2"/>
  <c r="C2779" i="2"/>
  <c r="C2780" i="2"/>
  <c r="C2781" i="2"/>
  <c r="C2782" i="2"/>
  <c r="C2783" i="2"/>
  <c r="C2784" i="2"/>
  <c r="C2785" i="2"/>
  <c r="C2786" i="2"/>
  <c r="C2787" i="2"/>
  <c r="C2788" i="2"/>
  <c r="C2789" i="2"/>
  <c r="C2790" i="2"/>
  <c r="C2791" i="2"/>
  <c r="C2792" i="2"/>
  <c r="C2793" i="2"/>
  <c r="C2794" i="2"/>
  <c r="C2795" i="2"/>
  <c r="C2796" i="2"/>
  <c r="C2797" i="2"/>
  <c r="C2798" i="2"/>
  <c r="C2799" i="2"/>
  <c r="C2800" i="2"/>
  <c r="C2801" i="2"/>
  <c r="C2802" i="2"/>
  <c r="C2803" i="2"/>
  <c r="C2804" i="2"/>
  <c r="C2805" i="2"/>
  <c r="C2806" i="2"/>
  <c r="C2807" i="2"/>
  <c r="C2808" i="2"/>
  <c r="C2809" i="2"/>
  <c r="C2810" i="2"/>
  <c r="C2811" i="2"/>
  <c r="C2812" i="2"/>
  <c r="C2813" i="2"/>
  <c r="C2814" i="2"/>
  <c r="C2815" i="2"/>
  <c r="C2816" i="2"/>
  <c r="C2817" i="2"/>
  <c r="C2818" i="2"/>
  <c r="C2819" i="2"/>
  <c r="C2820" i="2"/>
  <c r="C2821" i="2"/>
  <c r="C2822" i="2"/>
  <c r="C2823" i="2"/>
  <c r="C2824" i="2"/>
  <c r="C2825" i="2"/>
  <c r="C2826" i="2"/>
  <c r="C2827" i="2"/>
  <c r="C2828" i="2"/>
  <c r="C2829" i="2"/>
  <c r="C2830" i="2"/>
  <c r="C2831" i="2"/>
  <c r="C2832" i="2"/>
  <c r="C2833" i="2"/>
  <c r="C2834" i="2"/>
  <c r="C2835" i="2"/>
  <c r="C2836" i="2"/>
  <c r="C2837" i="2"/>
  <c r="C2838" i="2"/>
  <c r="C2839" i="2"/>
  <c r="C2840" i="2"/>
  <c r="C2841" i="2"/>
  <c r="C2842" i="2"/>
  <c r="C2843" i="2"/>
  <c r="C2844" i="2"/>
  <c r="C2845" i="2"/>
  <c r="C2846" i="2"/>
  <c r="C2847" i="2"/>
  <c r="C2848" i="2"/>
  <c r="C2849" i="2"/>
  <c r="C2850" i="2"/>
  <c r="C2851" i="2"/>
  <c r="C2852" i="2"/>
  <c r="C2853" i="2"/>
  <c r="C2854" i="2"/>
  <c r="C2855" i="2"/>
  <c r="C2856" i="2"/>
  <c r="C2857" i="2"/>
  <c r="C2858" i="2"/>
  <c r="C2859" i="2"/>
  <c r="C2860" i="2"/>
  <c r="C2861" i="2"/>
  <c r="C2862" i="2"/>
  <c r="C2863" i="2"/>
  <c r="C2864" i="2"/>
  <c r="C2865" i="2"/>
  <c r="C2866" i="2"/>
  <c r="C2867" i="2"/>
  <c r="C2868" i="2"/>
  <c r="C2869" i="2"/>
  <c r="C2870" i="2"/>
  <c r="C2871" i="2"/>
  <c r="C2872" i="2"/>
  <c r="C2873" i="2"/>
  <c r="C2874" i="2"/>
  <c r="C2875" i="2"/>
  <c r="C2876" i="2"/>
  <c r="C2877" i="2"/>
  <c r="C2878" i="2"/>
  <c r="C2879" i="2"/>
  <c r="C2880" i="2"/>
  <c r="C2881" i="2"/>
  <c r="C2882" i="2"/>
  <c r="C2883" i="2"/>
  <c r="C2884" i="2"/>
  <c r="C2885" i="2"/>
  <c r="C2886" i="2"/>
  <c r="C2887" i="2"/>
  <c r="C2888" i="2"/>
  <c r="C2889" i="2"/>
  <c r="C2890" i="2"/>
  <c r="C2891" i="2"/>
  <c r="C2892" i="2"/>
  <c r="C2893" i="2"/>
  <c r="C2894" i="2"/>
  <c r="C2895" i="2"/>
  <c r="C2896" i="2"/>
  <c r="C2897" i="2"/>
  <c r="C2898" i="2"/>
  <c r="C2899" i="2"/>
  <c r="C2900" i="2"/>
  <c r="C2901" i="2"/>
  <c r="C2902" i="2"/>
  <c r="C2903" i="2"/>
  <c r="C2904" i="2"/>
  <c r="C2905" i="2"/>
  <c r="C2906" i="2"/>
  <c r="C2907" i="2"/>
  <c r="C2908" i="2"/>
  <c r="C2909" i="2"/>
  <c r="C2910" i="2"/>
  <c r="C2911" i="2"/>
  <c r="C2912" i="2"/>
  <c r="C2913" i="2"/>
  <c r="C2914" i="2"/>
  <c r="C2915" i="2"/>
  <c r="C2916" i="2"/>
  <c r="C2917" i="2"/>
  <c r="C2918" i="2"/>
  <c r="C2919" i="2"/>
  <c r="C2920" i="2"/>
  <c r="C2921" i="2"/>
  <c r="C2922" i="2"/>
  <c r="C2923" i="2"/>
  <c r="C2924" i="2"/>
  <c r="C2925" i="2"/>
  <c r="C2926" i="2"/>
  <c r="C2927" i="2"/>
  <c r="C2928" i="2"/>
  <c r="C2929" i="2"/>
  <c r="C2930" i="2"/>
  <c r="C2931" i="2"/>
  <c r="C2932" i="2"/>
  <c r="C2933" i="2"/>
  <c r="C2934" i="2"/>
  <c r="C2935" i="2"/>
  <c r="C2936" i="2"/>
  <c r="C2937" i="2"/>
  <c r="C2938" i="2"/>
  <c r="C2939" i="2"/>
  <c r="C2940" i="2"/>
  <c r="C2941" i="2"/>
  <c r="C2942" i="2"/>
  <c r="C2943" i="2"/>
  <c r="C2944" i="2"/>
  <c r="C2945" i="2"/>
  <c r="C2946" i="2"/>
  <c r="C2947" i="2"/>
  <c r="C2948" i="2"/>
  <c r="C2949" i="2"/>
  <c r="C2950" i="2"/>
  <c r="C2951" i="2"/>
  <c r="C2952" i="2"/>
  <c r="C2953" i="2"/>
  <c r="C2954" i="2"/>
  <c r="C2955" i="2"/>
  <c r="C2956" i="2"/>
  <c r="C2957" i="2"/>
  <c r="C2958" i="2"/>
  <c r="C2959" i="2"/>
  <c r="C2960" i="2"/>
  <c r="C2961" i="2"/>
  <c r="C2962" i="2"/>
  <c r="C2963" i="2"/>
  <c r="C2964" i="2"/>
  <c r="C2965" i="2"/>
  <c r="C2966" i="2"/>
  <c r="C2967" i="2"/>
  <c r="C2968" i="2"/>
  <c r="C2969" i="2"/>
  <c r="C2970" i="2"/>
  <c r="C2971" i="2"/>
  <c r="C2972" i="2"/>
  <c r="C2973" i="2"/>
  <c r="C2974" i="2"/>
  <c r="C2975" i="2"/>
  <c r="C2976" i="2"/>
  <c r="C2977" i="2"/>
  <c r="C2978" i="2"/>
  <c r="C2979" i="2"/>
  <c r="C2980" i="2"/>
  <c r="C2981" i="2"/>
  <c r="C2982" i="2"/>
  <c r="C2983" i="2"/>
  <c r="C2984" i="2"/>
  <c r="C2985" i="2"/>
  <c r="C2986" i="2"/>
  <c r="C2987" i="2"/>
  <c r="C2988" i="2"/>
  <c r="C2989" i="2"/>
  <c r="C2990" i="2"/>
  <c r="C2991" i="2"/>
  <c r="C2992" i="2"/>
  <c r="C2993" i="2"/>
  <c r="C2994" i="2"/>
  <c r="C2995" i="2"/>
  <c r="C2996" i="2"/>
  <c r="C2997" i="2"/>
  <c r="C2998" i="2"/>
  <c r="C2999" i="2"/>
  <c r="C3000" i="2"/>
  <c r="C3001" i="2"/>
  <c r="C3002" i="2"/>
  <c r="C3003" i="2"/>
  <c r="C3004" i="2"/>
  <c r="C3005" i="2"/>
  <c r="C3006" i="2"/>
  <c r="C3007" i="2"/>
  <c r="C3008" i="2"/>
  <c r="C3009" i="2"/>
  <c r="C3010" i="2"/>
  <c r="C3011" i="2"/>
  <c r="C3012" i="2"/>
  <c r="C3013" i="2"/>
  <c r="C3014" i="2"/>
  <c r="C3015" i="2"/>
  <c r="C3016" i="2"/>
  <c r="C3017" i="2"/>
  <c r="C3018" i="2"/>
  <c r="C3019" i="2"/>
  <c r="C3020" i="2"/>
  <c r="C3021" i="2"/>
  <c r="C3022" i="2"/>
  <c r="C3023" i="2"/>
  <c r="C3024" i="2"/>
  <c r="C3025" i="2"/>
  <c r="C3026" i="2"/>
  <c r="C3027" i="2"/>
  <c r="C3028" i="2"/>
  <c r="C3029" i="2"/>
  <c r="C3030" i="2"/>
  <c r="C3031" i="2"/>
  <c r="C3032" i="2"/>
  <c r="C3033" i="2"/>
  <c r="C3034" i="2"/>
  <c r="C3035" i="2"/>
  <c r="C3036" i="2"/>
  <c r="C3037" i="2"/>
  <c r="C3038" i="2"/>
  <c r="C3039" i="2"/>
  <c r="C3040" i="2"/>
  <c r="C3041" i="2"/>
  <c r="C3042" i="2"/>
  <c r="C3043" i="2"/>
  <c r="C3044" i="2"/>
  <c r="C3045" i="2"/>
  <c r="C3046" i="2"/>
  <c r="C3047" i="2"/>
  <c r="C3048" i="2"/>
  <c r="C3049" i="2"/>
  <c r="C3050" i="2"/>
  <c r="C3051" i="2"/>
  <c r="C3052" i="2"/>
  <c r="C3053" i="2"/>
  <c r="C3054" i="2"/>
  <c r="C3055" i="2"/>
  <c r="C3056" i="2"/>
  <c r="C3057" i="2"/>
  <c r="C3058" i="2"/>
  <c r="C3059" i="2"/>
  <c r="C3060" i="2"/>
  <c r="C3061" i="2"/>
  <c r="C3062" i="2"/>
  <c r="C3063" i="2"/>
  <c r="C3064" i="2"/>
  <c r="C3065" i="2"/>
  <c r="C3066" i="2"/>
  <c r="C3067" i="2"/>
  <c r="C3068" i="2"/>
  <c r="C3069" i="2"/>
  <c r="C3070" i="2"/>
  <c r="C3071" i="2"/>
  <c r="C3072" i="2"/>
  <c r="C3073" i="2"/>
  <c r="C3074" i="2"/>
  <c r="C3075" i="2"/>
  <c r="C3076" i="2"/>
  <c r="C3077" i="2"/>
  <c r="C3078" i="2"/>
  <c r="C3079" i="2"/>
  <c r="C3080" i="2"/>
  <c r="C3081" i="2"/>
  <c r="C3082" i="2"/>
  <c r="C3083" i="2"/>
  <c r="C3084" i="2"/>
  <c r="C3085" i="2"/>
  <c r="C3086" i="2"/>
  <c r="C3087" i="2"/>
  <c r="C3088" i="2"/>
  <c r="C3089" i="2"/>
  <c r="C3090" i="2"/>
  <c r="C3091" i="2"/>
  <c r="C3092" i="2"/>
  <c r="C3093" i="2"/>
  <c r="C3094" i="2"/>
  <c r="C3095" i="2"/>
  <c r="C3096" i="2"/>
  <c r="C3097" i="2"/>
  <c r="C3098" i="2"/>
  <c r="C3099" i="2"/>
  <c r="C3100" i="2"/>
  <c r="C3101" i="2"/>
  <c r="C3102" i="2"/>
  <c r="C3103" i="2"/>
  <c r="C3104" i="2"/>
  <c r="C3105" i="2"/>
  <c r="C3106" i="2"/>
  <c r="C3107" i="2"/>
  <c r="C3108" i="2"/>
  <c r="C3109" i="2"/>
  <c r="C3110" i="2"/>
  <c r="C3111" i="2"/>
  <c r="F3170" i="2" s="1"/>
  <c r="C3112" i="2"/>
  <c r="C3113" i="2"/>
  <c r="C3114" i="2"/>
  <c r="C3115" i="2"/>
  <c r="C3116" i="2"/>
  <c r="C3117" i="2"/>
  <c r="C3118" i="2"/>
  <c r="C3119" i="2"/>
  <c r="C3120" i="2"/>
  <c r="C3121" i="2"/>
  <c r="C3122" i="2"/>
  <c r="C3123" i="2"/>
  <c r="C3124" i="2"/>
  <c r="C3125" i="2"/>
  <c r="C3126" i="2"/>
  <c r="C3127" i="2"/>
  <c r="C3128" i="2"/>
  <c r="C3129" i="2"/>
  <c r="C3130" i="2"/>
  <c r="C3131" i="2"/>
  <c r="C3132" i="2"/>
  <c r="C3133" i="2"/>
  <c r="C3134" i="2"/>
  <c r="C3135" i="2"/>
  <c r="C3136" i="2"/>
  <c r="C3137" i="2"/>
  <c r="C3138" i="2"/>
  <c r="C3139" i="2"/>
  <c r="C3140" i="2"/>
  <c r="C3141" i="2"/>
  <c r="C3142" i="2"/>
  <c r="C3143" i="2"/>
  <c r="C3144" i="2"/>
  <c r="C3145" i="2"/>
  <c r="C3146" i="2"/>
  <c r="C3147" i="2"/>
  <c r="C3148" i="2"/>
  <c r="C3149" i="2"/>
  <c r="C3150" i="2"/>
  <c r="C3151" i="2"/>
  <c r="C3152" i="2"/>
  <c r="C3153" i="2"/>
  <c r="C3154" i="2"/>
  <c r="C3155" i="2"/>
  <c r="C3156" i="2"/>
  <c r="C3157" i="2"/>
  <c r="C3158" i="2"/>
  <c r="C3159" i="2"/>
  <c r="C3160" i="2"/>
  <c r="C3161" i="2"/>
  <c r="C3162" i="2"/>
  <c r="C3163" i="2"/>
  <c r="C3164" i="2"/>
  <c r="C3165" i="2"/>
  <c r="C3166" i="2"/>
  <c r="C3167" i="2"/>
  <c r="C3168" i="2"/>
  <c r="C3169" i="2"/>
  <c r="C3170" i="2"/>
  <c r="C3171" i="2"/>
  <c r="C3172" i="2"/>
  <c r="C3173" i="2"/>
  <c r="C3174" i="2"/>
  <c r="C3175" i="2"/>
  <c r="C3176" i="2"/>
  <c r="C3177" i="2"/>
  <c r="C3178" i="2"/>
  <c r="C3179" i="2"/>
  <c r="C3180" i="2"/>
  <c r="C3181" i="2"/>
  <c r="C3182" i="2"/>
  <c r="C3183" i="2"/>
  <c r="C3184" i="2"/>
  <c r="C3185" i="2"/>
  <c r="C3186" i="2"/>
  <c r="C3187" i="2"/>
  <c r="C3188" i="2"/>
  <c r="C3189" i="2"/>
  <c r="C3190" i="2"/>
  <c r="C3191" i="2"/>
  <c r="C3192" i="2"/>
  <c r="C3193" i="2"/>
  <c r="C3194" i="2"/>
  <c r="C3195" i="2"/>
  <c r="C3196" i="2"/>
  <c r="C3197" i="2"/>
  <c r="C3198" i="2"/>
  <c r="C3199" i="2"/>
  <c r="C3200" i="2"/>
  <c r="C3201" i="2"/>
  <c r="C3202" i="2"/>
  <c r="C3203" i="2"/>
  <c r="C3204" i="2"/>
  <c r="C3205" i="2"/>
  <c r="C3206" i="2"/>
  <c r="C3207" i="2"/>
  <c r="C3208" i="2"/>
  <c r="C3209" i="2"/>
  <c r="C3210" i="2"/>
  <c r="C3211" i="2"/>
  <c r="C3212" i="2"/>
  <c r="C3213" i="2"/>
  <c r="C3214" i="2"/>
  <c r="C3215" i="2"/>
  <c r="C3216" i="2"/>
  <c r="C3217" i="2"/>
  <c r="C3218" i="2"/>
  <c r="C3219" i="2"/>
  <c r="C3220" i="2"/>
  <c r="C3221" i="2"/>
  <c r="C3222" i="2"/>
  <c r="C3223" i="2"/>
  <c r="C3224" i="2"/>
  <c r="C3225" i="2"/>
  <c r="C3226" i="2"/>
  <c r="C3227" i="2"/>
  <c r="C3228" i="2"/>
  <c r="C3229" i="2"/>
  <c r="C3230" i="2"/>
  <c r="C3231" i="2"/>
  <c r="C3232" i="2"/>
  <c r="C3233" i="2"/>
  <c r="C3234" i="2"/>
  <c r="C3235" i="2"/>
  <c r="C3236" i="2"/>
  <c r="C3237" i="2"/>
  <c r="C3238" i="2"/>
  <c r="C3239" i="2"/>
  <c r="C3240" i="2"/>
  <c r="C3241" i="2"/>
  <c r="C3242" i="2"/>
  <c r="C3243" i="2"/>
  <c r="C3244" i="2"/>
  <c r="C3245" i="2"/>
  <c r="C3246" i="2"/>
  <c r="C3247" i="2"/>
  <c r="C3248" i="2"/>
  <c r="C3249" i="2"/>
  <c r="C3250" i="2"/>
  <c r="C3251" i="2"/>
  <c r="C3252" i="2"/>
  <c r="C3253" i="2"/>
  <c r="C3254" i="2"/>
  <c r="C3255" i="2"/>
  <c r="C3256" i="2"/>
  <c r="C3257" i="2"/>
  <c r="C3258" i="2"/>
  <c r="C3259" i="2"/>
  <c r="C3260" i="2"/>
  <c r="C3261" i="2"/>
  <c r="C3262" i="2"/>
  <c r="C3263" i="2"/>
  <c r="C3264" i="2"/>
  <c r="C3265" i="2"/>
  <c r="C3266" i="2"/>
  <c r="C3267" i="2"/>
  <c r="C3268" i="2"/>
  <c r="C3269" i="2"/>
  <c r="C3270" i="2"/>
  <c r="C3271" i="2"/>
  <c r="F3234" i="2" s="1"/>
  <c r="C3272" i="2"/>
  <c r="C3273" i="2"/>
  <c r="C3274" i="2"/>
  <c r="C3275" i="2"/>
  <c r="C3276" i="2"/>
  <c r="C3277" i="2"/>
  <c r="C3278" i="2"/>
  <c r="C3279" i="2"/>
  <c r="C3280" i="2"/>
  <c r="C3281" i="2"/>
  <c r="C3282" i="2"/>
  <c r="C3283" i="2"/>
  <c r="C3284" i="2"/>
  <c r="C3285" i="2"/>
  <c r="C3286" i="2"/>
  <c r="C3287" i="2"/>
  <c r="C3288" i="2"/>
  <c r="C3289" i="2"/>
  <c r="C3290" i="2"/>
  <c r="C3291" i="2"/>
  <c r="C3292" i="2"/>
  <c r="C3293" i="2"/>
  <c r="C3294" i="2"/>
  <c r="C3295" i="2"/>
  <c r="C3296" i="2"/>
  <c r="C3297" i="2"/>
  <c r="C3298" i="2"/>
  <c r="F3298" i="2"/>
  <c r="C3299" i="2"/>
  <c r="C3300" i="2"/>
  <c r="C3301" i="2"/>
  <c r="C3302" i="2"/>
  <c r="C3303" i="2"/>
  <c r="F3243" i="2" s="1"/>
  <c r="C3304" i="2"/>
  <c r="C3305" i="2"/>
  <c r="C3306" i="2"/>
  <c r="C3307" i="2"/>
  <c r="C3308" i="2"/>
  <c r="C3309" i="2"/>
  <c r="C3310" i="2"/>
  <c r="C3311" i="2"/>
  <c r="C3312" i="2"/>
  <c r="C3313" i="2"/>
  <c r="C3314" i="2"/>
  <c r="C3315" i="2"/>
  <c r="C3316" i="2"/>
  <c r="C3317" i="2"/>
  <c r="C3318" i="2"/>
  <c r="C3319" i="2"/>
  <c r="C3320" i="2"/>
  <c r="C3321" i="2"/>
  <c r="C3322" i="2"/>
  <c r="C3323" i="2"/>
  <c r="C3324" i="2"/>
  <c r="C3325" i="2"/>
  <c r="C3326" i="2"/>
  <c r="C3327" i="2"/>
  <c r="C3328" i="2"/>
  <c r="C3329" i="2"/>
  <c r="C3330" i="2"/>
  <c r="C3331" i="2"/>
  <c r="C3332" i="2"/>
  <c r="C3333" i="2"/>
  <c r="C3334" i="2"/>
  <c r="C3335" i="2"/>
  <c r="F3307" i="2" s="1"/>
  <c r="C3336" i="2"/>
  <c r="C3337" i="2"/>
  <c r="C3338" i="2"/>
  <c r="C3339" i="2"/>
  <c r="C3340" i="2"/>
  <c r="C3341" i="2"/>
  <c r="C3342" i="2"/>
  <c r="C3343" i="2"/>
  <c r="C3344" i="2"/>
  <c r="C3345" i="2"/>
  <c r="C3346" i="2"/>
  <c r="C3347" i="2"/>
  <c r="C3348" i="2"/>
  <c r="C3349" i="2"/>
  <c r="C3350" i="2"/>
  <c r="C3351" i="2"/>
  <c r="C3352" i="2"/>
  <c r="C3353" i="2"/>
  <c r="C3354" i="2"/>
  <c r="C3355" i="2"/>
  <c r="C3356" i="2"/>
  <c r="C3357" i="2"/>
  <c r="C3358" i="2"/>
  <c r="C3359" i="2"/>
  <c r="C3360" i="2"/>
  <c r="C3361" i="2"/>
  <c r="C3362" i="2"/>
  <c r="C3363" i="2"/>
  <c r="C3364" i="2"/>
  <c r="C3365" i="2"/>
  <c r="C3366" i="2"/>
  <c r="C3367" i="2"/>
  <c r="C3368" i="2"/>
  <c r="C3369" i="2"/>
  <c r="F3369" i="2"/>
  <c r="C3370" i="2"/>
  <c r="C3371" i="2"/>
  <c r="C3372" i="2"/>
  <c r="C3373" i="2"/>
  <c r="C3374" i="2"/>
  <c r="C3375" i="2"/>
  <c r="C3376" i="2"/>
  <c r="C3377" i="2"/>
  <c r="C3378" i="2"/>
  <c r="C3379" i="2"/>
  <c r="C3380" i="2"/>
  <c r="C3381" i="2"/>
  <c r="C3382" i="2"/>
  <c r="C3383" i="2"/>
  <c r="C3384" i="2"/>
  <c r="C3385" i="2"/>
  <c r="C3386" i="2"/>
  <c r="C3387" i="2"/>
  <c r="C3388" i="2"/>
  <c r="C3389" i="2"/>
  <c r="C3390" i="2"/>
  <c r="C3391" i="2"/>
  <c r="C3392" i="2"/>
  <c r="C3393" i="2"/>
  <c r="C3394" i="2"/>
  <c r="C3395" i="2"/>
  <c r="C3396" i="2"/>
  <c r="C3397" i="2"/>
  <c r="C3398" i="2"/>
  <c r="C3399" i="2"/>
  <c r="C3400" i="2"/>
  <c r="C3401" i="2"/>
  <c r="F3401" i="2"/>
  <c r="C3402" i="2"/>
  <c r="C3403" i="2"/>
  <c r="C3404" i="2"/>
  <c r="C3405" i="2"/>
  <c r="C3406" i="2"/>
  <c r="C3407" i="2"/>
  <c r="C3408" i="2"/>
  <c r="C3409" i="2"/>
  <c r="C3410" i="2"/>
  <c r="C3411" i="2"/>
  <c r="C3412" i="2"/>
  <c r="C3413" i="2"/>
  <c r="C3414" i="2"/>
  <c r="C3415" i="2"/>
  <c r="C3416" i="2"/>
  <c r="C3417" i="2"/>
  <c r="C3418" i="2"/>
  <c r="C3419" i="2"/>
  <c r="C3420" i="2"/>
  <c r="C3421" i="2"/>
  <c r="C3422" i="2"/>
  <c r="C3423" i="2"/>
  <c r="C3424" i="2"/>
  <c r="C3425" i="2"/>
  <c r="C3426" i="2"/>
  <c r="C3427" i="2"/>
  <c r="C3428" i="2"/>
  <c r="C3429" i="2"/>
  <c r="C3430" i="2"/>
  <c r="C3431" i="2"/>
  <c r="C3432" i="2"/>
  <c r="C3433" i="2"/>
  <c r="F3433" i="2"/>
  <c r="C3434" i="2"/>
  <c r="C3435" i="2"/>
  <c r="C3436" i="2"/>
  <c r="C3437" i="2"/>
  <c r="C3438" i="2"/>
  <c r="C3439" i="2"/>
  <c r="C3440" i="2"/>
  <c r="C3441" i="2"/>
  <c r="C3442" i="2"/>
  <c r="C3443" i="2"/>
  <c r="C3444" i="2"/>
  <c r="C3445" i="2"/>
  <c r="C3446" i="2"/>
  <c r="C3447" i="2"/>
  <c r="C3448" i="2"/>
  <c r="C3449" i="2"/>
  <c r="C3450" i="2"/>
  <c r="C3451" i="2"/>
  <c r="C3452" i="2"/>
  <c r="C3453" i="2"/>
  <c r="C3454" i="2"/>
  <c r="C3455" i="2"/>
  <c r="C3456" i="2"/>
  <c r="C3457" i="2"/>
  <c r="C3458" i="2"/>
  <c r="C3459" i="2"/>
  <c r="C3460" i="2"/>
  <c r="C3461" i="2"/>
  <c r="C3462" i="2"/>
  <c r="C3463" i="2"/>
  <c r="C3464" i="2"/>
  <c r="C3465" i="2"/>
  <c r="F3465" i="2"/>
  <c r="C3466" i="2"/>
  <c r="C3467" i="2"/>
  <c r="C3468" i="2"/>
  <c r="C3469" i="2"/>
  <c r="C3470" i="2"/>
  <c r="C3471" i="2"/>
  <c r="C3472" i="2"/>
  <c r="C3473" i="2"/>
  <c r="C3474" i="2"/>
  <c r="C3475" i="2"/>
  <c r="C3476" i="2"/>
  <c r="C3477" i="2"/>
  <c r="C3478" i="2"/>
  <c r="C3479" i="2"/>
  <c r="C3480" i="2"/>
  <c r="C3481" i="2"/>
  <c r="C3482" i="2"/>
  <c r="C3483" i="2"/>
  <c r="C3484" i="2"/>
  <c r="C3485" i="2"/>
  <c r="C3486" i="2"/>
  <c r="C3487" i="2"/>
  <c r="C3488" i="2"/>
  <c r="C3489" i="2"/>
  <c r="C3490" i="2"/>
  <c r="C3491" i="2"/>
  <c r="C3492" i="2"/>
  <c r="C3493" i="2"/>
  <c r="C3494" i="2"/>
  <c r="C3495" i="2"/>
  <c r="C3496" i="2"/>
  <c r="C3497" i="2"/>
  <c r="F3497" i="2"/>
  <c r="C3498" i="2"/>
  <c r="C3499" i="2"/>
  <c r="C3500" i="2"/>
  <c r="C3501" i="2"/>
  <c r="C3502" i="2"/>
  <c r="C3503" i="2"/>
  <c r="C3504" i="2"/>
  <c r="C3505" i="2"/>
  <c r="C3506" i="2"/>
  <c r="C3507" i="2"/>
  <c r="C3508" i="2"/>
  <c r="C3509" i="2"/>
  <c r="C3510" i="2"/>
  <c r="C3511" i="2"/>
  <c r="C3512" i="2"/>
  <c r="C3513" i="2"/>
  <c r="C3514" i="2"/>
  <c r="C3515" i="2"/>
  <c r="C3516" i="2"/>
  <c r="C3517" i="2"/>
  <c r="C3518" i="2"/>
  <c r="C3519" i="2"/>
  <c r="C3520" i="2"/>
  <c r="C3521" i="2"/>
  <c r="C3522" i="2"/>
  <c r="C3523" i="2"/>
  <c r="C3524" i="2"/>
  <c r="C3525" i="2"/>
  <c r="C3526" i="2"/>
  <c r="C3527" i="2"/>
  <c r="C3528" i="2"/>
  <c r="C3529" i="2"/>
  <c r="F3529" i="2"/>
  <c r="C3530" i="2"/>
  <c r="C3531" i="2"/>
  <c r="C3532" i="2"/>
  <c r="C3533" i="2"/>
  <c r="C3534" i="2"/>
  <c r="C3535" i="2"/>
  <c r="C3536" i="2"/>
  <c r="C3537" i="2"/>
  <c r="C3538" i="2"/>
  <c r="C3539" i="2"/>
  <c r="C3540" i="2"/>
  <c r="C3541" i="2"/>
  <c r="C3542" i="2"/>
  <c r="C3543" i="2"/>
  <c r="C3544" i="2"/>
  <c r="C3545" i="2"/>
  <c r="C3546" i="2"/>
  <c r="C3547" i="2"/>
  <c r="C3548" i="2"/>
  <c r="C3549" i="2"/>
  <c r="C3550" i="2"/>
  <c r="C3551" i="2"/>
  <c r="C3552" i="2"/>
  <c r="C3553" i="2"/>
  <c r="C3554" i="2"/>
  <c r="C3555" i="2"/>
  <c r="C3556" i="2"/>
  <c r="C3557" i="2"/>
  <c r="C3558" i="2"/>
  <c r="C3559" i="2"/>
  <c r="C3560" i="2"/>
  <c r="C3561" i="2"/>
  <c r="F3561" i="2"/>
  <c r="C3562" i="2"/>
  <c r="C3563" i="2"/>
  <c r="C3564" i="2"/>
  <c r="C3565" i="2"/>
  <c r="C3566" i="2"/>
  <c r="C3567" i="2"/>
  <c r="F3567" i="2"/>
  <c r="C3568" i="2"/>
  <c r="C3569" i="2"/>
  <c r="C3570" i="2"/>
  <c r="C3571" i="2"/>
  <c r="C3572" i="2"/>
  <c r="C3573" i="2"/>
  <c r="C3574" i="2"/>
  <c r="C3575" i="2"/>
  <c r="C3576" i="2"/>
  <c r="C3577" i="2"/>
  <c r="C3578" i="2"/>
  <c r="C3579" i="2"/>
  <c r="C3580" i="2"/>
  <c r="C3581" i="2"/>
  <c r="C3582" i="2"/>
  <c r="C3583" i="2"/>
  <c r="F3583" i="2"/>
  <c r="C3584" i="2"/>
  <c r="C3585" i="2"/>
  <c r="C3586" i="2"/>
  <c r="C3587" i="2"/>
  <c r="C3588" i="2"/>
  <c r="C3589" i="2"/>
  <c r="C3590" i="2"/>
  <c r="C3591" i="2"/>
  <c r="C3592" i="2"/>
  <c r="C3593" i="2"/>
  <c r="C3594" i="2"/>
  <c r="C3595" i="2"/>
  <c r="C3596" i="2"/>
  <c r="C3597" i="2"/>
  <c r="C3598" i="2"/>
  <c r="C3599" i="2"/>
  <c r="F3599" i="2"/>
  <c r="C3600" i="2"/>
  <c r="C3601" i="2"/>
  <c r="C3602" i="2"/>
  <c r="C3603" i="2"/>
  <c r="C3604" i="2"/>
  <c r="C3605" i="2"/>
  <c r="C3606" i="2"/>
  <c r="C3607" i="2"/>
  <c r="C3608" i="2"/>
  <c r="C3609" i="2"/>
  <c r="C3610" i="2"/>
  <c r="C3611" i="2"/>
  <c r="C3612" i="2"/>
  <c r="C3613" i="2"/>
  <c r="C3614" i="2"/>
  <c r="C3615" i="2"/>
  <c r="F3615" i="2"/>
  <c r="C3616" i="2"/>
  <c r="C3617" i="2"/>
  <c r="C3618" i="2"/>
  <c r="C3619" i="2"/>
  <c r="C3620" i="2"/>
  <c r="C3621" i="2"/>
  <c r="C3622" i="2"/>
  <c r="C3623" i="2"/>
  <c r="C3624" i="2"/>
  <c r="C3625" i="2"/>
  <c r="C3626" i="2"/>
  <c r="C3627" i="2"/>
  <c r="C3628" i="2"/>
  <c r="C3629" i="2"/>
  <c r="C3630" i="2"/>
  <c r="F3630" i="2"/>
  <c r="C3631" i="2"/>
  <c r="C3632" i="2"/>
  <c r="C3633" i="2"/>
  <c r="C3634" i="2"/>
  <c r="F3634" i="2"/>
  <c r="C3635" i="2"/>
  <c r="C3636" i="2"/>
  <c r="C3637" i="2"/>
  <c r="C3638" i="2"/>
  <c r="F3638" i="2"/>
  <c r="C3639" i="2"/>
  <c r="C3640" i="2"/>
  <c r="C3641" i="2"/>
  <c r="C3642" i="2"/>
  <c r="F3642" i="2"/>
  <c r="C3643" i="2"/>
  <c r="C3644" i="2"/>
  <c r="C3645" i="2"/>
  <c r="C3646" i="2"/>
  <c r="F3646" i="2"/>
  <c r="C3647" i="2"/>
  <c r="C3648" i="2"/>
  <c r="F3648" i="2"/>
  <c r="C3649" i="2"/>
  <c r="F3649" i="2"/>
  <c r="C3650" i="2"/>
  <c r="F3650" i="2"/>
  <c r="C3651" i="2"/>
  <c r="F3651" i="2"/>
  <c r="C3652" i="2"/>
  <c r="F3652" i="2"/>
  <c r="C3653" i="2"/>
  <c r="F3653" i="2"/>
  <c r="C3654" i="2"/>
  <c r="F3654" i="2"/>
  <c r="C3655" i="2"/>
  <c r="F3655" i="2"/>
  <c r="C3656" i="2"/>
  <c r="F3656" i="2"/>
  <c r="C3657" i="2"/>
  <c r="F3657" i="2"/>
  <c r="C3658" i="2"/>
  <c r="F3658" i="2"/>
  <c r="C3659" i="2"/>
  <c r="F3659" i="2"/>
  <c r="C3660" i="2"/>
  <c r="F3660" i="2"/>
  <c r="C3661" i="2"/>
  <c r="F3661" i="2"/>
  <c r="C3662" i="2"/>
  <c r="F3662" i="2"/>
  <c r="C3663" i="2"/>
  <c r="F3663" i="2"/>
  <c r="C3664" i="2"/>
  <c r="F3664" i="2"/>
  <c r="C3665" i="2"/>
  <c r="F3665" i="2"/>
  <c r="C3666" i="2"/>
  <c r="F3666" i="2"/>
  <c r="C3667" i="2"/>
  <c r="F3667" i="2"/>
  <c r="C3668" i="2"/>
  <c r="F3668" i="2"/>
  <c r="C3669" i="2"/>
  <c r="F3669" i="2"/>
  <c r="C3670" i="2"/>
  <c r="F3670" i="2"/>
  <c r="C3671" i="2"/>
  <c r="F3671" i="2"/>
  <c r="C3672" i="2"/>
  <c r="F3672" i="2"/>
  <c r="C3673" i="2"/>
  <c r="F3673" i="2"/>
  <c r="C3674" i="2"/>
  <c r="F3674" i="2"/>
  <c r="C3675" i="2"/>
  <c r="F3675" i="2"/>
  <c r="C3676" i="2"/>
  <c r="F3676" i="2"/>
  <c r="C3677" i="2"/>
  <c r="F3677" i="2"/>
  <c r="C3678" i="2"/>
  <c r="F3678" i="2"/>
  <c r="C3679" i="2"/>
  <c r="F3679" i="2"/>
  <c r="C3680" i="2"/>
  <c r="F3680" i="2"/>
  <c r="C3681" i="2"/>
  <c r="F3681" i="2"/>
  <c r="C3682" i="2"/>
  <c r="F3682" i="2"/>
  <c r="C3683" i="2"/>
  <c r="F3683" i="2"/>
  <c r="C3684" i="2"/>
  <c r="F3684" i="2"/>
  <c r="C3685" i="2"/>
  <c r="F3685" i="2"/>
  <c r="C3686" i="2"/>
  <c r="F3686" i="2"/>
  <c r="C3687" i="2"/>
  <c r="F3687" i="2"/>
  <c r="C3688" i="2"/>
  <c r="F3688" i="2"/>
  <c r="C3689" i="2"/>
  <c r="F3689" i="2"/>
  <c r="C3690" i="2"/>
  <c r="F3690" i="2"/>
  <c r="C3691" i="2"/>
  <c r="F3691" i="2"/>
  <c r="C3692" i="2"/>
  <c r="F3692" i="2"/>
  <c r="C3693" i="2"/>
  <c r="F3693" i="2"/>
  <c r="C3694" i="2"/>
  <c r="F3694" i="2"/>
  <c r="C3695" i="2"/>
  <c r="F3695" i="2"/>
  <c r="C3696" i="2"/>
  <c r="F3696" i="2"/>
  <c r="C3697" i="2"/>
  <c r="F3697" i="2"/>
  <c r="C3698" i="2"/>
  <c r="F3698" i="2"/>
  <c r="C3699" i="2"/>
  <c r="F3699" i="2"/>
  <c r="C3700" i="2"/>
  <c r="F3700" i="2"/>
  <c r="C3701" i="2"/>
  <c r="F3701" i="2"/>
  <c r="C3702" i="2"/>
  <c r="F3702" i="2"/>
  <c r="C3703" i="2"/>
  <c r="F3703" i="2"/>
  <c r="C3704" i="2"/>
  <c r="F3704" i="2"/>
  <c r="C3705" i="2"/>
  <c r="F3705" i="2"/>
  <c r="C3706" i="2"/>
  <c r="F3706" i="2"/>
  <c r="C3707" i="2"/>
  <c r="F3707" i="2"/>
  <c r="C3708" i="2"/>
  <c r="F3708" i="2"/>
  <c r="C3709" i="2"/>
  <c r="F3709" i="2"/>
  <c r="C3710" i="2"/>
  <c r="F3710" i="2"/>
  <c r="C3711" i="2"/>
  <c r="F3711" i="2"/>
  <c r="C3712" i="2"/>
  <c r="F3712" i="2"/>
  <c r="C3713" i="2"/>
  <c r="F3713" i="2"/>
  <c r="C3714" i="2"/>
  <c r="F3714" i="2"/>
  <c r="C3715" i="2"/>
  <c r="F3715" i="2"/>
  <c r="C3716" i="2"/>
  <c r="F3716" i="2"/>
  <c r="C3717" i="2"/>
  <c r="F3717" i="2"/>
  <c r="C3718" i="2"/>
  <c r="F3718" i="2"/>
  <c r="C3719" i="2"/>
  <c r="F3719" i="2"/>
  <c r="C3720" i="2"/>
  <c r="F3720" i="2"/>
  <c r="C3721" i="2"/>
  <c r="F3721" i="2"/>
  <c r="C3722" i="2"/>
  <c r="F3722" i="2"/>
  <c r="C3723" i="2"/>
  <c r="F3723" i="2"/>
  <c r="C3724" i="2"/>
  <c r="F3724" i="2"/>
  <c r="C3725" i="2"/>
  <c r="F3725" i="2"/>
  <c r="C3726" i="2"/>
  <c r="F3726" i="2"/>
  <c r="C3727" i="2"/>
  <c r="F3727" i="2"/>
  <c r="C3728" i="2"/>
  <c r="F3728" i="2"/>
  <c r="C3729" i="2"/>
  <c r="F3729" i="2"/>
  <c r="C3730" i="2"/>
  <c r="F3730" i="2"/>
  <c r="C3731" i="2"/>
  <c r="F3731" i="2"/>
  <c r="C3732" i="2"/>
  <c r="F3732" i="2"/>
  <c r="C3733" i="2"/>
  <c r="F3733" i="2"/>
  <c r="C3734" i="2"/>
  <c r="F3734" i="2"/>
  <c r="C3735" i="2"/>
  <c r="F3735" i="2"/>
  <c r="C3736" i="2"/>
  <c r="F3736" i="2"/>
  <c r="C3737" i="2"/>
  <c r="F3737" i="2"/>
  <c r="C3738" i="2"/>
  <c r="F3738" i="2"/>
  <c r="C3739" i="2"/>
  <c r="F3739" i="2"/>
  <c r="C3740" i="2"/>
  <c r="F3740" i="2"/>
  <c r="C3741" i="2"/>
  <c r="F3741" i="2"/>
  <c r="C3742" i="2"/>
  <c r="F3742" i="2"/>
  <c r="C3743" i="2"/>
  <c r="F3743" i="2"/>
  <c r="C3744" i="2"/>
  <c r="F3744" i="2"/>
  <c r="C3745" i="2"/>
  <c r="F3745" i="2"/>
  <c r="C3746" i="2"/>
  <c r="F3746" i="2"/>
  <c r="C3747" i="2"/>
  <c r="F3747" i="2"/>
  <c r="C3748" i="2"/>
  <c r="F3748" i="2"/>
  <c r="C3749" i="2"/>
  <c r="F3749" i="2"/>
  <c r="C3750" i="2"/>
  <c r="F3750" i="2"/>
  <c r="C3751" i="2"/>
  <c r="F3751" i="2"/>
  <c r="C3752" i="2"/>
  <c r="F3752" i="2"/>
  <c r="C3753" i="2"/>
  <c r="F3753" i="2"/>
  <c r="C3754" i="2"/>
  <c r="F3754" i="2"/>
  <c r="C3755" i="2"/>
  <c r="F3755" i="2"/>
  <c r="C3756" i="2"/>
  <c r="F3756" i="2"/>
  <c r="C3757" i="2"/>
  <c r="F3757" i="2"/>
  <c r="C3758" i="2"/>
  <c r="F3758" i="2"/>
  <c r="C3759" i="2"/>
  <c r="F3759" i="2"/>
  <c r="C3760" i="2"/>
  <c r="F3760" i="2"/>
  <c r="C3761" i="2"/>
  <c r="F3761" i="2"/>
  <c r="C3762" i="2"/>
  <c r="F3762" i="2"/>
  <c r="C3763" i="2"/>
  <c r="F3763" i="2"/>
  <c r="C3764" i="2"/>
  <c r="F3764" i="2"/>
  <c r="C3765" i="2"/>
  <c r="F3765" i="2"/>
  <c r="C3766" i="2"/>
  <c r="F3766" i="2"/>
  <c r="C3767" i="2"/>
  <c r="F3767" i="2"/>
  <c r="C3768" i="2"/>
  <c r="F3768" i="2"/>
  <c r="C3769" i="2"/>
  <c r="F3769" i="2"/>
  <c r="C3770" i="2"/>
  <c r="F3770" i="2"/>
  <c r="C3771" i="2"/>
  <c r="F3771" i="2"/>
  <c r="C3772" i="2"/>
  <c r="F3772" i="2"/>
  <c r="C3773" i="2"/>
  <c r="F3773" i="2"/>
  <c r="C3774" i="2"/>
  <c r="F3774" i="2"/>
  <c r="C3775" i="2"/>
  <c r="F3775" i="2"/>
  <c r="C3776" i="2"/>
  <c r="F3776" i="2"/>
  <c r="C3777" i="2"/>
  <c r="F3777" i="2"/>
  <c r="C3778" i="2"/>
  <c r="F3778" i="2"/>
  <c r="C3779" i="2"/>
  <c r="F3779" i="2"/>
  <c r="C3780" i="2"/>
  <c r="F3780" i="2"/>
  <c r="C3781" i="2"/>
  <c r="F3781" i="2"/>
  <c r="C3782" i="2"/>
  <c r="F3782" i="2"/>
  <c r="C3783" i="2"/>
  <c r="F3783" i="2"/>
  <c r="C3784" i="2"/>
  <c r="F3784" i="2"/>
  <c r="C3785" i="2"/>
  <c r="F3785" i="2"/>
  <c r="C3786" i="2"/>
  <c r="F3786" i="2"/>
  <c r="C3787" i="2"/>
  <c r="F3787" i="2"/>
  <c r="C3788" i="2"/>
  <c r="F3788" i="2"/>
  <c r="C3789" i="2"/>
  <c r="F3789" i="2"/>
  <c r="C3790" i="2"/>
  <c r="F3790" i="2"/>
  <c r="C3791" i="2"/>
  <c r="F3791" i="2"/>
  <c r="C3792" i="2"/>
  <c r="F3792" i="2"/>
  <c r="C3793" i="2"/>
  <c r="F3793" i="2"/>
  <c r="C3794" i="2"/>
  <c r="F3794" i="2"/>
  <c r="C3795" i="2"/>
  <c r="F3795" i="2"/>
  <c r="C3796" i="2"/>
  <c r="F3796" i="2"/>
  <c r="C3797" i="2"/>
  <c r="F3797" i="2"/>
  <c r="C3798" i="2"/>
  <c r="F3798" i="2"/>
  <c r="C3799" i="2"/>
  <c r="F3799" i="2"/>
  <c r="C3800" i="2"/>
  <c r="F3800" i="2"/>
  <c r="C3801" i="2"/>
  <c r="F3801" i="2"/>
  <c r="C3802" i="2"/>
  <c r="F3802" i="2"/>
  <c r="C3803" i="2"/>
  <c r="F3803" i="2"/>
  <c r="C3804" i="2"/>
  <c r="F3804" i="2"/>
  <c r="C3805" i="2"/>
  <c r="F3805" i="2"/>
  <c r="C3806" i="2"/>
  <c r="F3806" i="2"/>
  <c r="C3807" i="2"/>
  <c r="F3807" i="2"/>
  <c r="C3808" i="2"/>
  <c r="F3808" i="2"/>
  <c r="C3809" i="2"/>
  <c r="F3809" i="2"/>
  <c r="C3810" i="2"/>
  <c r="F3810" i="2"/>
  <c r="C3811" i="2"/>
  <c r="F3811" i="2"/>
  <c r="C3812" i="2"/>
  <c r="F3812" i="2"/>
  <c r="C3813" i="2"/>
  <c r="F3813" i="2"/>
  <c r="C3814" i="2"/>
  <c r="F3814" i="2"/>
  <c r="C3815" i="2"/>
  <c r="F3815" i="2"/>
  <c r="C3816" i="2"/>
  <c r="F3816" i="2"/>
  <c r="C3817" i="2"/>
  <c r="F3817" i="2"/>
  <c r="C3818" i="2"/>
  <c r="F3818" i="2"/>
  <c r="C3819" i="2"/>
  <c r="F3819" i="2"/>
  <c r="C3820" i="2"/>
  <c r="F3820" i="2"/>
  <c r="C3821" i="2"/>
  <c r="F3821" i="2"/>
  <c r="C3822" i="2"/>
  <c r="F3822" i="2"/>
  <c r="C3823" i="2"/>
  <c r="F3823" i="2"/>
  <c r="C3824" i="2"/>
  <c r="F3824" i="2"/>
  <c r="C3825" i="2"/>
  <c r="F3825" i="2"/>
  <c r="C3826" i="2"/>
  <c r="F3826" i="2"/>
  <c r="C3827" i="2"/>
  <c r="F3827" i="2"/>
  <c r="C3828" i="2"/>
  <c r="F3828" i="2"/>
  <c r="C3829" i="2"/>
  <c r="F3829" i="2"/>
  <c r="C3830" i="2"/>
  <c r="F3830" i="2"/>
  <c r="C3831" i="2"/>
  <c r="F3831" i="2"/>
  <c r="C3832" i="2"/>
  <c r="F3832" i="2"/>
  <c r="C3833" i="2"/>
  <c r="F3833" i="2"/>
  <c r="C3834" i="2"/>
  <c r="F3834" i="2"/>
  <c r="C3835" i="2"/>
  <c r="F3835" i="2"/>
  <c r="C3836" i="2"/>
  <c r="F3836" i="2"/>
  <c r="C3837" i="2"/>
  <c r="F3837" i="2"/>
  <c r="C3838" i="2"/>
  <c r="F3838" i="2"/>
  <c r="C3839" i="2"/>
  <c r="F3839" i="2"/>
  <c r="C3840" i="2"/>
  <c r="F3840" i="2"/>
  <c r="C3841" i="2"/>
  <c r="F3841" i="2"/>
  <c r="C3842" i="2"/>
  <c r="F3842" i="2"/>
  <c r="C3843" i="2"/>
  <c r="F3843" i="2"/>
  <c r="C3844" i="2"/>
  <c r="F3844" i="2"/>
  <c r="C3845" i="2"/>
  <c r="F3845" i="2"/>
  <c r="C3846" i="2"/>
  <c r="F3846" i="2"/>
  <c r="C3847" i="2"/>
  <c r="F3847" i="2"/>
  <c r="C3848" i="2"/>
  <c r="F3848" i="2"/>
  <c r="C3849" i="2"/>
  <c r="F3849" i="2"/>
  <c r="C3850" i="2"/>
  <c r="F3850" i="2"/>
  <c r="C3851" i="2"/>
  <c r="F3851" i="2"/>
  <c r="C3852" i="2"/>
  <c r="F3852" i="2"/>
  <c r="C3853" i="2"/>
  <c r="F3853" i="2"/>
  <c r="C3854" i="2"/>
  <c r="F3854" i="2"/>
  <c r="C3855" i="2"/>
  <c r="F3855" i="2"/>
  <c r="C3856" i="2"/>
  <c r="F3856" i="2"/>
  <c r="C3857" i="2"/>
  <c r="F3857" i="2"/>
  <c r="C3858" i="2"/>
  <c r="F3858" i="2"/>
  <c r="C3859" i="2"/>
  <c r="F3859" i="2"/>
  <c r="C3860" i="2"/>
  <c r="F3860" i="2"/>
  <c r="C3861" i="2"/>
  <c r="F3861" i="2"/>
  <c r="C3862" i="2"/>
  <c r="F3862" i="2"/>
  <c r="C3863" i="2"/>
  <c r="F3863" i="2"/>
  <c r="C3864" i="2"/>
  <c r="F3864" i="2"/>
  <c r="C3865" i="2"/>
  <c r="F3865" i="2"/>
  <c r="C3866" i="2"/>
  <c r="F3866" i="2"/>
  <c r="C3867" i="2"/>
  <c r="F3867" i="2"/>
  <c r="C3868" i="2"/>
  <c r="F3868" i="2"/>
  <c r="C3869" i="2"/>
  <c r="F3869" i="2"/>
  <c r="C3870" i="2"/>
  <c r="F3870" i="2"/>
  <c r="C3871" i="2"/>
  <c r="F3871" i="2"/>
  <c r="C3872" i="2"/>
  <c r="F3872" i="2"/>
  <c r="C3873" i="2"/>
  <c r="F3873" i="2"/>
  <c r="C3874" i="2"/>
  <c r="F3874" i="2"/>
  <c r="C3875" i="2"/>
  <c r="F3875" i="2"/>
  <c r="C3876" i="2"/>
  <c r="F3876" i="2"/>
  <c r="C3877" i="2"/>
  <c r="F3877" i="2"/>
  <c r="C3878" i="2"/>
  <c r="F3878" i="2"/>
  <c r="C3879" i="2"/>
  <c r="F3879" i="2"/>
  <c r="C3880" i="2"/>
  <c r="F3880" i="2"/>
  <c r="C3881" i="2"/>
  <c r="F3881" i="2"/>
  <c r="C3882" i="2"/>
  <c r="F3882" i="2"/>
  <c r="C3883" i="2"/>
  <c r="F3883" i="2"/>
  <c r="C3884" i="2"/>
  <c r="F3884" i="2"/>
  <c r="C3885" i="2"/>
  <c r="F3885" i="2"/>
  <c r="C3886" i="2"/>
  <c r="F3886" i="2"/>
  <c r="C3887" i="2"/>
  <c r="F3887" i="2"/>
  <c r="C3888" i="2"/>
  <c r="F3888" i="2"/>
  <c r="C3889" i="2"/>
  <c r="F3889" i="2"/>
  <c r="C3890" i="2"/>
  <c r="F3890" i="2"/>
  <c r="C3891" i="2"/>
  <c r="F3891" i="2"/>
  <c r="C3892" i="2"/>
  <c r="F3892" i="2"/>
  <c r="C3893" i="2"/>
  <c r="F3893" i="2"/>
  <c r="C3894" i="2"/>
  <c r="F3894" i="2"/>
  <c r="C3895" i="2"/>
  <c r="F3895" i="2"/>
  <c r="C3896" i="2"/>
  <c r="F3896" i="2"/>
  <c r="C3897" i="2"/>
  <c r="F3897" i="2"/>
  <c r="C3898" i="2"/>
  <c r="F3898" i="2"/>
  <c r="C3899" i="2"/>
  <c r="F3899" i="2"/>
  <c r="C3900" i="2"/>
  <c r="F3900" i="2"/>
  <c r="C3901" i="2"/>
  <c r="F3901" i="2"/>
  <c r="C3902" i="2"/>
  <c r="F3902" i="2"/>
  <c r="C3903" i="2"/>
  <c r="F3903" i="2"/>
  <c r="C3904" i="2"/>
  <c r="F3904" i="2"/>
  <c r="C3905" i="2"/>
  <c r="F3905" i="2"/>
  <c r="C3906" i="2"/>
  <c r="F3906" i="2"/>
  <c r="C3907" i="2"/>
  <c r="F3907" i="2"/>
  <c r="C3908" i="2"/>
  <c r="F3908" i="2"/>
  <c r="C3909" i="2"/>
  <c r="F3909" i="2"/>
  <c r="C3910" i="2"/>
  <c r="F3910" i="2"/>
  <c r="C3911" i="2"/>
  <c r="F3911" i="2"/>
  <c r="C3912" i="2"/>
  <c r="F3912" i="2"/>
  <c r="C3913" i="2"/>
  <c r="F3913" i="2"/>
  <c r="C3914" i="2"/>
  <c r="F3914" i="2"/>
  <c r="C3915" i="2"/>
  <c r="F3915" i="2"/>
  <c r="C3916" i="2"/>
  <c r="F3916" i="2"/>
  <c r="C3917" i="2"/>
  <c r="F3917" i="2"/>
  <c r="C3918" i="2"/>
  <c r="F3918" i="2"/>
  <c r="C3919" i="2"/>
  <c r="F3919" i="2"/>
  <c r="C3920" i="2"/>
  <c r="F3920" i="2"/>
  <c r="C3921" i="2"/>
  <c r="F3921" i="2"/>
  <c r="C3922" i="2"/>
  <c r="F3922" i="2"/>
  <c r="C3923" i="2"/>
  <c r="F3923" i="2"/>
  <c r="C3924" i="2"/>
  <c r="F3924" i="2"/>
  <c r="C3925" i="2"/>
  <c r="F3925" i="2"/>
  <c r="C3926" i="2"/>
  <c r="F3926" i="2"/>
  <c r="C3927" i="2"/>
  <c r="F3927" i="2"/>
  <c r="C3928" i="2"/>
  <c r="F3928" i="2"/>
  <c r="C3929" i="2"/>
  <c r="F3929" i="2"/>
  <c r="C3930" i="2"/>
  <c r="F3930" i="2"/>
  <c r="C3931" i="2"/>
  <c r="F3931" i="2"/>
  <c r="C3932" i="2"/>
  <c r="F3932" i="2"/>
  <c r="C3933" i="2"/>
  <c r="F3933" i="2"/>
  <c r="C3934" i="2"/>
  <c r="F3934" i="2"/>
  <c r="C3935" i="2"/>
  <c r="F3935" i="2"/>
  <c r="C3936" i="2"/>
  <c r="F3936" i="2"/>
  <c r="C3937" i="2"/>
  <c r="F3937" i="2"/>
  <c r="C3938" i="2"/>
  <c r="F3938" i="2"/>
  <c r="C3939" i="2"/>
  <c r="F3939" i="2"/>
  <c r="C3940" i="2"/>
  <c r="F3940" i="2"/>
  <c r="C3941" i="2"/>
  <c r="F3941" i="2"/>
  <c r="C3942" i="2"/>
  <c r="F3942" i="2"/>
  <c r="C3943" i="2"/>
  <c r="F3943" i="2"/>
  <c r="C3944" i="2"/>
  <c r="F3944" i="2"/>
  <c r="C3945" i="2"/>
  <c r="F3945" i="2"/>
  <c r="C3946" i="2"/>
  <c r="F3946" i="2"/>
  <c r="C3947" i="2"/>
  <c r="F3947" i="2"/>
  <c r="C3948" i="2"/>
  <c r="F3948" i="2"/>
  <c r="C3949" i="2"/>
  <c r="F3949" i="2"/>
  <c r="C3950" i="2"/>
  <c r="F3950" i="2"/>
  <c r="C3951" i="2"/>
  <c r="F3951" i="2"/>
  <c r="C3952" i="2"/>
  <c r="F3952" i="2"/>
  <c r="C3953" i="2"/>
  <c r="F3953" i="2"/>
  <c r="C3954" i="2"/>
  <c r="F3954" i="2"/>
  <c r="C3955" i="2"/>
  <c r="F3955" i="2"/>
  <c r="C3956" i="2"/>
  <c r="F3956" i="2"/>
  <c r="C3957" i="2"/>
  <c r="F3957" i="2"/>
  <c r="C3958" i="2"/>
  <c r="F3958" i="2"/>
  <c r="C3959" i="2"/>
  <c r="F3959" i="2"/>
  <c r="C3960" i="2"/>
  <c r="F3960" i="2"/>
  <c r="C3961" i="2"/>
  <c r="F3961" i="2"/>
  <c r="C3962" i="2"/>
  <c r="F3962" i="2"/>
  <c r="C3963" i="2"/>
  <c r="F3963" i="2"/>
  <c r="C3964" i="2"/>
  <c r="F3964" i="2"/>
  <c r="C3965" i="2"/>
  <c r="F3965" i="2"/>
  <c r="C3966" i="2"/>
  <c r="F3966" i="2"/>
  <c r="C3967" i="2"/>
  <c r="F3967" i="2"/>
  <c r="C3968" i="2"/>
  <c r="F3968" i="2"/>
  <c r="C3969" i="2"/>
  <c r="F3969" i="2"/>
  <c r="C3970" i="2"/>
  <c r="F3970" i="2"/>
  <c r="C3971" i="2"/>
  <c r="F3971" i="2"/>
  <c r="C3972" i="2"/>
  <c r="F3972" i="2"/>
  <c r="C3973" i="2"/>
  <c r="F3973" i="2"/>
  <c r="C3974" i="2"/>
  <c r="F3974" i="2"/>
  <c r="C3975" i="2"/>
  <c r="F3975" i="2"/>
  <c r="C3976" i="2"/>
  <c r="F3976" i="2"/>
  <c r="C3977" i="2"/>
  <c r="F3977" i="2"/>
  <c r="C3978" i="2"/>
  <c r="F3978" i="2"/>
  <c r="C3979" i="2"/>
  <c r="F3979" i="2"/>
  <c r="C3980" i="2"/>
  <c r="F3980" i="2"/>
  <c r="C3981" i="2"/>
  <c r="F3981" i="2"/>
  <c r="C3982" i="2"/>
  <c r="F3982" i="2"/>
  <c r="C3983" i="2"/>
  <c r="F3983" i="2"/>
  <c r="C3984" i="2"/>
  <c r="F3984" i="2"/>
  <c r="C3985" i="2"/>
  <c r="F3985" i="2"/>
  <c r="C3986" i="2"/>
  <c r="F3986" i="2"/>
  <c r="C3987" i="2"/>
  <c r="F3987" i="2"/>
  <c r="C3988" i="2"/>
  <c r="F3988" i="2"/>
  <c r="C3989" i="2"/>
  <c r="F3989" i="2"/>
  <c r="C3990" i="2"/>
  <c r="F3990" i="2"/>
  <c r="C3991" i="2"/>
  <c r="F3991" i="2"/>
  <c r="C3992" i="2"/>
  <c r="F3992" i="2"/>
  <c r="C3993" i="2"/>
  <c r="F3993" i="2"/>
  <c r="C3994" i="2"/>
  <c r="F3994" i="2"/>
  <c r="C3995" i="2"/>
  <c r="F3995" i="2"/>
  <c r="C3996" i="2"/>
  <c r="F3996" i="2"/>
  <c r="C3997" i="2"/>
  <c r="F3997" i="2"/>
  <c r="C3998" i="2"/>
  <c r="F3998" i="2"/>
  <c r="C3999" i="2"/>
  <c r="F3999" i="2"/>
  <c r="C4000" i="2"/>
  <c r="F4000" i="2"/>
  <c r="C4001" i="2"/>
  <c r="F4001" i="2"/>
  <c r="C4002" i="2"/>
  <c r="F4002" i="2"/>
  <c r="C4003" i="2"/>
  <c r="F4003" i="2"/>
  <c r="C4004" i="2"/>
  <c r="F4004" i="2"/>
  <c r="C4005" i="2"/>
  <c r="F4005" i="2"/>
  <c r="C4006" i="2"/>
  <c r="F4006" i="2"/>
  <c r="C4007" i="2"/>
  <c r="F4007" i="2"/>
  <c r="C4008" i="2"/>
  <c r="F4008" i="2"/>
  <c r="C4009" i="2"/>
  <c r="F4009" i="2"/>
  <c r="C4010" i="2"/>
  <c r="F4010" i="2"/>
  <c r="C4011" i="2"/>
  <c r="F4011" i="2"/>
  <c r="C4012" i="2"/>
  <c r="F4012" i="2"/>
  <c r="C4013" i="2"/>
  <c r="F4013" i="2"/>
  <c r="C4014" i="2"/>
  <c r="F4014" i="2"/>
  <c r="C4015" i="2"/>
  <c r="F4015" i="2"/>
  <c r="C4016" i="2"/>
  <c r="F4016" i="2"/>
  <c r="C4017" i="2"/>
  <c r="F4017" i="2"/>
  <c r="C4018" i="2"/>
  <c r="F4018" i="2"/>
  <c r="C4019" i="2"/>
  <c r="F4019" i="2"/>
  <c r="C4020" i="2"/>
  <c r="F4020" i="2"/>
  <c r="C4021" i="2"/>
  <c r="F4021" i="2"/>
  <c r="C4022" i="2"/>
  <c r="F4022" i="2"/>
  <c r="C4023" i="2"/>
  <c r="F4023" i="2"/>
  <c r="C4024" i="2"/>
  <c r="F4024" i="2"/>
  <c r="C4025" i="2"/>
  <c r="F4025" i="2"/>
  <c r="C4026" i="2"/>
  <c r="F4026" i="2"/>
  <c r="C4027" i="2"/>
  <c r="F4027" i="2"/>
  <c r="C4028" i="2"/>
  <c r="F4028" i="2"/>
  <c r="C4029" i="2"/>
  <c r="F4029" i="2"/>
  <c r="C4030" i="2"/>
  <c r="F4030" i="2"/>
  <c r="C4031" i="2"/>
  <c r="F4031" i="2"/>
  <c r="C4032" i="2"/>
  <c r="F4032" i="2"/>
  <c r="C4033" i="2"/>
  <c r="F4033" i="2"/>
  <c r="C4034" i="2"/>
  <c r="F4034" i="2"/>
  <c r="C4035" i="2"/>
  <c r="F4035" i="2"/>
  <c r="C4036" i="2"/>
  <c r="F4036" i="2"/>
  <c r="C4037" i="2"/>
  <c r="F4037" i="2"/>
  <c r="C4038" i="2"/>
  <c r="F4038" i="2"/>
  <c r="C4039" i="2"/>
  <c r="F4039" i="2"/>
  <c r="C4040" i="2"/>
  <c r="F4040" i="2"/>
  <c r="C4041" i="2"/>
  <c r="F4041" i="2"/>
  <c r="C4042" i="2"/>
  <c r="F4042" i="2"/>
  <c r="C4043" i="2"/>
  <c r="F4043" i="2"/>
  <c r="C4044" i="2"/>
  <c r="F4044" i="2"/>
  <c r="C4045" i="2"/>
  <c r="F4045" i="2"/>
  <c r="C4046" i="2"/>
  <c r="F4046" i="2"/>
  <c r="C4047" i="2"/>
  <c r="F4047" i="2"/>
  <c r="C4048" i="2"/>
  <c r="F4048" i="2"/>
  <c r="C4049" i="2"/>
  <c r="F4049" i="2"/>
  <c r="C4050" i="2"/>
  <c r="F4050" i="2"/>
  <c r="C4051" i="2"/>
  <c r="F4051" i="2"/>
  <c r="C4052" i="2"/>
  <c r="F4052" i="2"/>
  <c r="C4053" i="2"/>
  <c r="F4053" i="2"/>
  <c r="C4054" i="2"/>
  <c r="F4054" i="2"/>
  <c r="C4055" i="2"/>
  <c r="F4055" i="2"/>
  <c r="C4056" i="2"/>
  <c r="F4056" i="2"/>
  <c r="C4057" i="2"/>
  <c r="F4057" i="2"/>
  <c r="C4058" i="2"/>
  <c r="F4058" i="2"/>
  <c r="C4059" i="2"/>
  <c r="F4059" i="2"/>
  <c r="C4060" i="2"/>
  <c r="F4060" i="2"/>
  <c r="C4061" i="2"/>
  <c r="F4061" i="2"/>
  <c r="C4062" i="2"/>
  <c r="F4062" i="2"/>
  <c r="C4063" i="2"/>
  <c r="F4063" i="2"/>
  <c r="C4064" i="2"/>
  <c r="F4064" i="2"/>
  <c r="C4065" i="2"/>
  <c r="F4065" i="2"/>
  <c r="C4066" i="2"/>
  <c r="F4066" i="2"/>
  <c r="C4067" i="2"/>
  <c r="F4067" i="2"/>
  <c r="C4068" i="2"/>
  <c r="F4068" i="2"/>
  <c r="C4069" i="2"/>
  <c r="F4069" i="2"/>
  <c r="C4070" i="2"/>
  <c r="F4070" i="2"/>
  <c r="C4071" i="2"/>
  <c r="F4071" i="2"/>
  <c r="C4072" i="2"/>
  <c r="F4072" i="2"/>
  <c r="C4073" i="2"/>
  <c r="F4073" i="2"/>
  <c r="C4074" i="2"/>
  <c r="F4074" i="2"/>
  <c r="C4075" i="2"/>
  <c r="F4075" i="2"/>
  <c r="C4076" i="2"/>
  <c r="F4076" i="2"/>
  <c r="C4077" i="2"/>
  <c r="F4077" i="2"/>
  <c r="C4078" i="2"/>
  <c r="F4078" i="2"/>
  <c r="C4079" i="2"/>
  <c r="F4079" i="2"/>
  <c r="C4080" i="2"/>
  <c r="F4080" i="2"/>
  <c r="C4081" i="2"/>
  <c r="F4081" i="2"/>
  <c r="C4082" i="2"/>
  <c r="F4082" i="2"/>
  <c r="C4083" i="2"/>
  <c r="F4083" i="2"/>
  <c r="C4084" i="2"/>
  <c r="F4084" i="2"/>
  <c r="C4085" i="2"/>
  <c r="F4085" i="2"/>
  <c r="C4086" i="2"/>
  <c r="F4086" i="2"/>
  <c r="C4087" i="2"/>
  <c r="F4087" i="2"/>
  <c r="C4088" i="2"/>
  <c r="F4088" i="2"/>
  <c r="C4089" i="2"/>
  <c r="F4089" i="2"/>
  <c r="C4090" i="2"/>
  <c r="F4090" i="2"/>
  <c r="C4091" i="2"/>
  <c r="F4091" i="2"/>
  <c r="C4092" i="2"/>
  <c r="F4092" i="2"/>
  <c r="C4093" i="2"/>
  <c r="F4093" i="2"/>
  <c r="C4094" i="2"/>
  <c r="F4094" i="2"/>
  <c r="C4095" i="2"/>
  <c r="F4095" i="2"/>
  <c r="C4096" i="2"/>
  <c r="F4096" i="2"/>
  <c r="C4097" i="2"/>
  <c r="F4097" i="2"/>
  <c r="C4098" i="2"/>
  <c r="F4098" i="2"/>
  <c r="C4099" i="2"/>
  <c r="F4099" i="2"/>
  <c r="C4100" i="2"/>
  <c r="F4100" i="2"/>
  <c r="C4101" i="2"/>
  <c r="F4101" i="2"/>
  <c r="C4102" i="2"/>
  <c r="F4102" i="2"/>
  <c r="C4103" i="2"/>
  <c r="F4103" i="2"/>
  <c r="C4104" i="2"/>
  <c r="F4104" i="2"/>
  <c r="C4105" i="2"/>
  <c r="F4105" i="2"/>
  <c r="C4106" i="2"/>
  <c r="F4106" i="2"/>
  <c r="C4107" i="2"/>
  <c r="F4107" i="2"/>
  <c r="C4108" i="2"/>
  <c r="F4108" i="2"/>
  <c r="C4109" i="2"/>
  <c r="F4109" i="2"/>
  <c r="C4110" i="2"/>
  <c r="F4110" i="2"/>
  <c r="C4111" i="2"/>
  <c r="F4111" i="2"/>
  <c r="C4112" i="2"/>
  <c r="F4112" i="2"/>
  <c r="C4113" i="2"/>
  <c r="F4113" i="2"/>
  <c r="C4114" i="2"/>
  <c r="F4114" i="2"/>
  <c r="C4115" i="2"/>
  <c r="F4115" i="2"/>
  <c r="C4116" i="2"/>
  <c r="F4116" i="2"/>
  <c r="C4117" i="2"/>
  <c r="F4117" i="2"/>
  <c r="C4118" i="2"/>
  <c r="F4118" i="2"/>
  <c r="C4119" i="2"/>
  <c r="F4119" i="2"/>
  <c r="C4120" i="2"/>
  <c r="F4120" i="2"/>
  <c r="C4121" i="2"/>
  <c r="F4121" i="2"/>
  <c r="C4122" i="2"/>
  <c r="F4122" i="2"/>
  <c r="C4123" i="2"/>
  <c r="F4123" i="2"/>
  <c r="C4124" i="2"/>
  <c r="F4124" i="2"/>
  <c r="C4125" i="2"/>
  <c r="F4125" i="2"/>
  <c r="C4126" i="2"/>
  <c r="F4126" i="2"/>
  <c r="C4127" i="2"/>
  <c r="F4127" i="2"/>
  <c r="C4128" i="2"/>
  <c r="F4128" i="2"/>
  <c r="C4129" i="2"/>
  <c r="F4129" i="2"/>
  <c r="C4130" i="2"/>
  <c r="F4130" i="2"/>
  <c r="C4131" i="2"/>
  <c r="F4131" i="2"/>
  <c r="C4132" i="2"/>
  <c r="F4132" i="2"/>
  <c r="C4133" i="2"/>
  <c r="F4133" i="2"/>
  <c r="C4134" i="2"/>
  <c r="F4134" i="2"/>
  <c r="C4135" i="2"/>
  <c r="F4135" i="2"/>
  <c r="C4136" i="2"/>
  <c r="F4136" i="2"/>
  <c r="C4137" i="2"/>
  <c r="F4137" i="2"/>
  <c r="C4138" i="2"/>
  <c r="F4138" i="2"/>
  <c r="C4139" i="2"/>
  <c r="F4139" i="2"/>
  <c r="C4140" i="2"/>
  <c r="F4140" i="2"/>
  <c r="C4141" i="2"/>
  <c r="F4141" i="2"/>
  <c r="C4142" i="2"/>
  <c r="F4142" i="2"/>
  <c r="C4143" i="2"/>
  <c r="F4143" i="2"/>
  <c r="C4144" i="2"/>
  <c r="F4144" i="2"/>
  <c r="C4145" i="2"/>
  <c r="F4145" i="2"/>
  <c r="C4146" i="2"/>
  <c r="F4146" i="2"/>
  <c r="C4147" i="2"/>
  <c r="F4147" i="2"/>
  <c r="C4148" i="2"/>
  <c r="F4148" i="2"/>
  <c r="C4149" i="2"/>
  <c r="F4149" i="2"/>
  <c r="C4150" i="2"/>
  <c r="F4150" i="2"/>
  <c r="C4151" i="2"/>
  <c r="F4151" i="2"/>
  <c r="C4152" i="2"/>
  <c r="F4152" i="2"/>
  <c r="C4153" i="2"/>
  <c r="F4153" i="2"/>
  <c r="C4154" i="2"/>
  <c r="F4154" i="2"/>
  <c r="C4155" i="2"/>
  <c r="F4155" i="2"/>
  <c r="C4156" i="2"/>
  <c r="F4156" i="2"/>
  <c r="C4157" i="2"/>
  <c r="F4157" i="2"/>
  <c r="C4158" i="2"/>
  <c r="F4158" i="2"/>
  <c r="C4159" i="2"/>
  <c r="F4159" i="2"/>
  <c r="C4160" i="2"/>
  <c r="F4160" i="2"/>
  <c r="C4161" i="2"/>
  <c r="F4161" i="2"/>
  <c r="C4162" i="2"/>
  <c r="F4162" i="2"/>
  <c r="C4163" i="2"/>
  <c r="F4163" i="2"/>
  <c r="C4164" i="2"/>
  <c r="F4164" i="2"/>
  <c r="C4165" i="2"/>
  <c r="F4165" i="2"/>
  <c r="C4166" i="2"/>
  <c r="F4166" i="2"/>
  <c r="C4167" i="2"/>
  <c r="F4167" i="2"/>
  <c r="C4168" i="2"/>
  <c r="F4168" i="2"/>
  <c r="C4169" i="2"/>
  <c r="F4169" i="2"/>
  <c r="C4170" i="2"/>
  <c r="F4170" i="2"/>
  <c r="C4171" i="2"/>
  <c r="F4171" i="2"/>
  <c r="C4172" i="2"/>
  <c r="F4172" i="2"/>
  <c r="C4173" i="2"/>
  <c r="F4173" i="2"/>
  <c r="C4174" i="2"/>
  <c r="F4174" i="2"/>
  <c r="C4175" i="2"/>
  <c r="F4175" i="2"/>
  <c r="C4176" i="2"/>
  <c r="F4176" i="2"/>
  <c r="C4177" i="2"/>
  <c r="F4177" i="2"/>
  <c r="C4178" i="2"/>
  <c r="F4178" i="2"/>
  <c r="C4179" i="2"/>
  <c r="F4179" i="2"/>
  <c r="C4180" i="2"/>
  <c r="F4180" i="2"/>
  <c r="C4181" i="2"/>
  <c r="F4181" i="2"/>
  <c r="C4182" i="2"/>
  <c r="F4182" i="2"/>
  <c r="C4183" i="2"/>
  <c r="F4183" i="2"/>
  <c r="C4184" i="2"/>
  <c r="F4184" i="2"/>
  <c r="C4185" i="2"/>
  <c r="F4185" i="2"/>
  <c r="C4186" i="2"/>
  <c r="F4186" i="2"/>
  <c r="C4187" i="2"/>
  <c r="F4187" i="2"/>
  <c r="C4188" i="2"/>
  <c r="F4188" i="2"/>
  <c r="C4189" i="2"/>
  <c r="F4189" i="2"/>
  <c r="C4190" i="2"/>
  <c r="F4190" i="2"/>
  <c r="C4191" i="2"/>
  <c r="F4191" i="2"/>
  <c r="C4192" i="2"/>
  <c r="F4192" i="2"/>
  <c r="C4193" i="2"/>
  <c r="F4193" i="2"/>
  <c r="C4194" i="2"/>
  <c r="F4194" i="2"/>
  <c r="C4195" i="2"/>
  <c r="F4195" i="2"/>
  <c r="C4196" i="2"/>
  <c r="F4196" i="2"/>
  <c r="C4197" i="2"/>
  <c r="F4197" i="2"/>
  <c r="C4198" i="2"/>
  <c r="F4198" i="2"/>
  <c r="C4199" i="2"/>
  <c r="F4199" i="2"/>
  <c r="C4200" i="2"/>
  <c r="F4200" i="2"/>
  <c r="C4201" i="2"/>
  <c r="F4201" i="2"/>
  <c r="C4202" i="2"/>
  <c r="F4202" i="2"/>
  <c r="C4203" i="2"/>
  <c r="F4203" i="2"/>
  <c r="C4204" i="2"/>
  <c r="F4204" i="2"/>
  <c r="C4205" i="2"/>
  <c r="F4205" i="2"/>
  <c r="C4206" i="2"/>
  <c r="F4206" i="2"/>
  <c r="C4207" i="2"/>
  <c r="F4207" i="2"/>
  <c r="C4208" i="2"/>
  <c r="F4208" i="2"/>
  <c r="C4209" i="2"/>
  <c r="F4209" i="2"/>
  <c r="C4210" i="2"/>
  <c r="F4210" i="2"/>
  <c r="C4211" i="2"/>
  <c r="F4211" i="2"/>
  <c r="C4212" i="2"/>
  <c r="F4212" i="2"/>
  <c r="C4213" i="2"/>
  <c r="F4213" i="2"/>
  <c r="C4214" i="2"/>
  <c r="F4214" i="2"/>
  <c r="C4215" i="2"/>
  <c r="F4215" i="2"/>
  <c r="C4216" i="2"/>
  <c r="F4216" i="2"/>
  <c r="C4217" i="2"/>
  <c r="F4217" i="2"/>
  <c r="C4218" i="2"/>
  <c r="F4218" i="2"/>
  <c r="C4219" i="2"/>
  <c r="F4219" i="2"/>
  <c r="C4220" i="2"/>
  <c r="F4220" i="2"/>
  <c r="C4221" i="2"/>
  <c r="F4221" i="2"/>
  <c r="C4222" i="2"/>
  <c r="F4222" i="2"/>
  <c r="C4223" i="2"/>
  <c r="F4223" i="2"/>
  <c r="C4224" i="2"/>
  <c r="F4224" i="2"/>
  <c r="C4225" i="2"/>
  <c r="F4225" i="2"/>
  <c r="C4226" i="2"/>
  <c r="F4226" i="2"/>
  <c r="C4227" i="2"/>
  <c r="F4227" i="2"/>
  <c r="C4228" i="2"/>
  <c r="F4228" i="2"/>
  <c r="C4229" i="2"/>
  <c r="F4229" i="2"/>
  <c r="C4230" i="2"/>
  <c r="F4230" i="2"/>
  <c r="C4231" i="2"/>
  <c r="F4231" i="2"/>
  <c r="C4232" i="2"/>
  <c r="F4232" i="2"/>
  <c r="C4233" i="2"/>
  <c r="F4233" i="2"/>
  <c r="C4234" i="2"/>
  <c r="F4234" i="2"/>
  <c r="C4235" i="2"/>
  <c r="F4235" i="2"/>
  <c r="C4236" i="2"/>
  <c r="F4236" i="2"/>
  <c r="C4237" i="2"/>
  <c r="F4237" i="2"/>
  <c r="C4238" i="2"/>
  <c r="F4238" i="2"/>
  <c r="C4239" i="2"/>
  <c r="F4239" i="2"/>
  <c r="C4240" i="2"/>
  <c r="F4240" i="2"/>
  <c r="C4241" i="2"/>
  <c r="F4241" i="2"/>
  <c r="C4242" i="2"/>
  <c r="F4242" i="2"/>
  <c r="C4243" i="2"/>
  <c r="F4243" i="2"/>
  <c r="C4244" i="2"/>
  <c r="F4244" i="2"/>
  <c r="C4245" i="2"/>
  <c r="F4245" i="2"/>
  <c r="C4246" i="2"/>
  <c r="F4246" i="2"/>
  <c r="C4247" i="2"/>
  <c r="F4247" i="2"/>
  <c r="C4248" i="2"/>
  <c r="F4248" i="2"/>
  <c r="C4249" i="2"/>
  <c r="F4249" i="2"/>
  <c r="C4250" i="2"/>
  <c r="F4250" i="2"/>
  <c r="C4251" i="2"/>
  <c r="F4251" i="2"/>
  <c r="C4252" i="2"/>
  <c r="F4252" i="2"/>
  <c r="C4253" i="2"/>
  <c r="F4253" i="2"/>
  <c r="C4254" i="2"/>
  <c r="F4254" i="2"/>
  <c r="C4255" i="2"/>
  <c r="F4255" i="2"/>
  <c r="C4256" i="2"/>
  <c r="F4256" i="2"/>
  <c r="C4257" i="2"/>
  <c r="F4257" i="2"/>
  <c r="C4258" i="2"/>
  <c r="F4258" i="2"/>
  <c r="C4259" i="2"/>
  <c r="F4259" i="2"/>
  <c r="C4260" i="2"/>
  <c r="F4260" i="2"/>
  <c r="C4261" i="2"/>
  <c r="F4261" i="2"/>
  <c r="C4262" i="2"/>
  <c r="F4262" i="2"/>
  <c r="C4263" i="2"/>
  <c r="F4263" i="2"/>
  <c r="C4264" i="2"/>
  <c r="F4264" i="2"/>
  <c r="C4265" i="2"/>
  <c r="F4265" i="2"/>
  <c r="C4266" i="2"/>
  <c r="F4266" i="2"/>
  <c r="C4267" i="2"/>
  <c r="F4267" i="2"/>
  <c r="C4268" i="2"/>
  <c r="F4268" i="2"/>
  <c r="C4269" i="2"/>
  <c r="F4269" i="2"/>
  <c r="C4270" i="2"/>
  <c r="F4270" i="2"/>
  <c r="C4271" i="2"/>
  <c r="F4271" i="2"/>
  <c r="C4272" i="2"/>
  <c r="F4272" i="2"/>
  <c r="C4273" i="2"/>
  <c r="F4273" i="2"/>
  <c r="C4274" i="2"/>
  <c r="F4274" i="2"/>
  <c r="C4275" i="2"/>
  <c r="F4275" i="2"/>
  <c r="C4276" i="2"/>
  <c r="F4276" i="2"/>
  <c r="C4277" i="2"/>
  <c r="F4277" i="2"/>
  <c r="C4278" i="2"/>
  <c r="F4278" i="2"/>
  <c r="C4279" i="2"/>
  <c r="F4279" i="2"/>
  <c r="C4280" i="2"/>
  <c r="F4280" i="2"/>
  <c r="C4281" i="2"/>
  <c r="F4281" i="2"/>
  <c r="C4282" i="2"/>
  <c r="F4282" i="2"/>
  <c r="C4283" i="2"/>
  <c r="F4283" i="2"/>
  <c r="C4284" i="2"/>
  <c r="F4284" i="2"/>
  <c r="C4285" i="2"/>
  <c r="F4285" i="2"/>
  <c r="C4286" i="2"/>
  <c r="F4286" i="2"/>
  <c r="C4287" i="2"/>
  <c r="F4287" i="2"/>
  <c r="C4288" i="2"/>
  <c r="F4288" i="2"/>
  <c r="C4289" i="2"/>
  <c r="F4289" i="2"/>
  <c r="C4290" i="2"/>
  <c r="F4290" i="2"/>
  <c r="C4291" i="2"/>
  <c r="F4291" i="2"/>
  <c r="C4292" i="2"/>
  <c r="F4292" i="2"/>
  <c r="C4293" i="2"/>
  <c r="F4293" i="2"/>
  <c r="C4294" i="2"/>
  <c r="F4294" i="2"/>
  <c r="C4295" i="2"/>
  <c r="F4295" i="2"/>
  <c r="C4296" i="2"/>
  <c r="F4296" i="2"/>
  <c r="C4297" i="2"/>
  <c r="F4297" i="2"/>
  <c r="C4298" i="2"/>
  <c r="F4298" i="2"/>
  <c r="C4299" i="2"/>
  <c r="F4299" i="2"/>
  <c r="C4300" i="2"/>
  <c r="F4300" i="2"/>
  <c r="C4301" i="2"/>
  <c r="F4301" i="2"/>
  <c r="C4302" i="2"/>
  <c r="F4302" i="2"/>
  <c r="C4303" i="2"/>
  <c r="F4303" i="2"/>
  <c r="C4304" i="2"/>
  <c r="F4304" i="2"/>
  <c r="C4305" i="2"/>
  <c r="F4305" i="2"/>
  <c r="C4306" i="2"/>
  <c r="F4306" i="2"/>
  <c r="C4307" i="2"/>
  <c r="F4307" i="2"/>
  <c r="C4308" i="2"/>
  <c r="F4308" i="2"/>
  <c r="C4309" i="2"/>
  <c r="F4309" i="2"/>
  <c r="C4310" i="2"/>
  <c r="F4310" i="2"/>
  <c r="C4311" i="2"/>
  <c r="F4311" i="2"/>
  <c r="C4312" i="2"/>
  <c r="F4312" i="2"/>
  <c r="C4313" i="2"/>
  <c r="F4313" i="2"/>
  <c r="C4314" i="2"/>
  <c r="F4314" i="2"/>
  <c r="C4315" i="2"/>
  <c r="F4315" i="2"/>
  <c r="C4316" i="2"/>
  <c r="F4316" i="2"/>
  <c r="C4317" i="2"/>
  <c r="F4317" i="2"/>
  <c r="C4318" i="2"/>
  <c r="F4318" i="2"/>
  <c r="C4319" i="2"/>
  <c r="F4319" i="2"/>
  <c r="C4320" i="2"/>
  <c r="F4320" i="2"/>
  <c r="C4321" i="2"/>
  <c r="F4321" i="2"/>
  <c r="C4322" i="2"/>
  <c r="F4322" i="2"/>
  <c r="C4323" i="2"/>
  <c r="F4323" i="2"/>
  <c r="C4324" i="2"/>
  <c r="F4324" i="2"/>
  <c r="C4325" i="2"/>
  <c r="F4325" i="2"/>
  <c r="C4326" i="2"/>
  <c r="F4326" i="2"/>
  <c r="C4327" i="2"/>
  <c r="F4327" i="2"/>
  <c r="C4328" i="2"/>
  <c r="F4328" i="2"/>
  <c r="C4329" i="2"/>
  <c r="F4329" i="2"/>
  <c r="C4330" i="2"/>
  <c r="F4330" i="2"/>
  <c r="C4331" i="2"/>
  <c r="F4331" i="2"/>
  <c r="C4332" i="2"/>
  <c r="F4332" i="2"/>
  <c r="C4333" i="2"/>
  <c r="F4333" i="2"/>
  <c r="C4334" i="2"/>
  <c r="F4334" i="2"/>
  <c r="C4335" i="2"/>
  <c r="F4335" i="2"/>
  <c r="C4336" i="2"/>
  <c r="F4336" i="2"/>
  <c r="C4337" i="2"/>
  <c r="F4337" i="2"/>
  <c r="C4338" i="2"/>
  <c r="F4338" i="2"/>
  <c r="C4339" i="2"/>
  <c r="F4339" i="2"/>
  <c r="C4340" i="2"/>
  <c r="F4340" i="2"/>
  <c r="C4341" i="2"/>
  <c r="F4341" i="2"/>
  <c r="C4342" i="2"/>
  <c r="F4342" i="2"/>
  <c r="C4343" i="2"/>
  <c r="F4343" i="2"/>
  <c r="C4344" i="2"/>
  <c r="F4344" i="2"/>
  <c r="C4345" i="2"/>
  <c r="F4345" i="2"/>
  <c r="C4346" i="2"/>
  <c r="F4346" i="2"/>
  <c r="C4347" i="2"/>
  <c r="F4347" i="2"/>
  <c r="C4348" i="2"/>
  <c r="F4348" i="2"/>
  <c r="C4349" i="2"/>
  <c r="F4349" i="2"/>
  <c r="C4350" i="2"/>
  <c r="F4350" i="2"/>
  <c r="C4351" i="2"/>
  <c r="F4351" i="2"/>
  <c r="C4352" i="2"/>
  <c r="F4352" i="2"/>
  <c r="C4353" i="2"/>
  <c r="F4353" i="2"/>
  <c r="C4354" i="2"/>
  <c r="F4354" i="2"/>
  <c r="C4355" i="2"/>
  <c r="F4355" i="2"/>
  <c r="C4356" i="2"/>
  <c r="F4356" i="2"/>
  <c r="C4357" i="2"/>
  <c r="F4357" i="2"/>
  <c r="C4358" i="2"/>
  <c r="F4358" i="2"/>
  <c r="C4359" i="2"/>
  <c r="F4359" i="2"/>
  <c r="C4360" i="2"/>
  <c r="F4360" i="2"/>
  <c r="C4361" i="2"/>
  <c r="F4361" i="2"/>
  <c r="C4362" i="2"/>
  <c r="F4362" i="2"/>
  <c r="C4363" i="2"/>
  <c r="F4363" i="2"/>
  <c r="C4364" i="2"/>
  <c r="F4364" i="2"/>
  <c r="C4365" i="2"/>
  <c r="F4365" i="2"/>
  <c r="C4366" i="2"/>
  <c r="F4366" i="2"/>
  <c r="C4367" i="2"/>
  <c r="F4367" i="2"/>
  <c r="C4368" i="2"/>
  <c r="F4368" i="2"/>
  <c r="C4369" i="2"/>
  <c r="F4369" i="2"/>
  <c r="C4370" i="2"/>
  <c r="F4370" i="2"/>
  <c r="C4371" i="2"/>
  <c r="F4371" i="2"/>
  <c r="C4372" i="2"/>
  <c r="F4372" i="2"/>
  <c r="C4373" i="2"/>
  <c r="F4373" i="2"/>
  <c r="C4374" i="2"/>
  <c r="F4374" i="2"/>
  <c r="C4375" i="2"/>
  <c r="F4375" i="2"/>
  <c r="C4376" i="2"/>
  <c r="F4376" i="2"/>
  <c r="C4377" i="2"/>
  <c r="F4377" i="2"/>
  <c r="C4378" i="2"/>
  <c r="F4378" i="2"/>
  <c r="C4379" i="2"/>
  <c r="F4379" i="2"/>
  <c r="C4380" i="2"/>
  <c r="F4380" i="2"/>
  <c r="C4381" i="2"/>
  <c r="F4381" i="2"/>
  <c r="C4382" i="2"/>
  <c r="F4382" i="2"/>
  <c r="C4383" i="2"/>
  <c r="F4383" i="2"/>
  <c r="C4384" i="2"/>
  <c r="F4384" i="2"/>
  <c r="C4385" i="2"/>
  <c r="F4385" i="2"/>
  <c r="C4386" i="2"/>
  <c r="F4386" i="2"/>
  <c r="C4387" i="2"/>
  <c r="F4387" i="2"/>
  <c r="C4388" i="2"/>
  <c r="F4388" i="2"/>
  <c r="C4389" i="2"/>
  <c r="F4389" i="2"/>
  <c r="C4390" i="2"/>
  <c r="F4390" i="2"/>
  <c r="C4391" i="2"/>
  <c r="F4391" i="2"/>
  <c r="C4392" i="2"/>
  <c r="F4392" i="2"/>
  <c r="C4393" i="2"/>
  <c r="F4393" i="2"/>
  <c r="C4394" i="2"/>
  <c r="F4394" i="2"/>
  <c r="C4395" i="2"/>
  <c r="F4395" i="2"/>
  <c r="C4396" i="2"/>
  <c r="F4396" i="2"/>
  <c r="C4397" i="2"/>
  <c r="F4397" i="2"/>
  <c r="C4398" i="2"/>
  <c r="F4398" i="2"/>
  <c r="C4399" i="2"/>
  <c r="F4399" i="2"/>
  <c r="C4400" i="2"/>
  <c r="F4400" i="2"/>
  <c r="C4401" i="2"/>
  <c r="F4401" i="2"/>
  <c r="C4402" i="2"/>
  <c r="F4402" i="2"/>
  <c r="C4403" i="2"/>
  <c r="F4403" i="2"/>
  <c r="C4404" i="2"/>
  <c r="F4404" i="2"/>
  <c r="C4405" i="2"/>
  <c r="F4405" i="2"/>
  <c r="C4406" i="2"/>
  <c r="F4406" i="2"/>
  <c r="C4407" i="2"/>
  <c r="F4407" i="2"/>
  <c r="C4408" i="2"/>
  <c r="F4408" i="2"/>
  <c r="C4409" i="2"/>
  <c r="F4409" i="2"/>
  <c r="C4410" i="2"/>
  <c r="F4410" i="2"/>
  <c r="C4411" i="2"/>
  <c r="F4411" i="2"/>
  <c r="C4412" i="2"/>
  <c r="F4412" i="2"/>
  <c r="C4413" i="2"/>
  <c r="F4413" i="2"/>
  <c r="C4414" i="2"/>
  <c r="F4414" i="2"/>
  <c r="C4415" i="2"/>
  <c r="F4415" i="2"/>
  <c r="C4416" i="2"/>
  <c r="F4416" i="2"/>
  <c r="C4417" i="2"/>
  <c r="F4417" i="2"/>
  <c r="C4418" i="2"/>
  <c r="F4418" i="2"/>
  <c r="C4419" i="2"/>
  <c r="F4419" i="2"/>
  <c r="C4420" i="2"/>
  <c r="F4420" i="2"/>
  <c r="C4421" i="2"/>
  <c r="F4421" i="2"/>
  <c r="C4422" i="2"/>
  <c r="F4422" i="2"/>
  <c r="C4423" i="2"/>
  <c r="F4423" i="2"/>
  <c r="C4424" i="2"/>
  <c r="F4424" i="2"/>
  <c r="C4425" i="2"/>
  <c r="F4425" i="2"/>
  <c r="C4426" i="2"/>
  <c r="F4426" i="2"/>
  <c r="C4427" i="2"/>
  <c r="F4427" i="2"/>
  <c r="C4428" i="2"/>
  <c r="F4428" i="2"/>
  <c r="C4429" i="2"/>
  <c r="F4429" i="2"/>
  <c r="C4430" i="2"/>
  <c r="F4430" i="2"/>
  <c r="C4431" i="2"/>
  <c r="F4431" i="2"/>
  <c r="C4432" i="2"/>
  <c r="F4432" i="2"/>
  <c r="C4433" i="2"/>
  <c r="F4433" i="2"/>
  <c r="C4434" i="2"/>
  <c r="F4434" i="2"/>
  <c r="C4435" i="2"/>
  <c r="F4435" i="2"/>
  <c r="C4436" i="2"/>
  <c r="F4436" i="2"/>
  <c r="C4437" i="2"/>
  <c r="F4437" i="2"/>
  <c r="C4438" i="2"/>
  <c r="F4438" i="2"/>
  <c r="C4439" i="2"/>
  <c r="F4439" i="2"/>
  <c r="C4440" i="2"/>
  <c r="F4440" i="2"/>
  <c r="C4441" i="2"/>
  <c r="F4441" i="2"/>
  <c r="C4442" i="2"/>
  <c r="F4442" i="2"/>
  <c r="C4443" i="2"/>
  <c r="F4443" i="2"/>
  <c r="C4444" i="2"/>
  <c r="F4444" i="2"/>
  <c r="C4445" i="2"/>
  <c r="F4445" i="2"/>
  <c r="C4446" i="2"/>
  <c r="F4446" i="2"/>
  <c r="C4447" i="2"/>
  <c r="F4447" i="2"/>
  <c r="C4448" i="2"/>
  <c r="F4448" i="2"/>
  <c r="C4449" i="2"/>
  <c r="F4449" i="2"/>
  <c r="C4450" i="2"/>
  <c r="F4450" i="2"/>
  <c r="C4451" i="2"/>
  <c r="F4451" i="2"/>
  <c r="C4452" i="2"/>
  <c r="F4452" i="2"/>
  <c r="C4453" i="2"/>
  <c r="F4453" i="2"/>
  <c r="C4454" i="2"/>
  <c r="F4454" i="2"/>
  <c r="C4455" i="2"/>
  <c r="F4455" i="2"/>
  <c r="C4456" i="2"/>
  <c r="F4456" i="2"/>
  <c r="C4457" i="2"/>
  <c r="F4457" i="2"/>
  <c r="C4458" i="2"/>
  <c r="F4458" i="2"/>
  <c r="C4459" i="2"/>
  <c r="F4459" i="2"/>
  <c r="C4460" i="2"/>
  <c r="F4460" i="2"/>
  <c r="C4461" i="2"/>
  <c r="F4461" i="2"/>
  <c r="C4462" i="2"/>
  <c r="F4462" i="2"/>
  <c r="C4463" i="2"/>
  <c r="F4463" i="2"/>
  <c r="C4464" i="2"/>
  <c r="F4464" i="2"/>
  <c r="C4465" i="2"/>
  <c r="F4465" i="2"/>
  <c r="C4466" i="2"/>
  <c r="F4466" i="2"/>
  <c r="C4467" i="2"/>
  <c r="F4467" i="2"/>
  <c r="C4468" i="2"/>
  <c r="F4468" i="2"/>
  <c r="C4469" i="2"/>
  <c r="F4469" i="2"/>
  <c r="C4470" i="2"/>
  <c r="F4470" i="2"/>
  <c r="C4471" i="2"/>
  <c r="F4471" i="2"/>
  <c r="C4472" i="2"/>
  <c r="F4472" i="2"/>
  <c r="C4473" i="2"/>
  <c r="F4473" i="2"/>
  <c r="C4474" i="2"/>
  <c r="F4474" i="2"/>
  <c r="C4475" i="2"/>
  <c r="F4475" i="2"/>
  <c r="C4476" i="2"/>
  <c r="F4476" i="2"/>
  <c r="C4477" i="2"/>
  <c r="F4477" i="2"/>
  <c r="C4478" i="2"/>
  <c r="F4478" i="2"/>
  <c r="C4479" i="2"/>
  <c r="F4479" i="2"/>
  <c r="C4480" i="2"/>
  <c r="F4480" i="2"/>
  <c r="C4481" i="2"/>
  <c r="F4481" i="2"/>
  <c r="C4482" i="2"/>
  <c r="F4482" i="2"/>
  <c r="C4483" i="2"/>
  <c r="F4483" i="2"/>
  <c r="C4484" i="2"/>
  <c r="F4484" i="2"/>
  <c r="C4485" i="2"/>
  <c r="F4485" i="2"/>
  <c r="C4486" i="2"/>
  <c r="F4486" i="2"/>
  <c r="C4487" i="2"/>
  <c r="F4487" i="2"/>
  <c r="C4488" i="2"/>
  <c r="F4488" i="2"/>
  <c r="C4489" i="2"/>
  <c r="F4489" i="2"/>
  <c r="C4490" i="2"/>
  <c r="F4490" i="2"/>
  <c r="C4491" i="2"/>
  <c r="F4491" i="2"/>
  <c r="C4492" i="2"/>
  <c r="F4492" i="2"/>
  <c r="C4493" i="2"/>
  <c r="F4493" i="2"/>
  <c r="C4494" i="2"/>
  <c r="F4494" i="2"/>
  <c r="C4495" i="2"/>
  <c r="F4495" i="2"/>
  <c r="C4496" i="2"/>
  <c r="F4496" i="2"/>
  <c r="C4497" i="2"/>
  <c r="F4497" i="2"/>
  <c r="C4498" i="2"/>
  <c r="F4498" i="2"/>
  <c r="C4499" i="2"/>
  <c r="F4499" i="2"/>
  <c r="C4500" i="2"/>
  <c r="F4500" i="2"/>
  <c r="C4501" i="2"/>
  <c r="F4501" i="2"/>
  <c r="C4502" i="2"/>
  <c r="F4502" i="2"/>
  <c r="C4503" i="2"/>
  <c r="F4503" i="2"/>
  <c r="C4504" i="2"/>
  <c r="F4504" i="2"/>
  <c r="C4505" i="2"/>
  <c r="F4505" i="2"/>
  <c r="C4506" i="2"/>
  <c r="F4506" i="2"/>
  <c r="C4507" i="2"/>
  <c r="F4507" i="2"/>
  <c r="C4508" i="2"/>
  <c r="F4508" i="2"/>
  <c r="C4509" i="2"/>
  <c r="F4509" i="2"/>
  <c r="C4510" i="2"/>
  <c r="F4510" i="2"/>
  <c r="C4511" i="2"/>
  <c r="F4511" i="2"/>
  <c r="C4512" i="2"/>
  <c r="F4512" i="2"/>
  <c r="C4513" i="2"/>
  <c r="F4513" i="2"/>
  <c r="C4514" i="2"/>
  <c r="F4514" i="2"/>
  <c r="C4515" i="2"/>
  <c r="F4515" i="2"/>
  <c r="C4516" i="2"/>
  <c r="F4516" i="2"/>
  <c r="C4517" i="2"/>
  <c r="F4517" i="2"/>
  <c r="C4518" i="2"/>
  <c r="F4518" i="2"/>
  <c r="C4519" i="2"/>
  <c r="F4519" i="2"/>
  <c r="C4520" i="2"/>
  <c r="F4520" i="2"/>
  <c r="C4521" i="2"/>
  <c r="F4521" i="2"/>
  <c r="C4522" i="2"/>
  <c r="F4522" i="2"/>
  <c r="C4523" i="2"/>
  <c r="F4523" i="2"/>
  <c r="C4524" i="2"/>
  <c r="F4524" i="2"/>
  <c r="C4525" i="2"/>
  <c r="F4525" i="2"/>
  <c r="C4526" i="2"/>
  <c r="F4526" i="2"/>
  <c r="C4527" i="2"/>
  <c r="F4527" i="2"/>
  <c r="C4528" i="2"/>
  <c r="F4528" i="2"/>
  <c r="C4529" i="2"/>
  <c r="F4529" i="2"/>
  <c r="C4530" i="2"/>
  <c r="F4530" i="2"/>
  <c r="C4531" i="2"/>
  <c r="F4531" i="2"/>
  <c r="C4532" i="2"/>
  <c r="F4532" i="2"/>
  <c r="C4533" i="2"/>
  <c r="F4533" i="2"/>
  <c r="C4534" i="2"/>
  <c r="F4534" i="2"/>
  <c r="C4535" i="2"/>
  <c r="F4535" i="2"/>
  <c r="C4536" i="2"/>
  <c r="F4536" i="2"/>
  <c r="C4537" i="2"/>
  <c r="F4537" i="2"/>
  <c r="C4538" i="2"/>
  <c r="F4538" i="2"/>
  <c r="C4539" i="2"/>
  <c r="F4539" i="2"/>
  <c r="C4540" i="2"/>
  <c r="F4540" i="2"/>
  <c r="C4541" i="2"/>
  <c r="F4541" i="2"/>
  <c r="C4542" i="2"/>
  <c r="F4542" i="2"/>
  <c r="C4543" i="2"/>
  <c r="F4543" i="2"/>
  <c r="C4544" i="2"/>
  <c r="F4544" i="2"/>
  <c r="C4545" i="2"/>
  <c r="F4545" i="2"/>
  <c r="C4546" i="2"/>
  <c r="F4546" i="2"/>
  <c r="C4547" i="2"/>
  <c r="F4547" i="2"/>
  <c r="C4548" i="2"/>
  <c r="F4548" i="2"/>
  <c r="C4549" i="2"/>
  <c r="F4549" i="2"/>
  <c r="C4550" i="2"/>
  <c r="F4550" i="2"/>
  <c r="C4551" i="2"/>
  <c r="F4551" i="2"/>
  <c r="C4552" i="2"/>
  <c r="F4552" i="2"/>
  <c r="C4553" i="2"/>
  <c r="F4553" i="2"/>
  <c r="C4554" i="2"/>
  <c r="F4554" i="2"/>
  <c r="C4555" i="2"/>
  <c r="F4555" i="2"/>
  <c r="C4556" i="2"/>
  <c r="F4556" i="2"/>
  <c r="C4557" i="2"/>
  <c r="F4557" i="2"/>
  <c r="C4558" i="2"/>
  <c r="F4558" i="2"/>
  <c r="C4559" i="2"/>
  <c r="F4559" i="2"/>
  <c r="C4560" i="2"/>
  <c r="F4560" i="2"/>
  <c r="C4561" i="2"/>
  <c r="F4561" i="2"/>
  <c r="C4562" i="2"/>
  <c r="F4562" i="2"/>
  <c r="C4563" i="2"/>
  <c r="F4563" i="2"/>
  <c r="C4564" i="2"/>
  <c r="F4564" i="2"/>
  <c r="C4565" i="2"/>
  <c r="F4565" i="2"/>
  <c r="C4566" i="2"/>
  <c r="F4566" i="2"/>
  <c r="C4567" i="2"/>
  <c r="F4567" i="2"/>
  <c r="C4568" i="2"/>
  <c r="F4568" i="2"/>
  <c r="C4569" i="2"/>
  <c r="F4569" i="2"/>
  <c r="C4570" i="2"/>
  <c r="F4570" i="2"/>
  <c r="C4571" i="2"/>
  <c r="F4571" i="2"/>
  <c r="C4572" i="2"/>
  <c r="F4572" i="2"/>
  <c r="C4573" i="2"/>
  <c r="F4573" i="2"/>
  <c r="C4574" i="2"/>
  <c r="F4574" i="2"/>
  <c r="C4575" i="2"/>
  <c r="F4575" i="2"/>
  <c r="C4576" i="2"/>
  <c r="F4576" i="2"/>
  <c r="C4577" i="2"/>
  <c r="F4577" i="2"/>
  <c r="C4578" i="2"/>
  <c r="F4578" i="2"/>
  <c r="C4579" i="2"/>
  <c r="F4579" i="2"/>
  <c r="C4580" i="2"/>
  <c r="F4580" i="2"/>
  <c r="C4581" i="2"/>
  <c r="F4581" i="2"/>
  <c r="C4582" i="2"/>
  <c r="F4582" i="2"/>
  <c r="C4583" i="2"/>
  <c r="F4583" i="2"/>
  <c r="C4584" i="2"/>
  <c r="F4584" i="2"/>
  <c r="C4585" i="2"/>
  <c r="F4585" i="2"/>
  <c r="C4586" i="2"/>
  <c r="F4586" i="2"/>
  <c r="C4587" i="2"/>
  <c r="F4587" i="2"/>
  <c r="C4588" i="2"/>
  <c r="F4588" i="2"/>
  <c r="C4589" i="2"/>
  <c r="F4589" i="2"/>
  <c r="C4590" i="2"/>
  <c r="F4590" i="2"/>
  <c r="C4591" i="2"/>
  <c r="F4591" i="2"/>
  <c r="C4592" i="2"/>
  <c r="F4592" i="2"/>
  <c r="C4593" i="2"/>
  <c r="F4593" i="2"/>
  <c r="C4594" i="2"/>
  <c r="F4594" i="2"/>
  <c r="C4595" i="2"/>
  <c r="F4595" i="2"/>
  <c r="C4596" i="2"/>
  <c r="F4596" i="2"/>
  <c r="C4597" i="2"/>
  <c r="F4597" i="2"/>
  <c r="C4598" i="2"/>
  <c r="F4598" i="2"/>
  <c r="C4599" i="2"/>
  <c r="F4599" i="2"/>
  <c r="C4600" i="2"/>
  <c r="F4600" i="2"/>
  <c r="C4601" i="2"/>
  <c r="F4601" i="2"/>
  <c r="C4602" i="2"/>
  <c r="F4602" i="2"/>
  <c r="C4603" i="2"/>
  <c r="F4603" i="2"/>
  <c r="C4604" i="2"/>
  <c r="F4604" i="2"/>
  <c r="C4605" i="2"/>
  <c r="F4605" i="2"/>
  <c r="C4606" i="2"/>
  <c r="F4606" i="2"/>
  <c r="C4607" i="2"/>
  <c r="F4607" i="2"/>
  <c r="C4608" i="2"/>
  <c r="F4608" i="2"/>
  <c r="C4609" i="2"/>
  <c r="F4609" i="2"/>
  <c r="C4610" i="2"/>
  <c r="F4610" i="2"/>
  <c r="C4611" i="2"/>
  <c r="F4611" i="2"/>
  <c r="C4612" i="2"/>
  <c r="F4612" i="2"/>
  <c r="C4613" i="2"/>
  <c r="F4613" i="2"/>
  <c r="C4614" i="2"/>
  <c r="F4614" i="2"/>
  <c r="C4615" i="2"/>
  <c r="F4615" i="2"/>
  <c r="C4616" i="2"/>
  <c r="F4616" i="2"/>
  <c r="C4617" i="2"/>
  <c r="F4617" i="2"/>
  <c r="C4618" i="2"/>
  <c r="F4618" i="2"/>
  <c r="C4619" i="2"/>
  <c r="F4619" i="2"/>
  <c r="C4620" i="2"/>
  <c r="F4620" i="2"/>
  <c r="C4621" i="2"/>
  <c r="F4621" i="2"/>
  <c r="C4622" i="2"/>
  <c r="F4622" i="2"/>
  <c r="C4623" i="2"/>
  <c r="F4623" i="2"/>
  <c r="C4624" i="2"/>
  <c r="F4624" i="2"/>
  <c r="C4625" i="2"/>
  <c r="F4625" i="2"/>
  <c r="C4626" i="2"/>
  <c r="F4626" i="2"/>
  <c r="C4627" i="2"/>
  <c r="F4627" i="2"/>
  <c r="C4628" i="2"/>
  <c r="F4628" i="2"/>
  <c r="C4629" i="2"/>
  <c r="F4629" i="2"/>
  <c r="C4630" i="2"/>
  <c r="F4630" i="2"/>
  <c r="C4631" i="2"/>
  <c r="F4631" i="2"/>
  <c r="C4632" i="2"/>
  <c r="F4632" i="2"/>
  <c r="C4633" i="2"/>
  <c r="F4633" i="2"/>
  <c r="C4634" i="2"/>
  <c r="F4634" i="2"/>
  <c r="C4635" i="2"/>
  <c r="F4635" i="2"/>
  <c r="C4636" i="2"/>
  <c r="F4636" i="2"/>
  <c r="C4637" i="2"/>
  <c r="F4637" i="2"/>
  <c r="C4638" i="2"/>
  <c r="F4638" i="2"/>
  <c r="C4639" i="2"/>
  <c r="F4639" i="2"/>
  <c r="C4640" i="2"/>
  <c r="F4640" i="2"/>
  <c r="C4641" i="2"/>
  <c r="F4641" i="2"/>
  <c r="C4642" i="2"/>
  <c r="F4642" i="2"/>
  <c r="C4643" i="2"/>
  <c r="F4643" i="2"/>
  <c r="C4644" i="2"/>
  <c r="F4644" i="2"/>
  <c r="C4645" i="2"/>
  <c r="F4645" i="2"/>
  <c r="C4646" i="2"/>
  <c r="F4646" i="2"/>
  <c r="C4647" i="2"/>
  <c r="F4647" i="2"/>
  <c r="C4648" i="2"/>
  <c r="F4648" i="2"/>
  <c r="C4649" i="2"/>
  <c r="F4649" i="2"/>
  <c r="C4650" i="2"/>
  <c r="F4650" i="2"/>
  <c r="C4651" i="2"/>
  <c r="F4651" i="2"/>
  <c r="C4652" i="2"/>
  <c r="F4652" i="2"/>
  <c r="C4653" i="2"/>
  <c r="F4653" i="2"/>
  <c r="C4654" i="2"/>
  <c r="F4654" i="2"/>
  <c r="C4655" i="2"/>
  <c r="F4655" i="2"/>
  <c r="C4656" i="2"/>
  <c r="F4656" i="2"/>
  <c r="C4657" i="2"/>
  <c r="F4657" i="2"/>
  <c r="C4658" i="2"/>
  <c r="F4658" i="2"/>
  <c r="C4659" i="2"/>
  <c r="F4659" i="2"/>
  <c r="C4660" i="2"/>
  <c r="F4660" i="2"/>
  <c r="C4661" i="2"/>
  <c r="F4661" i="2"/>
  <c r="C4662" i="2"/>
  <c r="F4662" i="2"/>
  <c r="C4663" i="2"/>
  <c r="F4663" i="2"/>
  <c r="C4664" i="2"/>
  <c r="F4664" i="2"/>
  <c r="C4665" i="2"/>
  <c r="F4665" i="2"/>
  <c r="C4666" i="2"/>
  <c r="F4666" i="2"/>
  <c r="C4667" i="2"/>
  <c r="F4667" i="2"/>
  <c r="C4668" i="2"/>
  <c r="F4668" i="2"/>
  <c r="C4669" i="2"/>
  <c r="F4669" i="2"/>
  <c r="C4670" i="2"/>
  <c r="F4670" i="2"/>
  <c r="C4671" i="2"/>
  <c r="F4671" i="2"/>
  <c r="C4672" i="2"/>
  <c r="F4672" i="2"/>
  <c r="C4673" i="2"/>
  <c r="F4673" i="2"/>
  <c r="C4674" i="2"/>
  <c r="F4674" i="2"/>
  <c r="C4675" i="2"/>
  <c r="F4675" i="2"/>
  <c r="C4676" i="2"/>
  <c r="F4676" i="2"/>
  <c r="C4677" i="2"/>
  <c r="F4677" i="2"/>
  <c r="C4678" i="2"/>
  <c r="F4678" i="2"/>
  <c r="C4679" i="2"/>
  <c r="F4679" i="2"/>
  <c r="C4680" i="2"/>
  <c r="F4680" i="2"/>
  <c r="C4681" i="2"/>
  <c r="F4681" i="2"/>
  <c r="C4682" i="2"/>
  <c r="F4682" i="2"/>
  <c r="C4683" i="2"/>
  <c r="F4683" i="2"/>
  <c r="C4684" i="2"/>
  <c r="F4684" i="2"/>
  <c r="C4685" i="2"/>
  <c r="F4685" i="2"/>
  <c r="C4686" i="2"/>
  <c r="F4686" i="2"/>
  <c r="C4687" i="2"/>
  <c r="F4687" i="2"/>
  <c r="C4688" i="2"/>
  <c r="F4688" i="2"/>
  <c r="C4689" i="2"/>
  <c r="F4689" i="2"/>
  <c r="C4690" i="2"/>
  <c r="F4690" i="2"/>
  <c r="C4691" i="2"/>
  <c r="F4691" i="2"/>
  <c r="C4692" i="2"/>
  <c r="F4692" i="2"/>
  <c r="C4693" i="2"/>
  <c r="F4693" i="2"/>
  <c r="C4694" i="2"/>
  <c r="F4694" i="2"/>
  <c r="C4695" i="2"/>
  <c r="F4695" i="2"/>
  <c r="C4696" i="2"/>
  <c r="F4696" i="2"/>
  <c r="C4697" i="2"/>
  <c r="F4697" i="2"/>
  <c r="C4698" i="2"/>
  <c r="F4698" i="2"/>
  <c r="C4699" i="2"/>
  <c r="F4699" i="2"/>
  <c r="C4700" i="2"/>
  <c r="F4700" i="2"/>
  <c r="C4701" i="2"/>
  <c r="F4701" i="2"/>
  <c r="C4702" i="2"/>
  <c r="F4702" i="2"/>
  <c r="C4703" i="2"/>
  <c r="F4703" i="2"/>
  <c r="C4704" i="2"/>
  <c r="F4704" i="2"/>
  <c r="C4705" i="2"/>
  <c r="F4705" i="2"/>
  <c r="C4706" i="2"/>
  <c r="F4706" i="2"/>
  <c r="C4707" i="2"/>
  <c r="F4707" i="2"/>
  <c r="C4708" i="2"/>
  <c r="F4708" i="2"/>
  <c r="C4709" i="2"/>
  <c r="F4709" i="2"/>
  <c r="C4710" i="2"/>
  <c r="F4710" i="2"/>
  <c r="C4711" i="2"/>
  <c r="F4711" i="2"/>
  <c r="C4712" i="2"/>
  <c r="F4712" i="2"/>
  <c r="C4713" i="2"/>
  <c r="F4713" i="2"/>
  <c r="C4714" i="2"/>
  <c r="F4714" i="2"/>
  <c r="C4715" i="2"/>
  <c r="F4715" i="2"/>
  <c r="C4716" i="2"/>
  <c r="F4716" i="2"/>
  <c r="C4717" i="2"/>
  <c r="F4717" i="2"/>
  <c r="C4718" i="2"/>
  <c r="F4718" i="2"/>
  <c r="C4719" i="2"/>
  <c r="F4719" i="2"/>
  <c r="C4720" i="2"/>
  <c r="F4720" i="2"/>
  <c r="C4721" i="2"/>
  <c r="F4721" i="2"/>
  <c r="C4722" i="2"/>
  <c r="F4722" i="2"/>
  <c r="C4723" i="2"/>
  <c r="F4723" i="2"/>
  <c r="C4724" i="2"/>
  <c r="F4724" i="2"/>
  <c r="C4725" i="2"/>
  <c r="F4725" i="2"/>
  <c r="C4726" i="2"/>
  <c r="F4726" i="2"/>
  <c r="C4727" i="2"/>
  <c r="F4727" i="2"/>
  <c r="C4728" i="2"/>
  <c r="F4728" i="2"/>
  <c r="C4729" i="2"/>
  <c r="F4729" i="2"/>
  <c r="C4730" i="2"/>
  <c r="F4730" i="2"/>
  <c r="C4731" i="2"/>
  <c r="F4731" i="2"/>
  <c r="C4732" i="2"/>
  <c r="F4732" i="2"/>
  <c r="C4733" i="2"/>
  <c r="F4733" i="2"/>
  <c r="C4734" i="2"/>
  <c r="F4734" i="2"/>
  <c r="C4735" i="2"/>
  <c r="F4735" i="2"/>
  <c r="C4736" i="2"/>
  <c r="F4736" i="2"/>
  <c r="C4737" i="2"/>
  <c r="F4737" i="2"/>
  <c r="C4738" i="2"/>
  <c r="F4738" i="2"/>
  <c r="C4739" i="2"/>
  <c r="F4739" i="2"/>
  <c r="C4740" i="2"/>
  <c r="F4740" i="2"/>
  <c r="C4741" i="2"/>
  <c r="F4741" i="2"/>
  <c r="C4742" i="2"/>
  <c r="F4742" i="2"/>
  <c r="C4743" i="2"/>
  <c r="F4743" i="2"/>
  <c r="C4744" i="2"/>
  <c r="F4744" i="2"/>
  <c r="C4745" i="2"/>
  <c r="F4745" i="2"/>
  <c r="C4746" i="2"/>
  <c r="F4746" i="2"/>
  <c r="C4747" i="2"/>
  <c r="F4747" i="2"/>
  <c r="C4748" i="2"/>
  <c r="F4748" i="2"/>
  <c r="C4749" i="2"/>
  <c r="F4749" i="2"/>
  <c r="C4750" i="2"/>
  <c r="F4750" i="2"/>
  <c r="C4751" i="2"/>
  <c r="F4751" i="2"/>
  <c r="C4752" i="2"/>
  <c r="F4752" i="2"/>
  <c r="C4753" i="2"/>
  <c r="F4753" i="2"/>
  <c r="C4754" i="2"/>
  <c r="F4754" i="2"/>
  <c r="C4755" i="2"/>
  <c r="F4755" i="2"/>
  <c r="C4756" i="2"/>
  <c r="F4756" i="2"/>
  <c r="C4757" i="2"/>
  <c r="F4757" i="2"/>
  <c r="C4758" i="2"/>
  <c r="F4758" i="2"/>
  <c r="C4759" i="2"/>
  <c r="F4759" i="2"/>
  <c r="C4760" i="2"/>
  <c r="F4760" i="2"/>
  <c r="C4761" i="2"/>
  <c r="F4761" i="2"/>
  <c r="C4762" i="2"/>
  <c r="F4762" i="2"/>
  <c r="C4763" i="2"/>
  <c r="F4763" i="2"/>
  <c r="C4764" i="2"/>
  <c r="F4764" i="2"/>
  <c r="C4765" i="2"/>
  <c r="F4765" i="2"/>
  <c r="C4766" i="2"/>
  <c r="F4766" i="2"/>
  <c r="C4767" i="2"/>
  <c r="F4767" i="2"/>
  <c r="C4768" i="2"/>
  <c r="F4768" i="2"/>
  <c r="C4769" i="2"/>
  <c r="F4769" i="2"/>
  <c r="C4770" i="2"/>
  <c r="F4770" i="2"/>
  <c r="C4771" i="2"/>
  <c r="F4771" i="2"/>
  <c r="C4772" i="2"/>
  <c r="F4772" i="2"/>
  <c r="C4773" i="2"/>
  <c r="F4773" i="2"/>
  <c r="C4774" i="2"/>
  <c r="F4774" i="2"/>
  <c r="C4775" i="2"/>
  <c r="F4775" i="2"/>
  <c r="C4776" i="2"/>
  <c r="F4776" i="2"/>
  <c r="C4777" i="2"/>
  <c r="F4777" i="2"/>
  <c r="C4778" i="2"/>
  <c r="F4778" i="2"/>
  <c r="C4779" i="2"/>
  <c r="F4779" i="2"/>
  <c r="C4780" i="2"/>
  <c r="F4780" i="2"/>
  <c r="C4781" i="2"/>
  <c r="F4781" i="2"/>
  <c r="C4782" i="2"/>
  <c r="F4782" i="2"/>
  <c r="C4783" i="2"/>
  <c r="F4783" i="2"/>
  <c r="C4784" i="2"/>
  <c r="F4784" i="2"/>
  <c r="C4785" i="2"/>
  <c r="F4785" i="2"/>
  <c r="C4786" i="2"/>
  <c r="F4786" i="2"/>
  <c r="C4787" i="2"/>
  <c r="F4787" i="2"/>
  <c r="C4788" i="2"/>
  <c r="F4788" i="2"/>
  <c r="C4789" i="2"/>
  <c r="F4789" i="2"/>
  <c r="C4790" i="2"/>
  <c r="F4790" i="2"/>
  <c r="C4791" i="2"/>
  <c r="F4791" i="2"/>
  <c r="C4792" i="2"/>
  <c r="F4792" i="2"/>
  <c r="C4793" i="2"/>
  <c r="F4793" i="2"/>
  <c r="C4794" i="2"/>
  <c r="F4794" i="2"/>
  <c r="C4795" i="2"/>
  <c r="F4795" i="2"/>
  <c r="C4796" i="2"/>
  <c r="F4796" i="2"/>
  <c r="C4797" i="2"/>
  <c r="F4797" i="2"/>
  <c r="C4798" i="2"/>
  <c r="F4798" i="2"/>
  <c r="C4799" i="2"/>
  <c r="F4799" i="2"/>
  <c r="C4800" i="2"/>
  <c r="F4800" i="2"/>
  <c r="C4801" i="2"/>
  <c r="F4801" i="2"/>
  <c r="C4802" i="2"/>
  <c r="F4802" i="2"/>
  <c r="C4803" i="2"/>
  <c r="F4803" i="2"/>
  <c r="C4804" i="2"/>
  <c r="F4804" i="2"/>
  <c r="C4805" i="2"/>
  <c r="F4805" i="2"/>
  <c r="C4806" i="2"/>
  <c r="F4806" i="2"/>
  <c r="C4807" i="2"/>
  <c r="F4807" i="2"/>
  <c r="C4808" i="2"/>
  <c r="F4808" i="2"/>
  <c r="C4809" i="2"/>
  <c r="F4809" i="2"/>
  <c r="C4810" i="2"/>
  <c r="F4810" i="2"/>
  <c r="C4811" i="2"/>
  <c r="F4811" i="2"/>
  <c r="C4812" i="2"/>
  <c r="F4812" i="2"/>
  <c r="C4813" i="2"/>
  <c r="F4813" i="2"/>
  <c r="C4814" i="2"/>
  <c r="F4814" i="2"/>
  <c r="C4815" i="2"/>
  <c r="F4815" i="2"/>
  <c r="C4816" i="2"/>
  <c r="F4816" i="2"/>
  <c r="C4817" i="2"/>
  <c r="F4817" i="2"/>
  <c r="C4818" i="2"/>
  <c r="F4818" i="2"/>
  <c r="C4819" i="2"/>
  <c r="F4819" i="2"/>
  <c r="C4820" i="2"/>
  <c r="F4820" i="2"/>
  <c r="C4821" i="2"/>
  <c r="F4821" i="2"/>
  <c r="C4822" i="2"/>
  <c r="F4822" i="2"/>
  <c r="C4823" i="2"/>
  <c r="F4823" i="2"/>
  <c r="C4824" i="2"/>
  <c r="F4824" i="2"/>
  <c r="C4825" i="2"/>
  <c r="F4825" i="2"/>
  <c r="C4826" i="2"/>
  <c r="F4826" i="2"/>
  <c r="C4827" i="2"/>
  <c r="F4827" i="2"/>
  <c r="C4828" i="2"/>
  <c r="F4828" i="2"/>
  <c r="C4829" i="2"/>
  <c r="F4829" i="2"/>
  <c r="C4830" i="2"/>
  <c r="F4830" i="2"/>
  <c r="C4831" i="2"/>
  <c r="F4831" i="2"/>
  <c r="C4832" i="2"/>
  <c r="F4832" i="2"/>
  <c r="C4833" i="2"/>
  <c r="F4833" i="2"/>
  <c r="C4834" i="2"/>
  <c r="F4834" i="2"/>
  <c r="C4835" i="2"/>
  <c r="F4835" i="2"/>
  <c r="C4836" i="2"/>
  <c r="F4836" i="2"/>
  <c r="C4837" i="2"/>
  <c r="F4837" i="2"/>
  <c r="C4838" i="2"/>
  <c r="F4838" i="2"/>
  <c r="C4839" i="2"/>
  <c r="F4839" i="2"/>
  <c r="C4840" i="2"/>
  <c r="F4840" i="2"/>
  <c r="C4841" i="2"/>
  <c r="F4841" i="2"/>
  <c r="C4842" i="2"/>
  <c r="F4842" i="2"/>
  <c r="C4843" i="2"/>
  <c r="F4843" i="2"/>
  <c r="C4844" i="2"/>
  <c r="F4844" i="2"/>
  <c r="C4845" i="2"/>
  <c r="F4845" i="2"/>
  <c r="C4846" i="2"/>
  <c r="F4846" i="2"/>
  <c r="C4847" i="2"/>
  <c r="F4847" i="2"/>
  <c r="C4848" i="2"/>
  <c r="F4848" i="2"/>
  <c r="C4849" i="2"/>
  <c r="F4849" i="2"/>
  <c r="C4850" i="2"/>
  <c r="F4850" i="2"/>
  <c r="C4851" i="2"/>
  <c r="F4851" i="2"/>
  <c r="C4852" i="2"/>
  <c r="F4852" i="2"/>
  <c r="C4853" i="2"/>
  <c r="F4853" i="2"/>
  <c r="C4854" i="2"/>
  <c r="F4854" i="2"/>
  <c r="C4855" i="2"/>
  <c r="F4855" i="2"/>
  <c r="C4856" i="2"/>
  <c r="F4856" i="2"/>
  <c r="C4857" i="2"/>
  <c r="F4857" i="2"/>
  <c r="C4858" i="2"/>
  <c r="F4858" i="2"/>
  <c r="C4859" i="2"/>
  <c r="F4859" i="2"/>
  <c r="C4860" i="2"/>
  <c r="F4860" i="2"/>
  <c r="C4861" i="2"/>
  <c r="F4861" i="2"/>
  <c r="C4862" i="2"/>
  <c r="F4862" i="2"/>
  <c r="C4863" i="2"/>
  <c r="F4863" i="2"/>
  <c r="C4864" i="2"/>
  <c r="F4864" i="2"/>
  <c r="C4865" i="2"/>
  <c r="F4865" i="2"/>
  <c r="C4866" i="2"/>
  <c r="F4866" i="2"/>
  <c r="C4867" i="2"/>
  <c r="F4867" i="2"/>
  <c r="C4868" i="2"/>
  <c r="F4868" i="2"/>
  <c r="C4869" i="2"/>
  <c r="F4869" i="2"/>
  <c r="C4870" i="2"/>
  <c r="F4870" i="2"/>
  <c r="C4871" i="2"/>
  <c r="F4871" i="2"/>
  <c r="C4872" i="2"/>
  <c r="F4872" i="2"/>
  <c r="C4873" i="2"/>
  <c r="F4873" i="2"/>
  <c r="C4874" i="2"/>
  <c r="F4874" i="2"/>
  <c r="C4875" i="2"/>
  <c r="F4875" i="2"/>
  <c r="C4876" i="2"/>
  <c r="F4876" i="2"/>
  <c r="C4877" i="2"/>
  <c r="F4877" i="2"/>
  <c r="C4878" i="2"/>
  <c r="F4878" i="2"/>
  <c r="C4879" i="2"/>
  <c r="F4879" i="2"/>
  <c r="C4880" i="2"/>
  <c r="F4880" i="2"/>
  <c r="C4881" i="2"/>
  <c r="F4881" i="2"/>
  <c r="C4882" i="2"/>
  <c r="F4882" i="2"/>
  <c r="C4883" i="2"/>
  <c r="F4883" i="2"/>
  <c r="C4884" i="2"/>
  <c r="F4884" i="2"/>
  <c r="C4885" i="2"/>
  <c r="F4885" i="2"/>
  <c r="C4886" i="2"/>
  <c r="F4886" i="2"/>
  <c r="C4887" i="2"/>
  <c r="F4887" i="2"/>
  <c r="C4888" i="2"/>
  <c r="F4888" i="2"/>
  <c r="C4889" i="2"/>
  <c r="F4889" i="2"/>
  <c r="C4890" i="2"/>
  <c r="F4890" i="2"/>
  <c r="C4891" i="2"/>
  <c r="F4891" i="2"/>
  <c r="C4892" i="2"/>
  <c r="F4892" i="2"/>
  <c r="C4893" i="2"/>
  <c r="F4893" i="2"/>
  <c r="C4894" i="2"/>
  <c r="F4894" i="2"/>
  <c r="C4895" i="2"/>
  <c r="F4895" i="2"/>
  <c r="C4896" i="2"/>
  <c r="F4896" i="2"/>
  <c r="C4897" i="2"/>
  <c r="F4897" i="2"/>
  <c r="C4898" i="2"/>
  <c r="F4898" i="2"/>
  <c r="C4899" i="2"/>
  <c r="F4899" i="2"/>
  <c r="C4900" i="2"/>
  <c r="F4900" i="2"/>
  <c r="C4901" i="2"/>
  <c r="F4901" i="2"/>
  <c r="C4902" i="2"/>
  <c r="F4902" i="2"/>
  <c r="C4903" i="2"/>
  <c r="F4903" i="2"/>
  <c r="C4904" i="2"/>
  <c r="F4904" i="2"/>
  <c r="C4905" i="2"/>
  <c r="F4905" i="2"/>
  <c r="C4906" i="2"/>
  <c r="F4906" i="2"/>
  <c r="C4907" i="2"/>
  <c r="F4907" i="2"/>
  <c r="C4908" i="2"/>
  <c r="F4908" i="2"/>
  <c r="C4909" i="2"/>
  <c r="F4909" i="2"/>
  <c r="C4910" i="2"/>
  <c r="F4910" i="2"/>
  <c r="C4911" i="2"/>
  <c r="F4911" i="2"/>
  <c r="C4912" i="2"/>
  <c r="F4912" i="2"/>
  <c r="C4913" i="2"/>
  <c r="F4913" i="2"/>
  <c r="C4914" i="2"/>
  <c r="F4914" i="2"/>
  <c r="C4915" i="2"/>
  <c r="F4915" i="2"/>
  <c r="C4916" i="2"/>
  <c r="F4916" i="2"/>
  <c r="C4917" i="2"/>
  <c r="F4917" i="2"/>
  <c r="C4918" i="2"/>
  <c r="F4918" i="2"/>
  <c r="C4919" i="2"/>
  <c r="F4919" i="2"/>
  <c r="C4920" i="2"/>
  <c r="F4920" i="2"/>
  <c r="C4921" i="2"/>
  <c r="F4921" i="2"/>
  <c r="C4922" i="2"/>
  <c r="F4922" i="2"/>
  <c r="C4923" i="2"/>
  <c r="F4923" i="2"/>
  <c r="C4924" i="2"/>
  <c r="F4924" i="2"/>
  <c r="C4925" i="2"/>
  <c r="F4925" i="2"/>
  <c r="C4926" i="2"/>
  <c r="F4926" i="2"/>
  <c r="C4927" i="2"/>
  <c r="F4927" i="2"/>
  <c r="C4928" i="2"/>
  <c r="F4928" i="2"/>
  <c r="C4929" i="2"/>
  <c r="F4929" i="2"/>
  <c r="C4930" i="2"/>
  <c r="F4930" i="2"/>
  <c r="C4931" i="2"/>
  <c r="F4931" i="2"/>
  <c r="C4932" i="2"/>
  <c r="F4932" i="2"/>
  <c r="C4933" i="2"/>
  <c r="F4933" i="2"/>
  <c r="C4934" i="2"/>
  <c r="F4934" i="2"/>
  <c r="C4935" i="2"/>
  <c r="F4935" i="2"/>
  <c r="C4936" i="2"/>
  <c r="F4936" i="2"/>
  <c r="C4937" i="2"/>
  <c r="F4937" i="2"/>
  <c r="C4938" i="2"/>
  <c r="F4938" i="2"/>
  <c r="C4939" i="2"/>
  <c r="F4939" i="2"/>
  <c r="C4940" i="2"/>
  <c r="F4940" i="2"/>
  <c r="C4941" i="2"/>
  <c r="F4941" i="2"/>
  <c r="C4942" i="2"/>
  <c r="F4942" i="2"/>
  <c r="C4943" i="2"/>
  <c r="F4943" i="2"/>
  <c r="C4944" i="2"/>
  <c r="F4944" i="2"/>
  <c r="C4945" i="2"/>
  <c r="F4945" i="2"/>
  <c r="C4946" i="2"/>
  <c r="F4946" i="2"/>
  <c r="C4947" i="2"/>
  <c r="F4947" i="2"/>
  <c r="C4948" i="2"/>
  <c r="F4948" i="2"/>
  <c r="C4949" i="2"/>
  <c r="F4949" i="2"/>
  <c r="C4950" i="2"/>
  <c r="F4950" i="2"/>
  <c r="C4951" i="2"/>
  <c r="F4951" i="2"/>
  <c r="C4952" i="2"/>
  <c r="F4952" i="2"/>
  <c r="C4953" i="2"/>
  <c r="F4953" i="2"/>
  <c r="C4954" i="2"/>
  <c r="F4954" i="2"/>
  <c r="C4955" i="2"/>
  <c r="F4955" i="2"/>
  <c r="C4956" i="2"/>
  <c r="F4956" i="2"/>
  <c r="C4957" i="2"/>
  <c r="F4957" i="2"/>
  <c r="C4958" i="2"/>
  <c r="F4958" i="2"/>
  <c r="C4959" i="2"/>
  <c r="F4959" i="2"/>
  <c r="C4960" i="2"/>
  <c r="F4960" i="2"/>
  <c r="C4961" i="2"/>
  <c r="F4961" i="2"/>
  <c r="C4962" i="2"/>
  <c r="F4962" i="2"/>
  <c r="C4963" i="2"/>
  <c r="F4963" i="2"/>
  <c r="C4964" i="2"/>
  <c r="F4964" i="2"/>
  <c r="C4965" i="2"/>
  <c r="F4965" i="2"/>
  <c r="C4966" i="2"/>
  <c r="F4966" i="2"/>
  <c r="C4967" i="2"/>
  <c r="F4967" i="2"/>
  <c r="C4968" i="2"/>
  <c r="F4968" i="2"/>
  <c r="C4969" i="2"/>
  <c r="F4969" i="2"/>
  <c r="C4970" i="2"/>
  <c r="F4970" i="2"/>
  <c r="C4971" i="2"/>
  <c r="F4971" i="2"/>
  <c r="C4972" i="2"/>
  <c r="F4972" i="2"/>
  <c r="C4973" i="2"/>
  <c r="F4973" i="2"/>
  <c r="C4974" i="2"/>
  <c r="F4974" i="2"/>
  <c r="C4975" i="2"/>
  <c r="F4975" i="2"/>
  <c r="C4976" i="2"/>
  <c r="F4976" i="2"/>
  <c r="C4977" i="2"/>
  <c r="F4977" i="2"/>
  <c r="C4978" i="2"/>
  <c r="F4978" i="2"/>
  <c r="C4979" i="2"/>
  <c r="F4979" i="2"/>
  <c r="C4980" i="2"/>
  <c r="F4980" i="2"/>
  <c r="C4981" i="2"/>
  <c r="F4981" i="2"/>
  <c r="C4982" i="2"/>
  <c r="F4982" i="2"/>
  <c r="C4983" i="2"/>
  <c r="F4983" i="2"/>
  <c r="C4984" i="2"/>
  <c r="F4984" i="2"/>
  <c r="C4985" i="2"/>
  <c r="F4985" i="2"/>
  <c r="C4986" i="2"/>
  <c r="F4986" i="2"/>
  <c r="C4987" i="2"/>
  <c r="F4987" i="2"/>
  <c r="C4988" i="2"/>
  <c r="F4988" i="2"/>
  <c r="C4989" i="2"/>
  <c r="F4989" i="2"/>
  <c r="C4990" i="2"/>
  <c r="F4990" i="2"/>
  <c r="C4991" i="2"/>
  <c r="F4991" i="2"/>
  <c r="C4992" i="2"/>
  <c r="F4992" i="2"/>
  <c r="C4993" i="2"/>
  <c r="F4993" i="2"/>
  <c r="C4994" i="2"/>
  <c r="F4994" i="2"/>
  <c r="C4995" i="2"/>
  <c r="F4995" i="2"/>
  <c r="C4996" i="2"/>
  <c r="F4996" i="2"/>
  <c r="C4997" i="2"/>
  <c r="F4997" i="2"/>
  <c r="C4998" i="2"/>
  <c r="F4998" i="2"/>
  <c r="C4999" i="2"/>
  <c r="F4999" i="2"/>
  <c r="C5000" i="2"/>
  <c r="F5000" i="2"/>
  <c r="C5001" i="2"/>
  <c r="F5001" i="2"/>
  <c r="C5002" i="2"/>
  <c r="F5002" i="2"/>
  <c r="C5003" i="2"/>
  <c r="F5003" i="2"/>
  <c r="C5004" i="2"/>
  <c r="F5004" i="2"/>
  <c r="C5005" i="2"/>
  <c r="F5005" i="2"/>
  <c r="C5006" i="2"/>
  <c r="F5006" i="2"/>
  <c r="C5007" i="2"/>
  <c r="F5007" i="2"/>
  <c r="C5008" i="2"/>
  <c r="F5008" i="2"/>
  <c r="C5009" i="2"/>
  <c r="F5009" i="2"/>
  <c r="C5010" i="2"/>
  <c r="F5010" i="2"/>
  <c r="C5011" i="2"/>
  <c r="F5011" i="2"/>
  <c r="C5012" i="2"/>
  <c r="F5012" i="2"/>
  <c r="C5013" i="2"/>
  <c r="F5013" i="2"/>
  <c r="C5014" i="2"/>
  <c r="F5014" i="2"/>
  <c r="C5015" i="2"/>
  <c r="F5015" i="2"/>
  <c r="C5016" i="2"/>
  <c r="F5016" i="2"/>
  <c r="C5017" i="2"/>
  <c r="F5017" i="2"/>
  <c r="C5018" i="2"/>
  <c r="F5018" i="2"/>
  <c r="C5019" i="2"/>
  <c r="F5019" i="2"/>
  <c r="C5020" i="2"/>
  <c r="F5020" i="2"/>
  <c r="C5021" i="2"/>
  <c r="F5021" i="2"/>
  <c r="C5022" i="2"/>
  <c r="F5022" i="2"/>
  <c r="C5023" i="2"/>
  <c r="F5023" i="2"/>
  <c r="C5024" i="2"/>
  <c r="F5024" i="2"/>
  <c r="C5025" i="2"/>
  <c r="F5025" i="2"/>
  <c r="C5026" i="2"/>
  <c r="F5026" i="2"/>
  <c r="C5027" i="2"/>
  <c r="F5027" i="2"/>
  <c r="C5028" i="2"/>
  <c r="F5028" i="2"/>
  <c r="C5029" i="2"/>
  <c r="F5029" i="2"/>
  <c r="C5030" i="2"/>
  <c r="F5030" i="2"/>
  <c r="C5031" i="2"/>
  <c r="F5031" i="2"/>
  <c r="C5032" i="2"/>
  <c r="F5032" i="2"/>
  <c r="C5033" i="2"/>
  <c r="F5033" i="2"/>
  <c r="C5034" i="2"/>
  <c r="F5034" i="2"/>
  <c r="C5035" i="2"/>
  <c r="F5035" i="2"/>
  <c r="C5036" i="2"/>
  <c r="F5036" i="2"/>
  <c r="C5037" i="2"/>
  <c r="F5037" i="2"/>
  <c r="C5038" i="2"/>
  <c r="F5038" i="2"/>
  <c r="C5039" i="2"/>
  <c r="F5039" i="2"/>
  <c r="C5040" i="2"/>
  <c r="F5040" i="2"/>
  <c r="C5041" i="2"/>
  <c r="F5041" i="2"/>
  <c r="C5042" i="2"/>
  <c r="F5042" i="2"/>
  <c r="C5043" i="2"/>
  <c r="F5043" i="2"/>
  <c r="C5044" i="2"/>
  <c r="F5044" i="2"/>
  <c r="C5045" i="2"/>
  <c r="F5045" i="2"/>
  <c r="C5046" i="2"/>
  <c r="F5046" i="2"/>
  <c r="C5047" i="2"/>
  <c r="F5047" i="2"/>
  <c r="C5048" i="2"/>
  <c r="F5048" i="2"/>
  <c r="C5049" i="2"/>
  <c r="F5049" i="2"/>
  <c r="C5050" i="2"/>
  <c r="F5050" i="2"/>
  <c r="C5051" i="2"/>
  <c r="F5051" i="2"/>
  <c r="C5052" i="2"/>
  <c r="F5052" i="2"/>
  <c r="C5053" i="2"/>
  <c r="F5053" i="2"/>
  <c r="C5054" i="2"/>
  <c r="F5054" i="2"/>
  <c r="C5055" i="2"/>
  <c r="F5055" i="2"/>
  <c r="C5056" i="2"/>
  <c r="F5056" i="2"/>
  <c r="C5057" i="2"/>
  <c r="F5057" i="2"/>
  <c r="C5058" i="2"/>
  <c r="F5058" i="2"/>
  <c r="C5059" i="2"/>
  <c r="F5059" i="2"/>
  <c r="C5060" i="2"/>
  <c r="F5060" i="2"/>
  <c r="C5061" i="2"/>
  <c r="F5061" i="2"/>
  <c r="C5062" i="2"/>
  <c r="F5062" i="2"/>
  <c r="C5063" i="2"/>
  <c r="F5063" i="2"/>
  <c r="C5064" i="2"/>
  <c r="F5064" i="2"/>
  <c r="C5065" i="2"/>
  <c r="F5065" i="2"/>
  <c r="C5066" i="2"/>
  <c r="F5066" i="2"/>
  <c r="C5067" i="2"/>
  <c r="F5067" i="2"/>
  <c r="C5068" i="2"/>
  <c r="F5068" i="2"/>
  <c r="C5069" i="2"/>
  <c r="F5069" i="2"/>
  <c r="C5070" i="2"/>
  <c r="F5070" i="2"/>
  <c r="C5071" i="2"/>
  <c r="F5071" i="2"/>
  <c r="C5072" i="2"/>
  <c r="F5072" i="2"/>
  <c r="C5073" i="2"/>
  <c r="F5073" i="2"/>
  <c r="C5074" i="2"/>
  <c r="F5074" i="2"/>
  <c r="C5075" i="2"/>
  <c r="F5075" i="2"/>
  <c r="C5076" i="2"/>
  <c r="F5076" i="2"/>
  <c r="C5077" i="2"/>
  <c r="F5077" i="2"/>
  <c r="C5078" i="2"/>
  <c r="F5078" i="2"/>
  <c r="C5079" i="2"/>
  <c r="F5079" i="2"/>
  <c r="C5080" i="2"/>
  <c r="F5080" i="2"/>
  <c r="C5081" i="2"/>
  <c r="F5081" i="2"/>
  <c r="C5082" i="2"/>
  <c r="F5082" i="2"/>
  <c r="C5083" i="2"/>
  <c r="F5083" i="2"/>
  <c r="C5084" i="2"/>
  <c r="F5084" i="2"/>
  <c r="C5085" i="2"/>
  <c r="F5085" i="2"/>
  <c r="C5086" i="2"/>
  <c r="F5086" i="2"/>
  <c r="C5087" i="2"/>
  <c r="F5087" i="2"/>
  <c r="C5088" i="2"/>
  <c r="F5088" i="2"/>
  <c r="C5089" i="2"/>
  <c r="F5089" i="2"/>
  <c r="C5090" i="2"/>
  <c r="F5090" i="2"/>
  <c r="C5091" i="2"/>
  <c r="F5091" i="2"/>
  <c r="C5092" i="2"/>
  <c r="F5092" i="2"/>
  <c r="C5093" i="2"/>
  <c r="F5093" i="2"/>
  <c r="C5094" i="2"/>
  <c r="F5094" i="2"/>
  <c r="C5095" i="2"/>
  <c r="F5095" i="2"/>
  <c r="C5096" i="2"/>
  <c r="F5096" i="2"/>
  <c r="C5097" i="2"/>
  <c r="F5097" i="2"/>
  <c r="C5098" i="2"/>
  <c r="F5098" i="2"/>
  <c r="C5099" i="2"/>
  <c r="F5099" i="2"/>
  <c r="C5100" i="2"/>
  <c r="F5100" i="2"/>
  <c r="C5101" i="2"/>
  <c r="F5101" i="2"/>
  <c r="C5102" i="2"/>
  <c r="F5102" i="2"/>
  <c r="C5103" i="2"/>
  <c r="F5103" i="2"/>
  <c r="C5104" i="2"/>
  <c r="F5104" i="2"/>
  <c r="C5105" i="2"/>
  <c r="F5105" i="2"/>
  <c r="C5106" i="2"/>
  <c r="F5106" i="2"/>
  <c r="C5107" i="2"/>
  <c r="F5107" i="2"/>
  <c r="C5108" i="2"/>
  <c r="F5108" i="2"/>
  <c r="C5109" i="2"/>
  <c r="F5109" i="2"/>
  <c r="C5110" i="2"/>
  <c r="F5110" i="2"/>
  <c r="C5111" i="2"/>
  <c r="F5111" i="2"/>
  <c r="C5112" i="2"/>
  <c r="F5112" i="2"/>
  <c r="C5113" i="2"/>
  <c r="F5113" i="2"/>
  <c r="C5114" i="2"/>
  <c r="F5114" i="2"/>
  <c r="C5115" i="2"/>
  <c r="F5115" i="2"/>
  <c r="C5116" i="2"/>
  <c r="F5116" i="2"/>
  <c r="C5117" i="2"/>
  <c r="F5117" i="2"/>
  <c r="C5118" i="2"/>
  <c r="F5118" i="2"/>
  <c r="C5119" i="2"/>
  <c r="F5119" i="2"/>
  <c r="C5120" i="2"/>
  <c r="F5120" i="2"/>
  <c r="C5121" i="2"/>
  <c r="F5121" i="2"/>
  <c r="C5122" i="2"/>
  <c r="F5122" i="2"/>
  <c r="C5123" i="2"/>
  <c r="F5123" i="2"/>
  <c r="C5124" i="2"/>
  <c r="F5124" i="2"/>
  <c r="C5125" i="2"/>
  <c r="F5125" i="2"/>
  <c r="C5126" i="2"/>
  <c r="F5126" i="2"/>
  <c r="C5127" i="2"/>
  <c r="F5127" i="2"/>
  <c r="C5128" i="2"/>
  <c r="F5128" i="2"/>
  <c r="C5129" i="2"/>
  <c r="F5129" i="2"/>
  <c r="C5130" i="2"/>
  <c r="F5130" i="2"/>
  <c r="C5131" i="2"/>
  <c r="F5131" i="2"/>
  <c r="C5132" i="2"/>
  <c r="F5132" i="2"/>
  <c r="C5133" i="2"/>
  <c r="F5133" i="2"/>
  <c r="C5134" i="2"/>
  <c r="F5134" i="2"/>
  <c r="C5135" i="2"/>
  <c r="F5135" i="2"/>
  <c r="C5136" i="2"/>
  <c r="F5136" i="2"/>
  <c r="C5137" i="2"/>
  <c r="F5137" i="2"/>
  <c r="C5138" i="2"/>
  <c r="F5138" i="2"/>
  <c r="C5139" i="2"/>
  <c r="F5139" i="2"/>
  <c r="C5140" i="2"/>
  <c r="F5140" i="2"/>
  <c r="C5141" i="2"/>
  <c r="F5141" i="2"/>
  <c r="C5142" i="2"/>
  <c r="F5142" i="2"/>
  <c r="C5143" i="2"/>
  <c r="F5143" i="2"/>
  <c r="C5144" i="2"/>
  <c r="F5144" i="2"/>
  <c r="C5145" i="2"/>
  <c r="F5145" i="2"/>
  <c r="C5146" i="2"/>
  <c r="F5146" i="2"/>
  <c r="C5147" i="2"/>
  <c r="F5147" i="2"/>
  <c r="C5148" i="2"/>
  <c r="F5148" i="2"/>
  <c r="C5149" i="2"/>
  <c r="F5149" i="2"/>
  <c r="C5150" i="2"/>
  <c r="F5150" i="2"/>
  <c r="C5151" i="2"/>
  <c r="F5151" i="2"/>
  <c r="C5152" i="2"/>
  <c r="F5152" i="2"/>
  <c r="C5153" i="2"/>
  <c r="F5153" i="2"/>
  <c r="C5154" i="2"/>
  <c r="F5154" i="2"/>
  <c r="C5155" i="2"/>
  <c r="F5155" i="2"/>
  <c r="C5156" i="2"/>
  <c r="F5156" i="2"/>
  <c r="C5157" i="2"/>
  <c r="F5157" i="2"/>
  <c r="C5158" i="2"/>
  <c r="F5158" i="2"/>
  <c r="C5159" i="2"/>
  <c r="F5159" i="2"/>
  <c r="C5160" i="2"/>
  <c r="F5160" i="2"/>
  <c r="C5161" i="2"/>
  <c r="F5161" i="2"/>
  <c r="C5162" i="2"/>
  <c r="F5162" i="2"/>
  <c r="C5163" i="2"/>
  <c r="F5163" i="2"/>
  <c r="C5164" i="2"/>
  <c r="F5164" i="2"/>
  <c r="C5165" i="2"/>
  <c r="F5165" i="2"/>
  <c r="C5166" i="2"/>
  <c r="F5166" i="2"/>
  <c r="C5167" i="2"/>
  <c r="F5167" i="2"/>
  <c r="C5168" i="2"/>
  <c r="F5168" i="2"/>
  <c r="C5169" i="2"/>
  <c r="F5169" i="2"/>
  <c r="C5170" i="2"/>
  <c r="F5170" i="2"/>
  <c r="C5171" i="2"/>
  <c r="F5171" i="2"/>
  <c r="C5172" i="2"/>
  <c r="F5172" i="2"/>
  <c r="C5173" i="2"/>
  <c r="F5173" i="2"/>
  <c r="C5174" i="2"/>
  <c r="F5174" i="2"/>
  <c r="C5175" i="2"/>
  <c r="F5175" i="2"/>
  <c r="C5176" i="2"/>
  <c r="F5176" i="2"/>
  <c r="C5177" i="2"/>
  <c r="F5177" i="2"/>
  <c r="C5178" i="2"/>
  <c r="F5178" i="2"/>
  <c r="C5179" i="2"/>
  <c r="F5179" i="2"/>
  <c r="C5180" i="2"/>
  <c r="F5180" i="2"/>
  <c r="C5181" i="2"/>
  <c r="F5181" i="2"/>
  <c r="C5182" i="2"/>
  <c r="F5182" i="2"/>
  <c r="C5183" i="2"/>
  <c r="F5183" i="2"/>
  <c r="C5184" i="2"/>
  <c r="F5184" i="2"/>
  <c r="C5185" i="2"/>
  <c r="F5185" i="2"/>
  <c r="C5186" i="2"/>
  <c r="F5186" i="2"/>
  <c r="C5187" i="2"/>
  <c r="F5187" i="2"/>
  <c r="C5188" i="2"/>
  <c r="F5188" i="2"/>
  <c r="C5189" i="2"/>
  <c r="F5189" i="2"/>
  <c r="C5190" i="2"/>
  <c r="F5190" i="2"/>
  <c r="C5191" i="2"/>
  <c r="F5191" i="2"/>
  <c r="C5192" i="2"/>
  <c r="F5192" i="2"/>
  <c r="C5193" i="2"/>
  <c r="F5193" i="2"/>
  <c r="C5194" i="2"/>
  <c r="F5194" i="2"/>
  <c r="C5195" i="2"/>
  <c r="F5195" i="2"/>
  <c r="C5196" i="2"/>
  <c r="F5196" i="2"/>
  <c r="C5197" i="2"/>
  <c r="F5197" i="2"/>
  <c r="C5198" i="2"/>
  <c r="F5198" i="2"/>
  <c r="C5199" i="2"/>
  <c r="F5199" i="2"/>
  <c r="C5200" i="2"/>
  <c r="F5200" i="2"/>
  <c r="C5201" i="2"/>
  <c r="F5201" i="2"/>
  <c r="C5202" i="2"/>
  <c r="F5202" i="2"/>
  <c r="C5203" i="2"/>
  <c r="F5203" i="2"/>
  <c r="C5204" i="2"/>
  <c r="F5204" i="2"/>
  <c r="C5205" i="2"/>
  <c r="F5205" i="2"/>
  <c r="C5206" i="2"/>
  <c r="F5206" i="2"/>
  <c r="C5207" i="2"/>
  <c r="F5207" i="2"/>
  <c r="C5208" i="2"/>
  <c r="F5208" i="2"/>
  <c r="C5209" i="2"/>
  <c r="F5209" i="2"/>
  <c r="C5210" i="2"/>
  <c r="F5210" i="2"/>
  <c r="C5211" i="2"/>
  <c r="F5211" i="2"/>
  <c r="C5212" i="2"/>
  <c r="F5212" i="2"/>
  <c r="C5213" i="2"/>
  <c r="F5213" i="2"/>
  <c r="C5214" i="2"/>
  <c r="F5214" i="2"/>
  <c r="C5215" i="2"/>
  <c r="F5215" i="2"/>
  <c r="C5216" i="2"/>
  <c r="F5216" i="2"/>
  <c r="C5217" i="2"/>
  <c r="F5217" i="2"/>
  <c r="C5218" i="2"/>
  <c r="F5218" i="2"/>
  <c r="C5219" i="2"/>
  <c r="F5219" i="2"/>
  <c r="C5220" i="2"/>
  <c r="F5220" i="2"/>
  <c r="C5221" i="2"/>
  <c r="F5221" i="2"/>
  <c r="C5222" i="2"/>
  <c r="F5222" i="2"/>
  <c r="C5223" i="2"/>
  <c r="F5223" i="2"/>
  <c r="C5224" i="2"/>
  <c r="F5224" i="2"/>
  <c r="C5225" i="2"/>
  <c r="F5225" i="2"/>
  <c r="C5226" i="2"/>
  <c r="F5226" i="2"/>
  <c r="C5227" i="2"/>
  <c r="F5227" i="2"/>
  <c r="C5228" i="2"/>
  <c r="F5228" i="2"/>
  <c r="C5229" i="2"/>
  <c r="F5229" i="2"/>
  <c r="C5230" i="2"/>
  <c r="F5230" i="2"/>
  <c r="C5231" i="2"/>
  <c r="F5231" i="2"/>
  <c r="C5232" i="2"/>
  <c r="F5232" i="2"/>
  <c r="C5233" i="2"/>
  <c r="F5233" i="2"/>
  <c r="C5234" i="2"/>
  <c r="F5234" i="2"/>
  <c r="C5235" i="2"/>
  <c r="F5235" i="2"/>
  <c r="C5236" i="2"/>
  <c r="F5236" i="2"/>
  <c r="C5237" i="2"/>
  <c r="F5237" i="2"/>
  <c r="C5238" i="2"/>
  <c r="F5238" i="2"/>
  <c r="C5239" i="2"/>
  <c r="F5239" i="2"/>
  <c r="C5240" i="2"/>
  <c r="F5240" i="2"/>
  <c r="C5241" i="2"/>
  <c r="F5241" i="2"/>
  <c r="C5242" i="2"/>
  <c r="F5242" i="2"/>
  <c r="C5243" i="2"/>
  <c r="F5243" i="2"/>
  <c r="C5244" i="2"/>
  <c r="F5244" i="2"/>
  <c r="C5245" i="2"/>
  <c r="F5245" i="2"/>
  <c r="C5246" i="2"/>
  <c r="F5246" i="2"/>
  <c r="C5247" i="2"/>
  <c r="F5247" i="2"/>
  <c r="C5248" i="2"/>
  <c r="F5248" i="2"/>
  <c r="C5249" i="2"/>
  <c r="F5249" i="2"/>
  <c r="C5250" i="2"/>
  <c r="F5250" i="2"/>
  <c r="C5251" i="2"/>
  <c r="F5251" i="2"/>
  <c r="C5252" i="2"/>
  <c r="F5252" i="2"/>
  <c r="C5253" i="2"/>
  <c r="F5253" i="2"/>
  <c r="C5254" i="2"/>
  <c r="F5254" i="2"/>
  <c r="C5255" i="2"/>
  <c r="F5255" i="2"/>
  <c r="C5256" i="2"/>
  <c r="F5256" i="2"/>
  <c r="C5257" i="2"/>
  <c r="F5257" i="2"/>
  <c r="C5258" i="2"/>
  <c r="F5258" i="2"/>
  <c r="C5259" i="2"/>
  <c r="F5259" i="2"/>
  <c r="C5260" i="2"/>
  <c r="F5260" i="2"/>
  <c r="C5261" i="2"/>
  <c r="F5261" i="2"/>
  <c r="C5262" i="2"/>
  <c r="F5262" i="2"/>
  <c r="C5263" i="2"/>
  <c r="F5263" i="2"/>
  <c r="C5264" i="2"/>
  <c r="F5264" i="2"/>
  <c r="C5265" i="2"/>
  <c r="F5265" i="2"/>
  <c r="C5266" i="2"/>
  <c r="F5266" i="2"/>
  <c r="C5267" i="2"/>
  <c r="F5267" i="2"/>
  <c r="C5268" i="2"/>
  <c r="F5268" i="2"/>
  <c r="C5269" i="2"/>
  <c r="F5269" i="2"/>
  <c r="C5270" i="2"/>
  <c r="F5270" i="2"/>
  <c r="C5271" i="2"/>
  <c r="F5271" i="2"/>
  <c r="C5272" i="2"/>
  <c r="F5272" i="2"/>
  <c r="C5273" i="2"/>
  <c r="F5273" i="2"/>
  <c r="C5274" i="2"/>
  <c r="F5274" i="2"/>
  <c r="C5275" i="2"/>
  <c r="F5275" i="2"/>
  <c r="C5276" i="2"/>
  <c r="F5276" i="2"/>
  <c r="C5277" i="2"/>
  <c r="F5277" i="2"/>
  <c r="C5278" i="2"/>
  <c r="F5278" i="2"/>
  <c r="C5279" i="2"/>
  <c r="F5279" i="2"/>
  <c r="C5280" i="2"/>
  <c r="F5280" i="2"/>
  <c r="C5281" i="2"/>
  <c r="F5281" i="2"/>
  <c r="C5282" i="2"/>
  <c r="F5282" i="2"/>
  <c r="C5283" i="2"/>
  <c r="F5283" i="2"/>
  <c r="C5284" i="2"/>
  <c r="F5284" i="2"/>
  <c r="C5285" i="2"/>
  <c r="F5285" i="2"/>
  <c r="C5286" i="2"/>
  <c r="F5286" i="2"/>
  <c r="C5287" i="2"/>
  <c r="F5287" i="2"/>
  <c r="C5288" i="2"/>
  <c r="F5288" i="2"/>
  <c r="C5289" i="2"/>
  <c r="F5289" i="2"/>
  <c r="C5290" i="2"/>
  <c r="F5290" i="2"/>
  <c r="C5291" i="2"/>
  <c r="F5291" i="2"/>
  <c r="C5292" i="2"/>
  <c r="F5292" i="2"/>
  <c r="C5293" i="2"/>
  <c r="F5293" i="2"/>
  <c r="C5294" i="2"/>
  <c r="F5294" i="2"/>
  <c r="C5295" i="2"/>
  <c r="F5295" i="2"/>
  <c r="C5296" i="2"/>
  <c r="F5296" i="2"/>
  <c r="C5297" i="2"/>
  <c r="F5297" i="2"/>
  <c r="C5298" i="2"/>
  <c r="F5298" i="2"/>
  <c r="C5299" i="2"/>
  <c r="F5299" i="2"/>
  <c r="C5300" i="2"/>
  <c r="F5300" i="2"/>
  <c r="C5301" i="2"/>
  <c r="F5301" i="2"/>
  <c r="C5302" i="2"/>
  <c r="F5302" i="2"/>
  <c r="C5303" i="2"/>
  <c r="F5303" i="2"/>
  <c r="C5304" i="2"/>
  <c r="F5304" i="2"/>
  <c r="C5305" i="2"/>
  <c r="F5305" i="2"/>
  <c r="C5306" i="2"/>
  <c r="F5306" i="2"/>
  <c r="C5307" i="2"/>
  <c r="F5307" i="2"/>
  <c r="C5308" i="2"/>
  <c r="F5308" i="2"/>
  <c r="C5309" i="2"/>
  <c r="F5309" i="2"/>
  <c r="C5310" i="2"/>
  <c r="F5310" i="2"/>
  <c r="C5311" i="2"/>
  <c r="F5311" i="2"/>
  <c r="C5312" i="2"/>
  <c r="F5312" i="2"/>
  <c r="C5313" i="2"/>
  <c r="F5313" i="2"/>
  <c r="C5314" i="2"/>
  <c r="F5314" i="2"/>
  <c r="C5315" i="2"/>
  <c r="F5315" i="2"/>
  <c r="C5316" i="2"/>
  <c r="F5316" i="2"/>
  <c r="C5317" i="2"/>
  <c r="F5317" i="2"/>
  <c r="C5318" i="2"/>
  <c r="F5318" i="2"/>
  <c r="C5319" i="2"/>
  <c r="F5319" i="2"/>
  <c r="C5320" i="2"/>
  <c r="F5320" i="2"/>
  <c r="C5321" i="2"/>
  <c r="F5321" i="2"/>
  <c r="C5322" i="2"/>
  <c r="F5322" i="2"/>
  <c r="C5323" i="2"/>
  <c r="F5323" i="2"/>
  <c r="C5324" i="2"/>
  <c r="F5324" i="2"/>
  <c r="C5325" i="2"/>
  <c r="F5325" i="2"/>
  <c r="C5326" i="2"/>
  <c r="F5326" i="2"/>
  <c r="C5327" i="2"/>
  <c r="F5327" i="2"/>
  <c r="C5328" i="2"/>
  <c r="F5328" i="2"/>
  <c r="C5329" i="2"/>
  <c r="F5329" i="2"/>
  <c r="C5330" i="2"/>
  <c r="F5330" i="2"/>
  <c r="C5331" i="2"/>
  <c r="F5331" i="2"/>
  <c r="C5332" i="2"/>
  <c r="F5332" i="2"/>
  <c r="C5333" i="2"/>
  <c r="F5333" i="2"/>
  <c r="C5334" i="2"/>
  <c r="F5334" i="2"/>
  <c r="C5335" i="2"/>
  <c r="F5335" i="2"/>
  <c r="C5336" i="2"/>
  <c r="F5336" i="2"/>
  <c r="C5337" i="2"/>
  <c r="F5337" i="2"/>
  <c r="C5338" i="2"/>
  <c r="F5338" i="2"/>
  <c r="C5339" i="2"/>
  <c r="F5339" i="2"/>
  <c r="C5340" i="2"/>
  <c r="F5340" i="2"/>
  <c r="C5341" i="2"/>
  <c r="F5341" i="2"/>
  <c r="C5342" i="2"/>
  <c r="F5342" i="2"/>
  <c r="C5343" i="2"/>
  <c r="F5343" i="2"/>
  <c r="C5344" i="2"/>
  <c r="F5344" i="2"/>
  <c r="C5345" i="2"/>
  <c r="F5345" i="2"/>
  <c r="C5346" i="2"/>
  <c r="F5346" i="2"/>
  <c r="C5347" i="2"/>
  <c r="F5347" i="2"/>
  <c r="C5348" i="2"/>
  <c r="F5348" i="2"/>
  <c r="C5349" i="2"/>
  <c r="F5349" i="2"/>
  <c r="C5350" i="2"/>
  <c r="F5350" i="2"/>
  <c r="C5351" i="2"/>
  <c r="F5351" i="2"/>
  <c r="C5352" i="2"/>
  <c r="F5352" i="2"/>
  <c r="C5353" i="2"/>
  <c r="F5353" i="2"/>
  <c r="C5354" i="2"/>
  <c r="F5354" i="2"/>
  <c r="C5355" i="2"/>
  <c r="F5355" i="2"/>
  <c r="C5356" i="2"/>
  <c r="F5356" i="2"/>
  <c r="C5357" i="2"/>
  <c r="F5357" i="2"/>
  <c r="C5358" i="2"/>
  <c r="F5358" i="2"/>
  <c r="C5359" i="2"/>
  <c r="F5359" i="2"/>
  <c r="C5360" i="2"/>
  <c r="F5360" i="2"/>
  <c r="C5361" i="2"/>
  <c r="F5361" i="2"/>
  <c r="C5362" i="2"/>
  <c r="F5362" i="2"/>
  <c r="C5363" i="2"/>
  <c r="F5363" i="2"/>
  <c r="C5364" i="2"/>
  <c r="F5364" i="2"/>
  <c r="C5365" i="2"/>
  <c r="F5365" i="2"/>
  <c r="C5366" i="2"/>
  <c r="F5366" i="2"/>
  <c r="C5367" i="2"/>
  <c r="F5367" i="2"/>
  <c r="C5368" i="2"/>
  <c r="F5368" i="2"/>
  <c r="C5369" i="2"/>
  <c r="F5369" i="2"/>
  <c r="C5370" i="2"/>
  <c r="F5370" i="2"/>
  <c r="C5371" i="2"/>
  <c r="F5371" i="2"/>
  <c r="C5372" i="2"/>
  <c r="F5372" i="2"/>
  <c r="C5373" i="2"/>
  <c r="F5373" i="2"/>
  <c r="C5374" i="2"/>
  <c r="F5374" i="2"/>
  <c r="C5375" i="2"/>
  <c r="F5375" i="2"/>
  <c r="C5376" i="2"/>
  <c r="F5376" i="2"/>
  <c r="C5377" i="2"/>
  <c r="F5377" i="2"/>
  <c r="C5378" i="2"/>
  <c r="F5378" i="2"/>
  <c r="C5379" i="2"/>
  <c r="F5379" i="2"/>
  <c r="C5380" i="2"/>
  <c r="F5380" i="2"/>
  <c r="C5381" i="2"/>
  <c r="F5381" i="2"/>
  <c r="C5382" i="2"/>
  <c r="F5382" i="2"/>
  <c r="C5383" i="2"/>
  <c r="F5383" i="2"/>
  <c r="C5384" i="2"/>
  <c r="F5384" i="2"/>
  <c r="C5385" i="2"/>
  <c r="F5385" i="2"/>
  <c r="C5386" i="2"/>
  <c r="F5386" i="2"/>
  <c r="C5387" i="2"/>
  <c r="F5387" i="2"/>
  <c r="C5388" i="2"/>
  <c r="F5388" i="2"/>
  <c r="C5389" i="2"/>
  <c r="F5389" i="2"/>
  <c r="C5390" i="2"/>
  <c r="F5390" i="2"/>
  <c r="C5391" i="2"/>
  <c r="F5391" i="2"/>
  <c r="C5392" i="2"/>
  <c r="F5392" i="2"/>
  <c r="C5393" i="2"/>
  <c r="F5393" i="2"/>
  <c r="C5394" i="2"/>
  <c r="F5394" i="2"/>
  <c r="C5395" i="2"/>
  <c r="F5395" i="2"/>
  <c r="C5396" i="2"/>
  <c r="F5396" i="2"/>
  <c r="C5397" i="2"/>
  <c r="F5397" i="2"/>
  <c r="C5398" i="2"/>
  <c r="F5398" i="2"/>
  <c r="C5399" i="2"/>
  <c r="F5399" i="2"/>
  <c r="C5400" i="2"/>
  <c r="F5400" i="2"/>
  <c r="C5401" i="2"/>
  <c r="F5401" i="2"/>
  <c r="C5402" i="2"/>
  <c r="F5402" i="2"/>
  <c r="C5403" i="2"/>
  <c r="F5403" i="2"/>
  <c r="C5404" i="2"/>
  <c r="F5404" i="2"/>
  <c r="C5405" i="2"/>
  <c r="F5405" i="2"/>
  <c r="C5406" i="2"/>
  <c r="F5406" i="2"/>
  <c r="C5407" i="2"/>
  <c r="F5407" i="2"/>
  <c r="C5408" i="2"/>
  <c r="F5408" i="2"/>
  <c r="C5409" i="2"/>
  <c r="F5409" i="2"/>
  <c r="C5410" i="2"/>
  <c r="F5410" i="2"/>
  <c r="C5411" i="2"/>
  <c r="F5411" i="2"/>
  <c r="C5412" i="2"/>
  <c r="F5412" i="2"/>
  <c r="C5413" i="2"/>
  <c r="F5413" i="2"/>
  <c r="C5414" i="2"/>
  <c r="F5414" i="2"/>
  <c r="C5415" i="2"/>
  <c r="F5415" i="2"/>
  <c r="C5416" i="2"/>
  <c r="F5416" i="2"/>
  <c r="C5417" i="2"/>
  <c r="F5417" i="2"/>
  <c r="C5418" i="2"/>
  <c r="F5418" i="2"/>
  <c r="C5419" i="2"/>
  <c r="F5419" i="2"/>
  <c r="C5420" i="2"/>
  <c r="F5420" i="2"/>
  <c r="C5421" i="2"/>
  <c r="F5421" i="2"/>
  <c r="C5422" i="2"/>
  <c r="F5422" i="2"/>
  <c r="C5423" i="2"/>
  <c r="F5423" i="2"/>
  <c r="C5424" i="2"/>
  <c r="F5424" i="2"/>
  <c r="C5425" i="2"/>
  <c r="F5425" i="2"/>
  <c r="C5426" i="2"/>
  <c r="F5426" i="2"/>
  <c r="C5427" i="2"/>
  <c r="F5427" i="2"/>
  <c r="C5428" i="2"/>
  <c r="F5428" i="2"/>
  <c r="C5429" i="2"/>
  <c r="F5429" i="2"/>
  <c r="C5430" i="2"/>
  <c r="F5430" i="2"/>
  <c r="C5431" i="2"/>
  <c r="F5431" i="2"/>
  <c r="C5432" i="2"/>
  <c r="F5432" i="2"/>
  <c r="C5433" i="2"/>
  <c r="F5433" i="2"/>
  <c r="C5434" i="2"/>
  <c r="F5434" i="2"/>
  <c r="C5435" i="2"/>
  <c r="F5435" i="2"/>
  <c r="C5436" i="2"/>
  <c r="F5436" i="2"/>
  <c r="C5437" i="2"/>
  <c r="F5437" i="2"/>
  <c r="C5438" i="2"/>
  <c r="F5438" i="2"/>
  <c r="C5439" i="2"/>
  <c r="F5439" i="2"/>
  <c r="C5440" i="2"/>
  <c r="F5440" i="2"/>
  <c r="C5441" i="2"/>
  <c r="F5441" i="2"/>
  <c r="C5442" i="2"/>
  <c r="F5442" i="2"/>
  <c r="C5443" i="2"/>
  <c r="F5443" i="2"/>
  <c r="C5444" i="2"/>
  <c r="F5444" i="2"/>
  <c r="C5445" i="2"/>
  <c r="F5445" i="2"/>
  <c r="C5446" i="2"/>
  <c r="F5446" i="2"/>
  <c r="C5447" i="2"/>
  <c r="F5447" i="2"/>
  <c r="C5448" i="2"/>
  <c r="F5448" i="2"/>
  <c r="C5449" i="2"/>
  <c r="F5449" i="2"/>
  <c r="C5450" i="2"/>
  <c r="F5450" i="2"/>
  <c r="C5451" i="2"/>
  <c r="F5451" i="2"/>
  <c r="C5452" i="2"/>
  <c r="F5452" i="2"/>
  <c r="C5453" i="2"/>
  <c r="F5453" i="2"/>
  <c r="C5454" i="2"/>
  <c r="F5454" i="2"/>
  <c r="C5455" i="2"/>
  <c r="F5455" i="2"/>
  <c r="C5456" i="2"/>
  <c r="F5456" i="2"/>
  <c r="C5457" i="2"/>
  <c r="F5457" i="2"/>
  <c r="C5458" i="2"/>
  <c r="F5458" i="2"/>
  <c r="C5459" i="2"/>
  <c r="F5459" i="2"/>
  <c r="C5460" i="2"/>
  <c r="F5460" i="2"/>
  <c r="C5461" i="2"/>
  <c r="F5461" i="2"/>
  <c r="C5462" i="2"/>
  <c r="F5462" i="2"/>
  <c r="C5463" i="2"/>
  <c r="F5463" i="2"/>
  <c r="C5464" i="2"/>
  <c r="F5464" i="2"/>
  <c r="C5465" i="2"/>
  <c r="F5465" i="2"/>
  <c r="C5466" i="2"/>
  <c r="F5466" i="2"/>
  <c r="C5467" i="2"/>
  <c r="F5467" i="2"/>
  <c r="C5468" i="2"/>
  <c r="F5468" i="2"/>
  <c r="C5469" i="2"/>
  <c r="F5469" i="2"/>
  <c r="C5470" i="2"/>
  <c r="F5470" i="2"/>
  <c r="C5471" i="2"/>
  <c r="F5471" i="2"/>
  <c r="C5472" i="2"/>
  <c r="F5472" i="2"/>
  <c r="C5473" i="2"/>
  <c r="F5473" i="2"/>
  <c r="C5474" i="2"/>
  <c r="F5474" i="2"/>
  <c r="C5475" i="2"/>
  <c r="F5475" i="2"/>
  <c r="C5476" i="2"/>
  <c r="F5476" i="2"/>
  <c r="C5477" i="2"/>
  <c r="F5477" i="2"/>
  <c r="C5478" i="2"/>
  <c r="F5478" i="2"/>
  <c r="C5479" i="2"/>
  <c r="F5479" i="2"/>
  <c r="C5480" i="2"/>
  <c r="F5480" i="2"/>
  <c r="C5481" i="2"/>
  <c r="F5481" i="2"/>
  <c r="C5482" i="2"/>
  <c r="F5482" i="2"/>
  <c r="C5483" i="2"/>
  <c r="F5483" i="2"/>
  <c r="C5484" i="2"/>
  <c r="F5484" i="2"/>
  <c r="C5485" i="2"/>
  <c r="F5485" i="2"/>
  <c r="C5486" i="2"/>
  <c r="F5486" i="2"/>
  <c r="C5487" i="2"/>
  <c r="F5487" i="2"/>
  <c r="C5488" i="2"/>
  <c r="F5488" i="2"/>
  <c r="C5489" i="2"/>
  <c r="F5489" i="2"/>
  <c r="C5490" i="2"/>
  <c r="F5490" i="2"/>
  <c r="C5491" i="2"/>
  <c r="F5491" i="2"/>
  <c r="C5492" i="2"/>
  <c r="F5492" i="2"/>
  <c r="C5493" i="2"/>
  <c r="F5493" i="2"/>
  <c r="C5494" i="2"/>
  <c r="F5494" i="2"/>
  <c r="C5495" i="2"/>
  <c r="F5495" i="2"/>
  <c r="C5496" i="2"/>
  <c r="F5496" i="2"/>
  <c r="C5497" i="2"/>
  <c r="F5497" i="2"/>
  <c r="C5498" i="2"/>
  <c r="F5498" i="2"/>
  <c r="C5499" i="2"/>
  <c r="F5499" i="2"/>
  <c r="C5500" i="2"/>
  <c r="F5500" i="2"/>
  <c r="C5501" i="2"/>
  <c r="F5501" i="2"/>
  <c r="C5502" i="2"/>
  <c r="F5502" i="2"/>
  <c r="C5503" i="2"/>
  <c r="F5503" i="2"/>
  <c r="C5504" i="2"/>
  <c r="F5504" i="2"/>
  <c r="C5505" i="2"/>
  <c r="F5505" i="2"/>
  <c r="C5506" i="2"/>
  <c r="F5506" i="2"/>
  <c r="C5507" i="2"/>
  <c r="F5507" i="2"/>
  <c r="C5508" i="2"/>
  <c r="F5508" i="2"/>
  <c r="C5509" i="2"/>
  <c r="F5509" i="2"/>
  <c r="C5510" i="2"/>
  <c r="F5510" i="2"/>
  <c r="C5511" i="2"/>
  <c r="F5511" i="2"/>
  <c r="C5512" i="2"/>
  <c r="F5512" i="2"/>
  <c r="C5513" i="2"/>
  <c r="F5513" i="2"/>
  <c r="C5514" i="2"/>
  <c r="F5514" i="2"/>
  <c r="C5515" i="2"/>
  <c r="F5515" i="2"/>
  <c r="C5516" i="2"/>
  <c r="F5516" i="2"/>
  <c r="C5517" i="2"/>
  <c r="F5517" i="2"/>
  <c r="C5518" i="2"/>
  <c r="F5518" i="2"/>
  <c r="C5519" i="2"/>
  <c r="F5519" i="2"/>
  <c r="C5520" i="2"/>
  <c r="F5520" i="2"/>
  <c r="C5521" i="2"/>
  <c r="F5521" i="2"/>
  <c r="C5522" i="2"/>
  <c r="F5522" i="2"/>
  <c r="C5523" i="2"/>
  <c r="F5523" i="2"/>
  <c r="C5524" i="2"/>
  <c r="F5524" i="2"/>
  <c r="C5525" i="2"/>
  <c r="F5525" i="2"/>
  <c r="C5526" i="2"/>
  <c r="F5526" i="2"/>
  <c r="C5527" i="2"/>
  <c r="F5527" i="2"/>
  <c r="C5528" i="2"/>
  <c r="F5528" i="2"/>
  <c r="C5529" i="2"/>
  <c r="F5529" i="2"/>
  <c r="C5530" i="2"/>
  <c r="F5530" i="2"/>
  <c r="C5531" i="2"/>
  <c r="F5531" i="2"/>
  <c r="C5532" i="2"/>
  <c r="F5532" i="2"/>
  <c r="C5533" i="2"/>
  <c r="F5533" i="2"/>
  <c r="C5534" i="2"/>
  <c r="F5534" i="2"/>
  <c r="C5535" i="2"/>
  <c r="F5535" i="2"/>
  <c r="C5536" i="2"/>
  <c r="F5536" i="2"/>
  <c r="C5537" i="2"/>
  <c r="F5537" i="2"/>
  <c r="C5538" i="2"/>
  <c r="F5538" i="2"/>
  <c r="C5539" i="2"/>
  <c r="F5539" i="2"/>
  <c r="C5540" i="2"/>
  <c r="F5540" i="2"/>
  <c r="C5541" i="2"/>
  <c r="F5541" i="2"/>
  <c r="C5542" i="2"/>
  <c r="F5542" i="2"/>
  <c r="C5543" i="2"/>
  <c r="F5543" i="2"/>
  <c r="C5544" i="2"/>
  <c r="F5544" i="2"/>
  <c r="C5545" i="2"/>
  <c r="F5545" i="2"/>
  <c r="C5546" i="2"/>
  <c r="F5546" i="2"/>
  <c r="C5547" i="2"/>
  <c r="F5547" i="2"/>
  <c r="C5548" i="2"/>
  <c r="F5548" i="2"/>
  <c r="C5549" i="2"/>
  <c r="F5549" i="2"/>
  <c r="C5550" i="2"/>
  <c r="F5550" i="2"/>
  <c r="C5551" i="2"/>
  <c r="F5551" i="2"/>
  <c r="C5552" i="2"/>
  <c r="F5552" i="2"/>
  <c r="C5553" i="2"/>
  <c r="F5553" i="2"/>
  <c r="C5554" i="2"/>
  <c r="F5554" i="2"/>
  <c r="C5555" i="2"/>
  <c r="F5555" i="2"/>
  <c r="C5556" i="2"/>
  <c r="F5556" i="2"/>
  <c r="C5557" i="2"/>
  <c r="F5557" i="2"/>
  <c r="C5558" i="2"/>
  <c r="F5558" i="2"/>
  <c r="C5559" i="2"/>
  <c r="F5559" i="2"/>
  <c r="C5560" i="2"/>
  <c r="F5560" i="2"/>
  <c r="C5561" i="2"/>
  <c r="F5561" i="2"/>
  <c r="C5562" i="2"/>
  <c r="F5562" i="2"/>
  <c r="C5563" i="2"/>
  <c r="F5563" i="2"/>
  <c r="C5564" i="2"/>
  <c r="F5564" i="2"/>
  <c r="C5565" i="2"/>
  <c r="F5565" i="2"/>
  <c r="C5566" i="2"/>
  <c r="F5566" i="2"/>
  <c r="C5567" i="2"/>
  <c r="F5567" i="2"/>
  <c r="C5568" i="2"/>
  <c r="F5568" i="2"/>
  <c r="C5569" i="2"/>
  <c r="F5569" i="2"/>
  <c r="C5570" i="2"/>
  <c r="F5570" i="2"/>
  <c r="C5571" i="2"/>
  <c r="F5571" i="2"/>
  <c r="C5572" i="2"/>
  <c r="F5572" i="2"/>
  <c r="C5573" i="2"/>
  <c r="F5573" i="2"/>
  <c r="C5574" i="2"/>
  <c r="F5574" i="2"/>
  <c r="C5575" i="2"/>
  <c r="F5575" i="2"/>
  <c r="C5576" i="2"/>
  <c r="F5576" i="2"/>
  <c r="C5577" i="2"/>
  <c r="F5577" i="2"/>
  <c r="C5578" i="2"/>
  <c r="F5578" i="2"/>
  <c r="C5579" i="2"/>
  <c r="F5579" i="2"/>
  <c r="C5580" i="2"/>
  <c r="F5580" i="2"/>
  <c r="C5581" i="2"/>
  <c r="F5581" i="2"/>
  <c r="C5582" i="2"/>
  <c r="F5582" i="2"/>
  <c r="C5583" i="2"/>
  <c r="F5583" i="2"/>
  <c r="C5584" i="2"/>
  <c r="F5584" i="2"/>
  <c r="C5585" i="2"/>
  <c r="F5585" i="2"/>
  <c r="C5586" i="2"/>
  <c r="F5586" i="2"/>
  <c r="C5587" i="2"/>
  <c r="F5587" i="2"/>
  <c r="C5588" i="2"/>
  <c r="F5588" i="2"/>
  <c r="C5589" i="2"/>
  <c r="F5589" i="2"/>
  <c r="C5590" i="2"/>
  <c r="F5590" i="2"/>
  <c r="C5591" i="2"/>
  <c r="F5591" i="2"/>
  <c r="C5592" i="2"/>
  <c r="F5592" i="2"/>
  <c r="C5593" i="2"/>
  <c r="F5593" i="2"/>
  <c r="C5594" i="2"/>
  <c r="F5594" i="2"/>
  <c r="C5595" i="2"/>
  <c r="F5595" i="2"/>
  <c r="C5596" i="2"/>
  <c r="F5596" i="2"/>
  <c r="C5597" i="2"/>
  <c r="F5597" i="2"/>
  <c r="C5598" i="2"/>
  <c r="F5598" i="2"/>
  <c r="C5599" i="2"/>
  <c r="F5599" i="2"/>
  <c r="C5600" i="2"/>
  <c r="F5600" i="2"/>
  <c r="C5601" i="2"/>
  <c r="F5601" i="2"/>
  <c r="C5602" i="2"/>
  <c r="F5602" i="2"/>
  <c r="C5603" i="2"/>
  <c r="F5603" i="2"/>
  <c r="C5604" i="2"/>
  <c r="F5604" i="2"/>
  <c r="C5605" i="2"/>
  <c r="F5605" i="2"/>
  <c r="C5606" i="2"/>
  <c r="F5606" i="2"/>
  <c r="C5607" i="2"/>
  <c r="F5607" i="2"/>
  <c r="C5608" i="2"/>
  <c r="F5608" i="2"/>
  <c r="C5609" i="2"/>
  <c r="F5609" i="2"/>
  <c r="C5610" i="2"/>
  <c r="F5610" i="2"/>
  <c r="C5611" i="2"/>
  <c r="F5611" i="2"/>
  <c r="C5612" i="2"/>
  <c r="F5612" i="2"/>
  <c r="C5613" i="2"/>
  <c r="F5613" i="2"/>
  <c r="C5614" i="2"/>
  <c r="F5614" i="2"/>
  <c r="C5615" i="2"/>
  <c r="F5615" i="2"/>
  <c r="C5616" i="2"/>
  <c r="F5616" i="2"/>
  <c r="C5617" i="2"/>
  <c r="F5617" i="2"/>
  <c r="C5618" i="2"/>
  <c r="F5618" i="2"/>
  <c r="C5619" i="2"/>
  <c r="F5619" i="2"/>
  <c r="C5620" i="2"/>
  <c r="F5620" i="2"/>
  <c r="C5621" i="2"/>
  <c r="F5621" i="2"/>
  <c r="C5622" i="2"/>
  <c r="F5622" i="2"/>
  <c r="C5623" i="2"/>
  <c r="F5623" i="2"/>
  <c r="C5624" i="2"/>
  <c r="F5624" i="2"/>
  <c r="C5625" i="2"/>
  <c r="F5625" i="2"/>
  <c r="C5626" i="2"/>
  <c r="F5626" i="2"/>
  <c r="C5627" i="2"/>
  <c r="F5627" i="2"/>
  <c r="C5628" i="2"/>
  <c r="F5628" i="2"/>
  <c r="C5629" i="2"/>
  <c r="F5629" i="2"/>
  <c r="C5630" i="2"/>
  <c r="F5630" i="2"/>
  <c r="C5631" i="2"/>
  <c r="F5631" i="2"/>
  <c r="C5632" i="2"/>
  <c r="F5632" i="2"/>
  <c r="C5633" i="2"/>
  <c r="F5633" i="2"/>
  <c r="C5634" i="2"/>
  <c r="F5634" i="2"/>
  <c r="C5635" i="2"/>
  <c r="F5635" i="2"/>
  <c r="C5636" i="2"/>
  <c r="F5636" i="2"/>
  <c r="C5637" i="2"/>
  <c r="F5637" i="2"/>
  <c r="C5638" i="2"/>
  <c r="F5638" i="2"/>
  <c r="C5639" i="2"/>
  <c r="F5639" i="2"/>
  <c r="C5640" i="2"/>
  <c r="F5640" i="2"/>
  <c r="C5641" i="2"/>
  <c r="F5641" i="2"/>
  <c r="C5642" i="2"/>
  <c r="F5642" i="2"/>
  <c r="C5643" i="2"/>
  <c r="F5643" i="2"/>
  <c r="C5644" i="2"/>
  <c r="F5644" i="2"/>
  <c r="C5645" i="2"/>
  <c r="F5645" i="2"/>
  <c r="C5646" i="2"/>
  <c r="F5646" i="2"/>
  <c r="C5647" i="2"/>
  <c r="F5647" i="2"/>
  <c r="C5648" i="2"/>
  <c r="F5648" i="2"/>
  <c r="C5649" i="2"/>
  <c r="F5649" i="2"/>
  <c r="C5650" i="2"/>
  <c r="F5650" i="2"/>
  <c r="C5651" i="2"/>
  <c r="F5651" i="2"/>
  <c r="C5652" i="2"/>
  <c r="F5652" i="2"/>
  <c r="C5653" i="2"/>
  <c r="F5653" i="2"/>
  <c r="C5654" i="2"/>
  <c r="F5654" i="2"/>
  <c r="C5655" i="2"/>
  <c r="F5655" i="2"/>
  <c r="C5656" i="2"/>
  <c r="F5656" i="2"/>
  <c r="C5657" i="2"/>
  <c r="F5657" i="2"/>
  <c r="C5658" i="2"/>
  <c r="F5658" i="2"/>
  <c r="C5659" i="2"/>
  <c r="F5659" i="2"/>
  <c r="C5660" i="2"/>
  <c r="F5660" i="2"/>
  <c r="C5661" i="2"/>
  <c r="F5661" i="2"/>
  <c r="C5662" i="2"/>
  <c r="F5662" i="2"/>
  <c r="C5663" i="2"/>
  <c r="F5663" i="2"/>
  <c r="C5664" i="2"/>
  <c r="F5664" i="2"/>
  <c r="C5665" i="2"/>
  <c r="F5665" i="2"/>
  <c r="C5666" i="2"/>
  <c r="F5666" i="2"/>
  <c r="C5667" i="2"/>
  <c r="F5667" i="2"/>
  <c r="C5668" i="2"/>
  <c r="F5668" i="2"/>
  <c r="C5669" i="2"/>
  <c r="F5669" i="2"/>
  <c r="C5670" i="2"/>
  <c r="F5670" i="2"/>
  <c r="C5671" i="2"/>
  <c r="F5671" i="2"/>
  <c r="C5672" i="2"/>
  <c r="F5672" i="2"/>
  <c r="C5673" i="2"/>
  <c r="F5673" i="2"/>
  <c r="C5674" i="2"/>
  <c r="F5674" i="2"/>
  <c r="C5675" i="2"/>
  <c r="F5675" i="2"/>
  <c r="C5676" i="2"/>
  <c r="F5676" i="2"/>
  <c r="C5677" i="2"/>
  <c r="F5677" i="2"/>
  <c r="C5678" i="2"/>
  <c r="F5678" i="2"/>
  <c r="C5679" i="2"/>
  <c r="F5679" i="2"/>
  <c r="C5680" i="2"/>
  <c r="F5680" i="2"/>
  <c r="C5681" i="2"/>
  <c r="F5681" i="2"/>
  <c r="C5682" i="2"/>
  <c r="F5682" i="2"/>
  <c r="C5683" i="2"/>
  <c r="F5683" i="2"/>
  <c r="C5684" i="2"/>
  <c r="F5684" i="2"/>
  <c r="C5685" i="2"/>
  <c r="F5685" i="2"/>
  <c r="C5686" i="2"/>
  <c r="F5686" i="2"/>
  <c r="C5687" i="2"/>
  <c r="F5687" i="2"/>
  <c r="C5688" i="2"/>
  <c r="F5688" i="2"/>
  <c r="C5689" i="2"/>
  <c r="F5689" i="2"/>
  <c r="C5690" i="2"/>
  <c r="F5690" i="2"/>
  <c r="C5691" i="2"/>
  <c r="F5691" i="2"/>
  <c r="C5692" i="2"/>
  <c r="F5692" i="2"/>
  <c r="C5693" i="2"/>
  <c r="F5693" i="2"/>
  <c r="C5694" i="2"/>
  <c r="F5694" i="2"/>
  <c r="C5695" i="2"/>
  <c r="F5695" i="2"/>
  <c r="C5696" i="2"/>
  <c r="F5696" i="2"/>
  <c r="C5697" i="2"/>
  <c r="F5697" i="2"/>
  <c r="C5698" i="2"/>
  <c r="F5698" i="2"/>
  <c r="C5699" i="2"/>
  <c r="F5699" i="2"/>
  <c r="C5700" i="2"/>
  <c r="F5700" i="2"/>
  <c r="C5701" i="2"/>
  <c r="F5701" i="2"/>
  <c r="C5702" i="2"/>
  <c r="F5702" i="2"/>
  <c r="C5703" i="2"/>
  <c r="F5703" i="2"/>
  <c r="C5704" i="2"/>
  <c r="F5704" i="2"/>
  <c r="C5705" i="2"/>
  <c r="F5705" i="2"/>
  <c r="C5706" i="2"/>
  <c r="F5706" i="2"/>
  <c r="C5707" i="2"/>
  <c r="F5707" i="2"/>
  <c r="C5708" i="2"/>
  <c r="F5708" i="2"/>
  <c r="C5709" i="2"/>
  <c r="F5709" i="2"/>
  <c r="C5710" i="2"/>
  <c r="F5710" i="2"/>
  <c r="C5711" i="2"/>
  <c r="F5711" i="2"/>
  <c r="C5712" i="2"/>
  <c r="F5712" i="2"/>
  <c r="C5713" i="2"/>
  <c r="F5713" i="2"/>
  <c r="C5714" i="2"/>
  <c r="F5714" i="2"/>
  <c r="C5715" i="2"/>
  <c r="F5715" i="2"/>
  <c r="C5716" i="2"/>
  <c r="F5716" i="2"/>
  <c r="C5717" i="2"/>
  <c r="F5717" i="2"/>
  <c r="C5718" i="2"/>
  <c r="F5718" i="2"/>
  <c r="C5719" i="2"/>
  <c r="F5719" i="2"/>
  <c r="C5720" i="2"/>
  <c r="F5720" i="2"/>
  <c r="C5721" i="2"/>
  <c r="F5721" i="2"/>
  <c r="C5722" i="2"/>
  <c r="F5722" i="2"/>
  <c r="C5723" i="2"/>
  <c r="F5723" i="2"/>
  <c r="C5724" i="2"/>
  <c r="F5724" i="2"/>
  <c r="C5725" i="2"/>
  <c r="F5725" i="2"/>
  <c r="C5726" i="2"/>
  <c r="F5726" i="2"/>
  <c r="C5727" i="2"/>
  <c r="F5727" i="2"/>
  <c r="C5728" i="2"/>
  <c r="F5728" i="2"/>
  <c r="C5729" i="2"/>
  <c r="F5729" i="2"/>
  <c r="C5730" i="2"/>
  <c r="F5730" i="2"/>
  <c r="C5731" i="2"/>
  <c r="F5731" i="2"/>
  <c r="C5732" i="2"/>
  <c r="F5732" i="2"/>
  <c r="C5733" i="2"/>
  <c r="F5733" i="2"/>
  <c r="C5734" i="2"/>
  <c r="F5734" i="2"/>
  <c r="C5735" i="2"/>
  <c r="F5735" i="2"/>
  <c r="C5736" i="2"/>
  <c r="F5736" i="2"/>
  <c r="C5737" i="2"/>
  <c r="F5737" i="2"/>
  <c r="C5738" i="2"/>
  <c r="F5738" i="2"/>
  <c r="C5739" i="2"/>
  <c r="F5739" i="2"/>
  <c r="C5740" i="2"/>
  <c r="F5740" i="2"/>
  <c r="C5741" i="2"/>
  <c r="F5741" i="2"/>
  <c r="C5742" i="2"/>
  <c r="F5742" i="2"/>
  <c r="C5743" i="2"/>
  <c r="F5743" i="2"/>
  <c r="C5744" i="2"/>
  <c r="F5744" i="2"/>
  <c r="C5745" i="2"/>
  <c r="F5745" i="2"/>
  <c r="C5746" i="2"/>
  <c r="F5746" i="2"/>
  <c r="C5747" i="2"/>
  <c r="F5747" i="2"/>
  <c r="C5748" i="2"/>
  <c r="F5748" i="2"/>
  <c r="C5749" i="2"/>
  <c r="F5749" i="2"/>
  <c r="C5750" i="2"/>
  <c r="F5750" i="2"/>
  <c r="C5751" i="2"/>
  <c r="F5751" i="2"/>
  <c r="C5752" i="2"/>
  <c r="F5752" i="2"/>
  <c r="C5753" i="2"/>
  <c r="F5753" i="2"/>
  <c r="C5754" i="2"/>
  <c r="F5754" i="2"/>
  <c r="C5755" i="2"/>
  <c r="F5755" i="2"/>
  <c r="C5756" i="2"/>
  <c r="F5756" i="2"/>
  <c r="C5757" i="2"/>
  <c r="F5757" i="2"/>
  <c r="C5758" i="2"/>
  <c r="F5758" i="2"/>
  <c r="C5759" i="2"/>
  <c r="F5759" i="2"/>
  <c r="C5760" i="2"/>
  <c r="F5760" i="2"/>
  <c r="C5761" i="2"/>
  <c r="F5761" i="2"/>
  <c r="C5762" i="2"/>
  <c r="F5762" i="2"/>
  <c r="C5763" i="2"/>
  <c r="F5763" i="2"/>
  <c r="C5764" i="2"/>
  <c r="F5764" i="2"/>
  <c r="C5765" i="2"/>
  <c r="F5765" i="2"/>
  <c r="C5766" i="2"/>
  <c r="F5766" i="2"/>
  <c r="C5767" i="2"/>
  <c r="F5767" i="2"/>
  <c r="C5768" i="2"/>
  <c r="F5768" i="2"/>
  <c r="C5769" i="2"/>
  <c r="F5769" i="2"/>
  <c r="C5770" i="2"/>
  <c r="F5770" i="2"/>
  <c r="C5771" i="2"/>
  <c r="F5771" i="2"/>
  <c r="C5772" i="2"/>
  <c r="F5772" i="2"/>
  <c r="C5773" i="2"/>
  <c r="F5773" i="2"/>
  <c r="C5774" i="2"/>
  <c r="F5774" i="2"/>
  <c r="C5775" i="2"/>
  <c r="F5775" i="2"/>
  <c r="C5776" i="2"/>
  <c r="F5776" i="2"/>
  <c r="C5777" i="2"/>
  <c r="F5777" i="2"/>
  <c r="C5778" i="2"/>
  <c r="F5778" i="2"/>
  <c r="C5779" i="2"/>
  <c r="F5779" i="2"/>
  <c r="C5780" i="2"/>
  <c r="F5780" i="2"/>
  <c r="C5781" i="2"/>
  <c r="F5781" i="2"/>
  <c r="C5782" i="2"/>
  <c r="F5782" i="2"/>
  <c r="C5783" i="2"/>
  <c r="F5783" i="2"/>
  <c r="C5784" i="2"/>
  <c r="F5784" i="2"/>
  <c r="C5785" i="2"/>
  <c r="F5785" i="2"/>
  <c r="C5786" i="2"/>
  <c r="F5786" i="2"/>
  <c r="C5787" i="2"/>
  <c r="F5787" i="2"/>
  <c r="C5788" i="2"/>
  <c r="F5788" i="2"/>
  <c r="C5789" i="2"/>
  <c r="F5789" i="2"/>
  <c r="C5790" i="2"/>
  <c r="F5790" i="2"/>
  <c r="C5791" i="2"/>
  <c r="F5791" i="2"/>
  <c r="C5792" i="2"/>
  <c r="F5792" i="2"/>
  <c r="C5793" i="2"/>
  <c r="F5793" i="2"/>
  <c r="C5794" i="2"/>
  <c r="F5794" i="2"/>
  <c r="C5795" i="2"/>
  <c r="F5795" i="2"/>
  <c r="C5796" i="2"/>
  <c r="F5796" i="2"/>
  <c r="C5797" i="2"/>
  <c r="F5797" i="2"/>
  <c r="C5798" i="2"/>
  <c r="F5798" i="2"/>
  <c r="C5799" i="2"/>
  <c r="F5799" i="2"/>
  <c r="C5800" i="2"/>
  <c r="F5800" i="2"/>
  <c r="C5801" i="2"/>
  <c r="F5801" i="2"/>
  <c r="C5802" i="2"/>
  <c r="F5802" i="2"/>
  <c r="C5803" i="2"/>
  <c r="F5803" i="2"/>
  <c r="C5804" i="2"/>
  <c r="F5804" i="2"/>
  <c r="C5805" i="2"/>
  <c r="F5805" i="2"/>
  <c r="C5806" i="2"/>
  <c r="F5806" i="2"/>
  <c r="C5807" i="2"/>
  <c r="F5807" i="2"/>
  <c r="C5808" i="2"/>
  <c r="F5808" i="2"/>
  <c r="C5809" i="2"/>
  <c r="F5809" i="2"/>
  <c r="C5810" i="2"/>
  <c r="F5810" i="2"/>
  <c r="C5811" i="2"/>
  <c r="F5811" i="2"/>
  <c r="C5812" i="2"/>
  <c r="F5812" i="2"/>
  <c r="C5813" i="2"/>
  <c r="F5813" i="2"/>
  <c r="C5814" i="2"/>
  <c r="F5814" i="2"/>
  <c r="C5815" i="2"/>
  <c r="F5815" i="2"/>
  <c r="C5816" i="2"/>
  <c r="F5816" i="2"/>
  <c r="C5817" i="2"/>
  <c r="F5817" i="2"/>
  <c r="C5818" i="2"/>
  <c r="F5818" i="2"/>
  <c r="C5819" i="2"/>
  <c r="F5819" i="2"/>
  <c r="C5820" i="2"/>
  <c r="F5820" i="2"/>
  <c r="C5821" i="2"/>
  <c r="F5821" i="2"/>
  <c r="C5822" i="2"/>
  <c r="F5822" i="2"/>
  <c r="C5823" i="2"/>
  <c r="F5823" i="2"/>
  <c r="C5824" i="2"/>
  <c r="F5824" i="2"/>
  <c r="C5825" i="2"/>
  <c r="F5825" i="2"/>
  <c r="C5826" i="2"/>
  <c r="F5826" i="2"/>
  <c r="C5827" i="2"/>
  <c r="F5827" i="2"/>
  <c r="C5828" i="2"/>
  <c r="F5828" i="2"/>
  <c r="C5829" i="2"/>
  <c r="F5829" i="2"/>
  <c r="C5830" i="2"/>
  <c r="F5830" i="2"/>
  <c r="C5831" i="2"/>
  <c r="F5831" i="2"/>
  <c r="C5832" i="2"/>
  <c r="F5832" i="2"/>
  <c r="C5833" i="2"/>
  <c r="F5833" i="2"/>
  <c r="C5834" i="2"/>
  <c r="F5834" i="2"/>
  <c r="C5835" i="2"/>
  <c r="F5835" i="2"/>
  <c r="C5836" i="2"/>
  <c r="F5836" i="2"/>
  <c r="C5837" i="2"/>
  <c r="F5837" i="2"/>
  <c r="C5838" i="2"/>
  <c r="F5838" i="2"/>
  <c r="C5839" i="2"/>
  <c r="F5839" i="2"/>
  <c r="C5840" i="2"/>
  <c r="F5840" i="2"/>
  <c r="C5841" i="2"/>
  <c r="F5841" i="2"/>
  <c r="C5842" i="2"/>
  <c r="F5842" i="2"/>
  <c r="C5843" i="2"/>
  <c r="F5843" i="2"/>
  <c r="C5844" i="2"/>
  <c r="F5844" i="2"/>
  <c r="C5845" i="2"/>
  <c r="F5845" i="2"/>
  <c r="C5846" i="2"/>
  <c r="F5846" i="2"/>
  <c r="C5847" i="2"/>
  <c r="F5847" i="2"/>
  <c r="C5848" i="2"/>
  <c r="F5848" i="2"/>
  <c r="C5849" i="2"/>
  <c r="F5849" i="2"/>
  <c r="C5850" i="2"/>
  <c r="F5850" i="2"/>
  <c r="C5851" i="2"/>
  <c r="F5851" i="2"/>
  <c r="C5852" i="2"/>
  <c r="F5852" i="2"/>
  <c r="C5853" i="2"/>
  <c r="F5853" i="2"/>
  <c r="C5854" i="2"/>
  <c r="F5854" i="2"/>
  <c r="C5855" i="2"/>
  <c r="F5855" i="2"/>
  <c r="C5856" i="2"/>
  <c r="F5856" i="2"/>
  <c r="C5857" i="2"/>
  <c r="F5857" i="2"/>
  <c r="C5858" i="2"/>
  <c r="F5858" i="2"/>
  <c r="C5859" i="2"/>
  <c r="F5859" i="2"/>
  <c r="C5860" i="2"/>
  <c r="F5860" i="2"/>
  <c r="C5861" i="2"/>
  <c r="F5861" i="2"/>
  <c r="C5862" i="2"/>
  <c r="F5862" i="2"/>
  <c r="C5863" i="2"/>
  <c r="F5863" i="2"/>
  <c r="C5864" i="2"/>
  <c r="F5864" i="2"/>
  <c r="C5865" i="2"/>
  <c r="F5865" i="2"/>
  <c r="C5866" i="2"/>
  <c r="F5866" i="2"/>
  <c r="C5867" i="2"/>
  <c r="F5867" i="2"/>
  <c r="C5868" i="2"/>
  <c r="F5868" i="2"/>
  <c r="C5869" i="2"/>
  <c r="F5869" i="2"/>
  <c r="C5870" i="2"/>
  <c r="F5870" i="2"/>
  <c r="C5871" i="2"/>
  <c r="F5871" i="2"/>
  <c r="C5872" i="2"/>
  <c r="F5872" i="2"/>
  <c r="C5873" i="2"/>
  <c r="F5873" i="2"/>
  <c r="C5874" i="2"/>
  <c r="F5874" i="2"/>
  <c r="C5875" i="2"/>
  <c r="F5875" i="2"/>
  <c r="C5876" i="2"/>
  <c r="F5876" i="2"/>
  <c r="C5877" i="2"/>
  <c r="F5877" i="2"/>
  <c r="C5878" i="2"/>
  <c r="F5878" i="2"/>
  <c r="C5879" i="2"/>
  <c r="F5879" i="2"/>
  <c r="C5880" i="2"/>
  <c r="F5880" i="2"/>
  <c r="C5881" i="2"/>
  <c r="F5881" i="2"/>
  <c r="C5882" i="2"/>
  <c r="F5882" i="2"/>
  <c r="C5883" i="2"/>
  <c r="F5883" i="2"/>
  <c r="C5884" i="2"/>
  <c r="F5884" i="2"/>
  <c r="C5885" i="2"/>
  <c r="F5885" i="2"/>
  <c r="C5886" i="2"/>
  <c r="F5886" i="2"/>
  <c r="C5887" i="2"/>
  <c r="F5887" i="2"/>
  <c r="C5888" i="2"/>
  <c r="F5888" i="2"/>
  <c r="C5889" i="2"/>
  <c r="F5889" i="2"/>
  <c r="C5890" i="2"/>
  <c r="F5890" i="2"/>
  <c r="C5891" i="2"/>
  <c r="F5891" i="2"/>
  <c r="C5892" i="2"/>
  <c r="F5892" i="2"/>
  <c r="C5893" i="2"/>
  <c r="F5893" i="2"/>
  <c r="C5894" i="2"/>
  <c r="F5894" i="2"/>
  <c r="C5895" i="2"/>
  <c r="F5895" i="2"/>
  <c r="C5896" i="2"/>
  <c r="F5896" i="2"/>
  <c r="C5897" i="2"/>
  <c r="F5897" i="2"/>
  <c r="C5898" i="2"/>
  <c r="F5898" i="2"/>
  <c r="C5899" i="2"/>
  <c r="F5899" i="2"/>
  <c r="C5900" i="2"/>
  <c r="F5900" i="2"/>
  <c r="C5901" i="2"/>
  <c r="F5901" i="2"/>
  <c r="C5902" i="2"/>
  <c r="F5902" i="2"/>
  <c r="C5903" i="2"/>
  <c r="F5903" i="2"/>
  <c r="C5904" i="2"/>
  <c r="F5904" i="2"/>
  <c r="C5905" i="2"/>
  <c r="F5905" i="2"/>
  <c r="C5906" i="2"/>
  <c r="F5906" i="2"/>
  <c r="C5907" i="2"/>
  <c r="F5907" i="2"/>
  <c r="C5908" i="2"/>
  <c r="F5908" i="2"/>
  <c r="C5909" i="2"/>
  <c r="F5909" i="2"/>
  <c r="C5910" i="2"/>
  <c r="F5910" i="2"/>
  <c r="C5911" i="2"/>
  <c r="F5911" i="2"/>
  <c r="C5912" i="2"/>
  <c r="F5912" i="2"/>
  <c r="C5913" i="2"/>
  <c r="F5913" i="2"/>
  <c r="C5914" i="2"/>
  <c r="F5914" i="2"/>
  <c r="C5915" i="2"/>
  <c r="F5915" i="2"/>
  <c r="C5916" i="2"/>
  <c r="F5916" i="2"/>
  <c r="C5917" i="2"/>
  <c r="F5917" i="2"/>
  <c r="C5918" i="2"/>
  <c r="F5918" i="2"/>
  <c r="C5919" i="2"/>
  <c r="F5919" i="2"/>
  <c r="C5920" i="2"/>
  <c r="F5920" i="2"/>
  <c r="C5921" i="2"/>
  <c r="F5921" i="2"/>
  <c r="C5922" i="2"/>
  <c r="F5922" i="2"/>
  <c r="C5923" i="2"/>
  <c r="F5923" i="2"/>
  <c r="C5924" i="2"/>
  <c r="F5924" i="2"/>
  <c r="C5925" i="2"/>
  <c r="F5925" i="2"/>
  <c r="C5926" i="2"/>
  <c r="F5926" i="2"/>
  <c r="C5927" i="2"/>
  <c r="F5927" i="2"/>
  <c r="C5928" i="2"/>
  <c r="F5928" i="2"/>
  <c r="C5929" i="2"/>
  <c r="F5929" i="2"/>
  <c r="C5930" i="2"/>
  <c r="F5930" i="2"/>
  <c r="C5931" i="2"/>
  <c r="F5931" i="2"/>
  <c r="C5932" i="2"/>
  <c r="F5932" i="2"/>
  <c r="C5933" i="2"/>
  <c r="F5933" i="2"/>
  <c r="C5934" i="2"/>
  <c r="F5934" i="2"/>
  <c r="C5935" i="2"/>
  <c r="F5935" i="2"/>
  <c r="C5936" i="2"/>
  <c r="F5936" i="2"/>
  <c r="C5937" i="2"/>
  <c r="F5937" i="2"/>
  <c r="C5938" i="2"/>
  <c r="F5938" i="2"/>
  <c r="C5939" i="2"/>
  <c r="F5939" i="2"/>
  <c r="C5940" i="2"/>
  <c r="F5940" i="2"/>
  <c r="C5941" i="2"/>
  <c r="F5941" i="2"/>
  <c r="C5942" i="2"/>
  <c r="F5942" i="2"/>
  <c r="C5943" i="2"/>
  <c r="F5943" i="2"/>
  <c r="C5944" i="2"/>
  <c r="F5944" i="2"/>
  <c r="C5945" i="2"/>
  <c r="F5945" i="2"/>
  <c r="C5946" i="2"/>
  <c r="F5946" i="2"/>
  <c r="C5947" i="2"/>
  <c r="F5947" i="2"/>
  <c r="C5948" i="2"/>
  <c r="F5948" i="2"/>
  <c r="C5949" i="2"/>
  <c r="F5949" i="2"/>
  <c r="C5950" i="2"/>
  <c r="F5950" i="2"/>
  <c r="C5951" i="2"/>
  <c r="F5951" i="2"/>
  <c r="C5952" i="2"/>
  <c r="F5952" i="2"/>
  <c r="C5953" i="2"/>
  <c r="F5953" i="2"/>
  <c r="C5954" i="2"/>
  <c r="F5954" i="2"/>
  <c r="C5955" i="2"/>
  <c r="F5955" i="2"/>
  <c r="C5956" i="2"/>
  <c r="F5956" i="2"/>
  <c r="C5957" i="2"/>
  <c r="F5957" i="2"/>
  <c r="C5958" i="2"/>
  <c r="F5958" i="2"/>
  <c r="C5959" i="2"/>
  <c r="F5959" i="2"/>
  <c r="C5960" i="2"/>
  <c r="F5960" i="2"/>
  <c r="C5961" i="2"/>
  <c r="F5961" i="2"/>
  <c r="C5962" i="2"/>
  <c r="F5962" i="2"/>
  <c r="C5963" i="2"/>
  <c r="F5963" i="2"/>
  <c r="C5964" i="2"/>
  <c r="F5964" i="2"/>
  <c r="C5965" i="2"/>
  <c r="F5965" i="2"/>
  <c r="C5966" i="2"/>
  <c r="F5966" i="2"/>
  <c r="C5967" i="2"/>
  <c r="F5967" i="2"/>
  <c r="C5968" i="2"/>
  <c r="F5968" i="2"/>
  <c r="C5969" i="2"/>
  <c r="F5969" i="2"/>
  <c r="C5970" i="2"/>
  <c r="F5970" i="2"/>
  <c r="C5971" i="2"/>
  <c r="F5971" i="2"/>
  <c r="C5972" i="2"/>
  <c r="F5972" i="2"/>
  <c r="C5973" i="2"/>
  <c r="F5973" i="2"/>
  <c r="C5974" i="2"/>
  <c r="F5974" i="2"/>
  <c r="C5975" i="2"/>
  <c r="F5975" i="2"/>
  <c r="C5976" i="2"/>
  <c r="F5976" i="2"/>
  <c r="C5977" i="2"/>
  <c r="F5977" i="2"/>
  <c r="C5978" i="2"/>
  <c r="F5978" i="2"/>
  <c r="C5979" i="2"/>
  <c r="F5979" i="2"/>
  <c r="C5980" i="2"/>
  <c r="F5980" i="2"/>
  <c r="C5981" i="2"/>
  <c r="F5981" i="2"/>
  <c r="C5982" i="2"/>
  <c r="F5982" i="2"/>
  <c r="C5983" i="2"/>
  <c r="F5983" i="2"/>
  <c r="C5984" i="2"/>
  <c r="F5984" i="2"/>
  <c r="C5985" i="2"/>
  <c r="F5985" i="2"/>
  <c r="C5986" i="2"/>
  <c r="F5986" i="2"/>
  <c r="C5987" i="2"/>
  <c r="F5987" i="2"/>
  <c r="C5988" i="2"/>
  <c r="F5988" i="2"/>
  <c r="C5989" i="2"/>
  <c r="F5989" i="2"/>
  <c r="C5990" i="2"/>
  <c r="F5990" i="2"/>
  <c r="C5991" i="2"/>
  <c r="F5991" i="2"/>
  <c r="C5992" i="2"/>
  <c r="F5992" i="2"/>
  <c r="C5993" i="2"/>
  <c r="F5993" i="2"/>
  <c r="C5994" i="2"/>
  <c r="F5994" i="2"/>
  <c r="C5995" i="2"/>
  <c r="F5995" i="2"/>
  <c r="C5996" i="2"/>
  <c r="F5996" i="2"/>
  <c r="C5997" i="2"/>
  <c r="F5997" i="2"/>
  <c r="C5998" i="2"/>
  <c r="F5998" i="2"/>
  <c r="C5999" i="2"/>
  <c r="F5999" i="2"/>
  <c r="C6000" i="2"/>
  <c r="F6000" i="2"/>
  <c r="C6001" i="2"/>
  <c r="F6001" i="2"/>
  <c r="C6002" i="2"/>
  <c r="F6002" i="2"/>
  <c r="C6003" i="2"/>
  <c r="F6003" i="2"/>
  <c r="C6004" i="2"/>
  <c r="F6004" i="2"/>
  <c r="C6005" i="2"/>
  <c r="F6005" i="2"/>
  <c r="C6006" i="2"/>
  <c r="F6006" i="2"/>
  <c r="C6007" i="2"/>
  <c r="F6007" i="2"/>
  <c r="C6008" i="2"/>
  <c r="F6008" i="2"/>
  <c r="C6009" i="2"/>
  <c r="F6009" i="2"/>
  <c r="C6010" i="2"/>
  <c r="F6010" i="2"/>
  <c r="C6011" i="2"/>
  <c r="F6011" i="2"/>
  <c r="C6012" i="2"/>
  <c r="F6012" i="2"/>
  <c r="C6013" i="2"/>
  <c r="F6013" i="2"/>
  <c r="C6014" i="2"/>
  <c r="F6014" i="2"/>
  <c r="C6015" i="2"/>
  <c r="F6015" i="2"/>
  <c r="C6016" i="2"/>
  <c r="F6016" i="2"/>
  <c r="C6017" i="2"/>
  <c r="F6017" i="2"/>
  <c r="C6018" i="2"/>
  <c r="F6018" i="2"/>
  <c r="C6019" i="2"/>
  <c r="F6019" i="2"/>
  <c r="C6020" i="2"/>
  <c r="F6020" i="2"/>
  <c r="C6021" i="2"/>
  <c r="F6021" i="2"/>
  <c r="C6022" i="2"/>
  <c r="F6022" i="2"/>
  <c r="C6023" i="2"/>
  <c r="F6023" i="2"/>
  <c r="C6024" i="2"/>
  <c r="F6024" i="2"/>
  <c r="C6025" i="2"/>
  <c r="F6025" i="2"/>
  <c r="C6026" i="2"/>
  <c r="F6026" i="2"/>
  <c r="C6027" i="2"/>
  <c r="F6027" i="2"/>
  <c r="C6028" i="2"/>
  <c r="F6028" i="2"/>
  <c r="C6029" i="2"/>
  <c r="F6029" i="2"/>
  <c r="C6030" i="2"/>
  <c r="F6030" i="2"/>
  <c r="C6031" i="2"/>
  <c r="F6031" i="2"/>
  <c r="C6032" i="2"/>
  <c r="F6032" i="2"/>
  <c r="C6033" i="2"/>
  <c r="F6033" i="2"/>
  <c r="C6034" i="2"/>
  <c r="F6034" i="2"/>
  <c r="C6035" i="2"/>
  <c r="F6035" i="2"/>
  <c r="C6036" i="2"/>
  <c r="F6036" i="2"/>
  <c r="C6037" i="2"/>
  <c r="F6037" i="2"/>
  <c r="C6038" i="2"/>
  <c r="F6038" i="2"/>
  <c r="C6039" i="2"/>
  <c r="F6039" i="2"/>
  <c r="C6040" i="2"/>
  <c r="F6040" i="2"/>
  <c r="C6041" i="2"/>
  <c r="F6041" i="2"/>
  <c r="C6042" i="2"/>
  <c r="F6042" i="2"/>
  <c r="C6043" i="2"/>
  <c r="F6043" i="2"/>
  <c r="C6044" i="2"/>
  <c r="F6044" i="2"/>
  <c r="C6045" i="2"/>
  <c r="F6045" i="2"/>
  <c r="C6046" i="2"/>
  <c r="F6046" i="2"/>
  <c r="C6047" i="2"/>
  <c r="F6047" i="2"/>
  <c r="C6048" i="2"/>
  <c r="F6048" i="2"/>
  <c r="C6049" i="2"/>
  <c r="F6049" i="2"/>
  <c r="C6050" i="2"/>
  <c r="F6050" i="2"/>
  <c r="C6051" i="2"/>
  <c r="F6051" i="2"/>
  <c r="C6052" i="2"/>
  <c r="F6052" i="2"/>
  <c r="C6053" i="2"/>
  <c r="F6053" i="2"/>
  <c r="C6054" i="2"/>
  <c r="F6054" i="2"/>
  <c r="C6055" i="2"/>
  <c r="F6055" i="2"/>
  <c r="C6056" i="2"/>
  <c r="F6056" i="2"/>
  <c r="C6057" i="2"/>
  <c r="F6057" i="2"/>
  <c r="C6058" i="2"/>
  <c r="F6058" i="2"/>
  <c r="C6059" i="2"/>
  <c r="F6059" i="2"/>
  <c r="C6060" i="2"/>
  <c r="F6060" i="2"/>
  <c r="C6061" i="2"/>
  <c r="F6061" i="2"/>
  <c r="C6062" i="2"/>
  <c r="F6062" i="2"/>
  <c r="C6063" i="2"/>
  <c r="F6063" i="2"/>
  <c r="C6064" i="2"/>
  <c r="F6064" i="2"/>
  <c r="C6065" i="2"/>
  <c r="F6065" i="2"/>
  <c r="C6066" i="2"/>
  <c r="F6066" i="2"/>
  <c r="C6067" i="2"/>
  <c r="F6067" i="2"/>
  <c r="C6068" i="2"/>
  <c r="F6068" i="2"/>
  <c r="C6069" i="2"/>
  <c r="F6069" i="2"/>
  <c r="C6070" i="2"/>
  <c r="F6070" i="2"/>
  <c r="C6071" i="2"/>
  <c r="F6071" i="2"/>
  <c r="C6072" i="2"/>
  <c r="F6072" i="2"/>
  <c r="C6073" i="2"/>
  <c r="F6073" i="2"/>
  <c r="C6074" i="2"/>
  <c r="F6074" i="2"/>
  <c r="C6075" i="2"/>
  <c r="F6075" i="2"/>
  <c r="C6076" i="2"/>
  <c r="F6076" i="2"/>
  <c r="C6077" i="2"/>
  <c r="F6077" i="2"/>
  <c r="C6078" i="2"/>
  <c r="F6078" i="2"/>
  <c r="C6079" i="2"/>
  <c r="F6079" i="2"/>
  <c r="C6080" i="2"/>
  <c r="F6080" i="2"/>
  <c r="C6081" i="2"/>
  <c r="F6081" i="2"/>
  <c r="C6082" i="2"/>
  <c r="F6082" i="2"/>
  <c r="C6083" i="2"/>
  <c r="F6083" i="2"/>
  <c r="C6084" i="2"/>
  <c r="F6084" i="2"/>
  <c r="C6085" i="2"/>
  <c r="F6085" i="2"/>
  <c r="C6086" i="2"/>
  <c r="F6086" i="2"/>
  <c r="C6087" i="2"/>
  <c r="F6087" i="2"/>
  <c r="C6088" i="2"/>
  <c r="F6088" i="2"/>
  <c r="C6089" i="2"/>
  <c r="F6089" i="2"/>
  <c r="C6090" i="2"/>
  <c r="F6090" i="2"/>
  <c r="C6091" i="2"/>
  <c r="F6091" i="2"/>
  <c r="C6092" i="2"/>
  <c r="F6092" i="2"/>
  <c r="C6093" i="2"/>
  <c r="F6093" i="2"/>
  <c r="C6094" i="2"/>
  <c r="F6094" i="2"/>
  <c r="C6095" i="2"/>
  <c r="F6095" i="2"/>
  <c r="C6096" i="2"/>
  <c r="F6096" i="2"/>
  <c r="C6097" i="2"/>
  <c r="F6097" i="2"/>
  <c r="C6098" i="2"/>
  <c r="F6098" i="2"/>
  <c r="C6099" i="2"/>
  <c r="F6099" i="2"/>
  <c r="C6100" i="2"/>
  <c r="F6100" i="2"/>
  <c r="C6101" i="2"/>
  <c r="F6101" i="2"/>
  <c r="C6102" i="2"/>
  <c r="F6102" i="2"/>
  <c r="C6103" i="2"/>
  <c r="F6103" i="2"/>
  <c r="C6104" i="2"/>
  <c r="F6104" i="2"/>
  <c r="C6105" i="2"/>
  <c r="F6105" i="2"/>
  <c r="C6106" i="2"/>
  <c r="F6106" i="2"/>
  <c r="C6107" i="2"/>
  <c r="F6107" i="2"/>
  <c r="C6108" i="2"/>
  <c r="F6108" i="2"/>
  <c r="C6109" i="2"/>
  <c r="F6109" i="2"/>
  <c r="C6110" i="2"/>
  <c r="F6110" i="2"/>
  <c r="C6111" i="2"/>
  <c r="F6111" i="2"/>
  <c r="C6112" i="2"/>
  <c r="F6112" i="2"/>
  <c r="C6113" i="2"/>
  <c r="F6113" i="2"/>
  <c r="C6114" i="2"/>
  <c r="F6114" i="2"/>
  <c r="C6115" i="2"/>
  <c r="F6115" i="2"/>
  <c r="C6116" i="2"/>
  <c r="F6116" i="2"/>
  <c r="C6117" i="2"/>
  <c r="F6117" i="2"/>
  <c r="C6118" i="2"/>
  <c r="F6118" i="2"/>
  <c r="C6119" i="2"/>
  <c r="F6119" i="2"/>
  <c r="C6120" i="2"/>
  <c r="F6120" i="2"/>
  <c r="C6121" i="2"/>
  <c r="F6121" i="2"/>
  <c r="C6122" i="2"/>
  <c r="F6122" i="2"/>
  <c r="C6123" i="2"/>
  <c r="F6123" i="2"/>
  <c r="C6124" i="2"/>
  <c r="F6124" i="2"/>
  <c r="C6125" i="2"/>
  <c r="F6125" i="2"/>
  <c r="C6126" i="2"/>
  <c r="F6126" i="2"/>
  <c r="C6127" i="2"/>
  <c r="F6127" i="2"/>
  <c r="C6128" i="2"/>
  <c r="F6128" i="2"/>
  <c r="C6129" i="2"/>
  <c r="F6129" i="2"/>
  <c r="C6130" i="2"/>
  <c r="F6130" i="2"/>
  <c r="C6131" i="2"/>
  <c r="F6131" i="2"/>
  <c r="C6132" i="2"/>
  <c r="F6132" i="2"/>
  <c r="C6133" i="2"/>
  <c r="F6133" i="2"/>
  <c r="C6134" i="2"/>
  <c r="F6134" i="2"/>
  <c r="C6135" i="2"/>
  <c r="F6135" i="2"/>
  <c r="C6136" i="2"/>
  <c r="F6136" i="2"/>
  <c r="C6137" i="2"/>
  <c r="F6137" i="2"/>
  <c r="C6138" i="2"/>
  <c r="F6138" i="2"/>
  <c r="C6139" i="2"/>
  <c r="F6139" i="2"/>
  <c r="C6140" i="2"/>
  <c r="F6140" i="2"/>
  <c r="C6141" i="2"/>
  <c r="F6141" i="2"/>
  <c r="C6142" i="2"/>
  <c r="F6142" i="2"/>
  <c r="C6143" i="2"/>
  <c r="F6143" i="2"/>
  <c r="C6144" i="2"/>
  <c r="F6144" i="2"/>
  <c r="C6145" i="2"/>
  <c r="F6145" i="2"/>
  <c r="C6146" i="2"/>
  <c r="F6146" i="2"/>
  <c r="C6147" i="2"/>
  <c r="F6147" i="2"/>
  <c r="C6148" i="2"/>
  <c r="F6148" i="2"/>
  <c r="C6149" i="2"/>
  <c r="F6149" i="2"/>
  <c r="C6150" i="2"/>
  <c r="F6150" i="2"/>
  <c r="C6151" i="2"/>
  <c r="F6151" i="2"/>
  <c r="C6152" i="2"/>
  <c r="F6152" i="2"/>
  <c r="C6153" i="2"/>
  <c r="F6153" i="2"/>
  <c r="C6154" i="2"/>
  <c r="F6154" i="2"/>
  <c r="C6155" i="2"/>
  <c r="F6155" i="2"/>
  <c r="C6156" i="2"/>
  <c r="F6156" i="2"/>
  <c r="C6157" i="2"/>
  <c r="F6157" i="2"/>
  <c r="C6158" i="2"/>
  <c r="F6158" i="2"/>
  <c r="C6159" i="2"/>
  <c r="F6159" i="2"/>
  <c r="C6160" i="2"/>
  <c r="F6160" i="2"/>
  <c r="C6161" i="2"/>
  <c r="F6161" i="2"/>
  <c r="C6162" i="2"/>
  <c r="F6162" i="2"/>
  <c r="C6163" i="2"/>
  <c r="F6163" i="2"/>
  <c r="C6164" i="2"/>
  <c r="F6164" i="2"/>
  <c r="C6165" i="2"/>
  <c r="F6165" i="2"/>
  <c r="C6166" i="2"/>
  <c r="F6166" i="2"/>
  <c r="C6167" i="2"/>
  <c r="F6167" i="2"/>
  <c r="C6168" i="2"/>
  <c r="F6168" i="2"/>
  <c r="C6169" i="2"/>
  <c r="F6169" i="2"/>
  <c r="C6170" i="2"/>
  <c r="F6170" i="2"/>
  <c r="C6171" i="2"/>
  <c r="F6171" i="2"/>
  <c r="C6172" i="2"/>
  <c r="F6172" i="2"/>
  <c r="C6173" i="2"/>
  <c r="F6173" i="2"/>
  <c r="C6174" i="2"/>
  <c r="F6174" i="2"/>
  <c r="C6175" i="2"/>
  <c r="F6175" i="2"/>
  <c r="C6176" i="2"/>
  <c r="F6176" i="2"/>
  <c r="C6177" i="2"/>
  <c r="F6177" i="2"/>
  <c r="C6178" i="2"/>
  <c r="F6178" i="2"/>
  <c r="C6179" i="2"/>
  <c r="F6179" i="2"/>
  <c r="C6180" i="2"/>
  <c r="F6180" i="2"/>
  <c r="C6181" i="2"/>
  <c r="F6181" i="2"/>
  <c r="C6182" i="2"/>
  <c r="F6182" i="2"/>
  <c r="C6183" i="2"/>
  <c r="F6183" i="2"/>
  <c r="C6184" i="2"/>
  <c r="F6184" i="2"/>
  <c r="C6185" i="2"/>
  <c r="F6185" i="2"/>
  <c r="C6186" i="2"/>
  <c r="F6186" i="2"/>
  <c r="C6187" i="2"/>
  <c r="F6187" i="2"/>
  <c r="C6188" i="2"/>
  <c r="F6188" i="2"/>
  <c r="C6189" i="2"/>
  <c r="F6189" i="2"/>
  <c r="C6190" i="2"/>
  <c r="F6190" i="2"/>
  <c r="C6191" i="2"/>
  <c r="F6191" i="2"/>
  <c r="C6192" i="2"/>
  <c r="F6192" i="2"/>
  <c r="C6193" i="2"/>
  <c r="F6193" i="2"/>
  <c r="C6194" i="2"/>
  <c r="F6194" i="2"/>
  <c r="C6195" i="2"/>
  <c r="F6195" i="2"/>
  <c r="C6196" i="2"/>
  <c r="F6196" i="2"/>
  <c r="C6197" i="2"/>
  <c r="F6197" i="2"/>
  <c r="C6198" i="2"/>
  <c r="F6198" i="2"/>
  <c r="C6199" i="2"/>
  <c r="F6199" i="2"/>
  <c r="C6200" i="2"/>
  <c r="F6200" i="2"/>
  <c r="C6201" i="2"/>
  <c r="F6201" i="2"/>
  <c r="C6202" i="2"/>
  <c r="F6202" i="2"/>
  <c r="C6203" i="2"/>
  <c r="F6203" i="2"/>
  <c r="C6204" i="2"/>
  <c r="F6204" i="2"/>
  <c r="C6205" i="2"/>
  <c r="F6205" i="2"/>
  <c r="C6206" i="2"/>
  <c r="F6206" i="2"/>
  <c r="C6207" i="2"/>
  <c r="F6207" i="2"/>
  <c r="C6208" i="2"/>
  <c r="F6208" i="2"/>
  <c r="C6209" i="2"/>
  <c r="F6209" i="2"/>
  <c r="C6210" i="2"/>
  <c r="F6210" i="2"/>
  <c r="C6211" i="2"/>
  <c r="F6211" i="2"/>
  <c r="C6212" i="2"/>
  <c r="F6212" i="2"/>
  <c r="C6213" i="2"/>
  <c r="F6213" i="2"/>
  <c r="C6214" i="2"/>
  <c r="F6214" i="2"/>
  <c r="C6215" i="2"/>
  <c r="F6215" i="2"/>
  <c r="C6216" i="2"/>
  <c r="F6216" i="2"/>
  <c r="C6217" i="2"/>
  <c r="F6217" i="2"/>
  <c r="C6218" i="2"/>
  <c r="F6218" i="2"/>
  <c r="C6219" i="2"/>
  <c r="F6219" i="2"/>
  <c r="C6220" i="2"/>
  <c r="F6220" i="2"/>
  <c r="C6221" i="2"/>
  <c r="F6221" i="2"/>
  <c r="C6222" i="2"/>
  <c r="F6222" i="2"/>
  <c r="C6223" i="2"/>
  <c r="F6223" i="2"/>
  <c r="C6224" i="2"/>
  <c r="F6224" i="2"/>
  <c r="C6225" i="2"/>
  <c r="F6225" i="2"/>
  <c r="C6226" i="2"/>
  <c r="F6226" i="2"/>
  <c r="C6227" i="2"/>
  <c r="F6227" i="2"/>
  <c r="C6228" i="2"/>
  <c r="F6228" i="2"/>
  <c r="C6229" i="2"/>
  <c r="F6229" i="2"/>
  <c r="C6230" i="2"/>
  <c r="F6230" i="2"/>
  <c r="C6231" i="2"/>
  <c r="F6231" i="2"/>
  <c r="C6232" i="2"/>
  <c r="F6232" i="2"/>
  <c r="C6233" i="2"/>
  <c r="F6233" i="2"/>
  <c r="C6234" i="2"/>
  <c r="F6234" i="2"/>
  <c r="C6235" i="2"/>
  <c r="F6235" i="2"/>
  <c r="C6236" i="2"/>
  <c r="F6236" i="2"/>
  <c r="C6237" i="2"/>
  <c r="F6237" i="2"/>
  <c r="C6238" i="2"/>
  <c r="F6238" i="2"/>
  <c r="C6239" i="2"/>
  <c r="F6239" i="2"/>
  <c r="C6240" i="2"/>
  <c r="F6240" i="2"/>
  <c r="C6241" i="2"/>
  <c r="F6241" i="2"/>
  <c r="C6242" i="2"/>
  <c r="F6242" i="2"/>
  <c r="C6243" i="2"/>
  <c r="F6243" i="2"/>
  <c r="C6244" i="2"/>
  <c r="F6244" i="2"/>
  <c r="C6245" i="2"/>
  <c r="F6245" i="2"/>
  <c r="C6246" i="2"/>
  <c r="F6246" i="2"/>
  <c r="C6247" i="2"/>
  <c r="F6247" i="2"/>
  <c r="C6248" i="2"/>
  <c r="F6248" i="2"/>
  <c r="C6249" i="2"/>
  <c r="F6249" i="2"/>
  <c r="C6250" i="2"/>
  <c r="F6250" i="2"/>
  <c r="C6251" i="2"/>
  <c r="F6251" i="2"/>
  <c r="C6252" i="2"/>
  <c r="F6252" i="2"/>
  <c r="C6253" i="2"/>
  <c r="F6253" i="2"/>
  <c r="C6254" i="2"/>
  <c r="F6254" i="2"/>
  <c r="C6255" i="2"/>
  <c r="F6255" i="2"/>
  <c r="C6256" i="2"/>
  <c r="F6256" i="2"/>
  <c r="C6257" i="2"/>
  <c r="F6257" i="2"/>
  <c r="C6258" i="2"/>
  <c r="F6258" i="2"/>
  <c r="C6259" i="2"/>
  <c r="F6259" i="2"/>
  <c r="C6260" i="2"/>
  <c r="F6260" i="2"/>
  <c r="C6261" i="2"/>
  <c r="F6261" i="2"/>
  <c r="C6262" i="2"/>
  <c r="F6262" i="2"/>
  <c r="C6263" i="2"/>
  <c r="F6263" i="2"/>
  <c r="C6264" i="2"/>
  <c r="F6264" i="2"/>
  <c r="C6265" i="2"/>
  <c r="F6265" i="2"/>
  <c r="C6266" i="2"/>
  <c r="F6266" i="2"/>
  <c r="C6267" i="2"/>
  <c r="F6267" i="2"/>
  <c r="C6268" i="2"/>
  <c r="F6268" i="2"/>
  <c r="C6269" i="2"/>
  <c r="F6269" i="2"/>
  <c r="C6270" i="2"/>
  <c r="F6270" i="2"/>
  <c r="C6271" i="2"/>
  <c r="F6271" i="2"/>
  <c r="C6272" i="2"/>
  <c r="F6272" i="2"/>
  <c r="C6273" i="2"/>
  <c r="F6273" i="2"/>
  <c r="C6274" i="2"/>
  <c r="F6274" i="2"/>
  <c r="C6275" i="2"/>
  <c r="F6275" i="2"/>
  <c r="C6276" i="2"/>
  <c r="F6276" i="2"/>
  <c r="C6277" i="2"/>
  <c r="F6277" i="2"/>
  <c r="C6278" i="2"/>
  <c r="F6278" i="2"/>
  <c r="C6279" i="2"/>
  <c r="F6279" i="2"/>
  <c r="C6280" i="2"/>
  <c r="F6280" i="2"/>
  <c r="C6281" i="2"/>
  <c r="F6281" i="2"/>
  <c r="C6282" i="2"/>
  <c r="F6282" i="2"/>
  <c r="C6283" i="2"/>
  <c r="F6283" i="2"/>
  <c r="C6284" i="2"/>
  <c r="F6284" i="2"/>
  <c r="C6285" i="2"/>
  <c r="F6285" i="2"/>
  <c r="C6286" i="2"/>
  <c r="F6286" i="2"/>
  <c r="C6287" i="2"/>
  <c r="F6287" i="2"/>
  <c r="C6288" i="2"/>
  <c r="F6288" i="2"/>
  <c r="C6289" i="2"/>
  <c r="F6289" i="2"/>
  <c r="C6290" i="2"/>
  <c r="F6290" i="2"/>
  <c r="C6291" i="2"/>
  <c r="F6291" i="2"/>
  <c r="C6292" i="2"/>
  <c r="F6292" i="2"/>
  <c r="C6293" i="2"/>
  <c r="F6293" i="2"/>
  <c r="C6294" i="2"/>
  <c r="F6294" i="2"/>
  <c r="C6295" i="2"/>
  <c r="F6295" i="2"/>
  <c r="C6296" i="2"/>
  <c r="F6296" i="2"/>
  <c r="C6297" i="2"/>
  <c r="F6297" i="2"/>
  <c r="C6298" i="2"/>
  <c r="F6298" i="2"/>
  <c r="C6299" i="2"/>
  <c r="F6299" i="2"/>
  <c r="C6300" i="2"/>
  <c r="F6300" i="2"/>
  <c r="C6301" i="2"/>
  <c r="F6301" i="2"/>
  <c r="C6302" i="2"/>
  <c r="F6302" i="2"/>
  <c r="C6303" i="2"/>
  <c r="F6303" i="2"/>
  <c r="C6304" i="2"/>
  <c r="F6304" i="2"/>
  <c r="C6305" i="2"/>
  <c r="F6305" i="2"/>
  <c r="C6306" i="2"/>
  <c r="F6306" i="2"/>
  <c r="C6307" i="2"/>
  <c r="F6307" i="2"/>
  <c r="C6308" i="2"/>
  <c r="F6308" i="2"/>
  <c r="C6309" i="2"/>
  <c r="F6309" i="2"/>
  <c r="C6310" i="2"/>
  <c r="F6310" i="2"/>
  <c r="C6311" i="2"/>
  <c r="F6311" i="2"/>
  <c r="C6312" i="2"/>
  <c r="F6312" i="2"/>
  <c r="C6313" i="2"/>
  <c r="F6313" i="2"/>
  <c r="C6314" i="2"/>
  <c r="F6314" i="2"/>
  <c r="C6315" i="2"/>
  <c r="F6315" i="2"/>
  <c r="C6316" i="2"/>
  <c r="F6316" i="2"/>
  <c r="C6317" i="2"/>
  <c r="F6317" i="2"/>
  <c r="C6318" i="2"/>
  <c r="F6318" i="2"/>
  <c r="C6319" i="2"/>
  <c r="F6319" i="2"/>
  <c r="C6320" i="2"/>
  <c r="F6320" i="2"/>
  <c r="C6321" i="2"/>
  <c r="F6321" i="2"/>
  <c r="C6322" i="2"/>
  <c r="F6322" i="2"/>
  <c r="C6323" i="2"/>
  <c r="F6323" i="2"/>
  <c r="C6324" i="2"/>
  <c r="F6324" i="2"/>
  <c r="C6325" i="2"/>
  <c r="F6325" i="2"/>
  <c r="C6326" i="2"/>
  <c r="F6326" i="2"/>
  <c r="C6327" i="2"/>
  <c r="F6327" i="2"/>
  <c r="C6328" i="2"/>
  <c r="F6328" i="2"/>
  <c r="C6329" i="2"/>
  <c r="F6329" i="2"/>
  <c r="C6330" i="2"/>
  <c r="F6330" i="2"/>
  <c r="C6331" i="2"/>
  <c r="F6331" i="2"/>
  <c r="C6332" i="2"/>
  <c r="F6332" i="2"/>
  <c r="C6333" i="2"/>
  <c r="F6333" i="2"/>
  <c r="C6334" i="2"/>
  <c r="F6334" i="2"/>
  <c r="C6335" i="2"/>
  <c r="F6335" i="2"/>
  <c r="C6336" i="2"/>
  <c r="F6336" i="2"/>
  <c r="C6337" i="2"/>
  <c r="F6337" i="2"/>
  <c r="C6338" i="2"/>
  <c r="F6338" i="2"/>
  <c r="C6339" i="2"/>
  <c r="F6339" i="2"/>
  <c r="C6340" i="2"/>
  <c r="F6340" i="2"/>
  <c r="C6341" i="2"/>
  <c r="F6341" i="2"/>
  <c r="C6342" i="2"/>
  <c r="F6342" i="2"/>
  <c r="C6343" i="2"/>
  <c r="F6343" i="2"/>
  <c r="C6344" i="2"/>
  <c r="F6344" i="2"/>
  <c r="C6345" i="2"/>
  <c r="F6345" i="2"/>
  <c r="C6346" i="2"/>
  <c r="F6346" i="2"/>
  <c r="C6347" i="2"/>
  <c r="F6347" i="2"/>
  <c r="C6348" i="2"/>
  <c r="F6348" i="2"/>
  <c r="C6349" i="2"/>
  <c r="F6349" i="2"/>
  <c r="C6350" i="2"/>
  <c r="F6350" i="2"/>
  <c r="C6351" i="2"/>
  <c r="F6351" i="2"/>
  <c r="C6352" i="2"/>
  <c r="F6352" i="2"/>
  <c r="C6353" i="2"/>
  <c r="F6353" i="2"/>
  <c r="C6354" i="2"/>
  <c r="F6354" i="2"/>
  <c r="C6355" i="2"/>
  <c r="F6355" i="2"/>
  <c r="C6356" i="2"/>
  <c r="F6356" i="2"/>
  <c r="C6357" i="2"/>
  <c r="F6357" i="2"/>
  <c r="C6358" i="2"/>
  <c r="F6358" i="2"/>
  <c r="C6359" i="2"/>
  <c r="F6359" i="2"/>
  <c r="C6360" i="2"/>
  <c r="F6360" i="2"/>
  <c r="C6361" i="2"/>
  <c r="F6361" i="2"/>
  <c r="C6362" i="2"/>
  <c r="F6362" i="2"/>
  <c r="C6363" i="2"/>
  <c r="F6363" i="2"/>
  <c r="C6364" i="2"/>
  <c r="F6364" i="2"/>
  <c r="C6365" i="2"/>
  <c r="F6365" i="2"/>
  <c r="C6366" i="2"/>
  <c r="F6366" i="2"/>
  <c r="C6367" i="2"/>
  <c r="F6367" i="2"/>
  <c r="C6368" i="2"/>
  <c r="F6368" i="2"/>
  <c r="C6369" i="2"/>
  <c r="F6369" i="2"/>
  <c r="C6370" i="2"/>
  <c r="F6370" i="2"/>
  <c r="C6371" i="2"/>
  <c r="F6371" i="2"/>
  <c r="C6372" i="2"/>
  <c r="F6372" i="2"/>
  <c r="C6373" i="2"/>
  <c r="F6373" i="2"/>
  <c r="C6374" i="2"/>
  <c r="F6374" i="2"/>
  <c r="C6375" i="2"/>
  <c r="F6375" i="2"/>
  <c r="C6376" i="2"/>
  <c r="F6376" i="2"/>
  <c r="C6377" i="2"/>
  <c r="F6377" i="2"/>
  <c r="C6378" i="2"/>
  <c r="F6378" i="2"/>
  <c r="C6379" i="2"/>
  <c r="F6379" i="2"/>
  <c r="C6380" i="2"/>
  <c r="F6380" i="2"/>
  <c r="C6381" i="2"/>
  <c r="F6381" i="2"/>
  <c r="C6382" i="2"/>
  <c r="F6382" i="2"/>
  <c r="C6383" i="2"/>
  <c r="F6383" i="2"/>
  <c r="C6384" i="2"/>
  <c r="F6384" i="2"/>
  <c r="C6385" i="2"/>
  <c r="F6385" i="2"/>
  <c r="C6386" i="2"/>
  <c r="F6386" i="2"/>
  <c r="C6387" i="2"/>
  <c r="F6387" i="2"/>
  <c r="C6388" i="2"/>
  <c r="F6388" i="2"/>
  <c r="C6389" i="2"/>
  <c r="F6389" i="2"/>
  <c r="C6390" i="2"/>
  <c r="F6390" i="2"/>
  <c r="C6391" i="2"/>
  <c r="F6391" i="2"/>
  <c r="C6392" i="2"/>
  <c r="F6392" i="2"/>
  <c r="C6393" i="2"/>
  <c r="F6393" i="2"/>
  <c r="C6394" i="2"/>
  <c r="F6394" i="2"/>
  <c r="C6395" i="2"/>
  <c r="F6395" i="2"/>
  <c r="C6396" i="2"/>
  <c r="F6396" i="2"/>
  <c r="C6397" i="2"/>
  <c r="F6397" i="2"/>
  <c r="C6398" i="2"/>
  <c r="F6398" i="2"/>
  <c r="C6399" i="2"/>
  <c r="F6399" i="2"/>
  <c r="C6400" i="2"/>
  <c r="F6400" i="2"/>
  <c r="C6401" i="2"/>
  <c r="F6401" i="2"/>
  <c r="C6402" i="2"/>
  <c r="F6402" i="2"/>
  <c r="C6403" i="2"/>
  <c r="F6403" i="2"/>
  <c r="C6404" i="2"/>
  <c r="F6404" i="2"/>
  <c r="C6405" i="2"/>
  <c r="F6405" i="2"/>
  <c r="C6406" i="2"/>
  <c r="F6406" i="2"/>
  <c r="C6407" i="2"/>
  <c r="F6407" i="2"/>
  <c r="C6408" i="2"/>
  <c r="F6408" i="2"/>
  <c r="C6409" i="2"/>
  <c r="F6409" i="2"/>
  <c r="C6410" i="2"/>
  <c r="F6410" i="2"/>
  <c r="C6411" i="2"/>
  <c r="F6411" i="2"/>
  <c r="C6412" i="2"/>
  <c r="F6412" i="2"/>
  <c r="C6413" i="2"/>
  <c r="F6413" i="2"/>
  <c r="C6414" i="2"/>
  <c r="F6414" i="2"/>
  <c r="C6415" i="2"/>
  <c r="F6415" i="2"/>
  <c r="C6416" i="2"/>
  <c r="F6416" i="2"/>
  <c r="C6417" i="2"/>
  <c r="F6417" i="2"/>
  <c r="C6418" i="2"/>
  <c r="F6418" i="2"/>
  <c r="C6419" i="2"/>
  <c r="F6419" i="2"/>
  <c r="C6420" i="2"/>
  <c r="F6420" i="2"/>
  <c r="C6421" i="2"/>
  <c r="F6421" i="2"/>
  <c r="C6422" i="2"/>
  <c r="F6422" i="2"/>
  <c r="C6423" i="2"/>
  <c r="F6423" i="2"/>
  <c r="C6424" i="2"/>
  <c r="F6424" i="2"/>
  <c r="C6425" i="2"/>
  <c r="F6425" i="2"/>
  <c r="C6426" i="2"/>
  <c r="F6426" i="2"/>
  <c r="C6427" i="2"/>
  <c r="F6427" i="2"/>
  <c r="C6428" i="2"/>
  <c r="F6428" i="2"/>
  <c r="C6429" i="2"/>
  <c r="F6429" i="2"/>
  <c r="C6430" i="2"/>
  <c r="F6430" i="2"/>
  <c r="C6431" i="2"/>
  <c r="F6431" i="2"/>
  <c r="C6432" i="2"/>
  <c r="F6432" i="2"/>
  <c r="C6433" i="2"/>
  <c r="F6433" i="2"/>
  <c r="C6434" i="2"/>
  <c r="F6434" i="2"/>
  <c r="C6435" i="2"/>
  <c r="F6435" i="2"/>
  <c r="C6436" i="2"/>
  <c r="F6436" i="2"/>
  <c r="C6437" i="2"/>
  <c r="F6437" i="2"/>
  <c r="C6438" i="2"/>
  <c r="F6438" i="2"/>
  <c r="C6439" i="2"/>
  <c r="F6439" i="2"/>
  <c r="C6440" i="2"/>
  <c r="F6440" i="2"/>
  <c r="C6441" i="2"/>
  <c r="F6441" i="2"/>
  <c r="C6442" i="2"/>
  <c r="F6442" i="2"/>
  <c r="C6443" i="2"/>
  <c r="F6443" i="2"/>
  <c r="C6444" i="2"/>
  <c r="F6444" i="2"/>
  <c r="C6445" i="2"/>
  <c r="F6445" i="2"/>
  <c r="C6446" i="2"/>
  <c r="F6446" i="2"/>
  <c r="C6447" i="2"/>
  <c r="F6447" i="2"/>
  <c r="C6448" i="2"/>
  <c r="F6448" i="2"/>
  <c r="C6449" i="2"/>
  <c r="F6449" i="2"/>
  <c r="C6450" i="2"/>
  <c r="F6450" i="2"/>
  <c r="C6451" i="2"/>
  <c r="F6451" i="2"/>
  <c r="C6452" i="2"/>
  <c r="F6452" i="2"/>
  <c r="C6453" i="2"/>
  <c r="F6453" i="2"/>
  <c r="C6454" i="2"/>
  <c r="F6454" i="2"/>
  <c r="C6455" i="2"/>
  <c r="F6455" i="2"/>
  <c r="C6456" i="2"/>
  <c r="F6456" i="2"/>
  <c r="C6457" i="2"/>
  <c r="F6457" i="2"/>
  <c r="C6458" i="2"/>
  <c r="F6458" i="2"/>
  <c r="C6459" i="2"/>
  <c r="F6459" i="2"/>
  <c r="C6460" i="2"/>
  <c r="F6460" i="2"/>
  <c r="C6461" i="2"/>
  <c r="F6461" i="2"/>
  <c r="C6462" i="2"/>
  <c r="F6462" i="2"/>
  <c r="C6463" i="2"/>
  <c r="F6463" i="2"/>
  <c r="C6464" i="2"/>
  <c r="F6464" i="2"/>
  <c r="C6465" i="2"/>
  <c r="F6465" i="2"/>
  <c r="C6466" i="2"/>
  <c r="F6466" i="2"/>
  <c r="C6467" i="2"/>
  <c r="F6467" i="2"/>
  <c r="C6468" i="2"/>
  <c r="F6468" i="2"/>
  <c r="C6469" i="2"/>
  <c r="F6469" i="2"/>
  <c r="C6470" i="2"/>
  <c r="F6470" i="2"/>
  <c r="C6471" i="2"/>
  <c r="F6471" i="2"/>
  <c r="C6472" i="2"/>
  <c r="F6472" i="2"/>
  <c r="C6473" i="2"/>
  <c r="F6473" i="2"/>
  <c r="C6474" i="2"/>
  <c r="F6474" i="2"/>
  <c r="C6475" i="2"/>
  <c r="F6475" i="2"/>
  <c r="C6476" i="2"/>
  <c r="F6476" i="2"/>
  <c r="C6477" i="2"/>
  <c r="F6477" i="2"/>
  <c r="C6478" i="2"/>
  <c r="F6478" i="2"/>
  <c r="C6479" i="2"/>
  <c r="F6479" i="2"/>
  <c r="C6480" i="2"/>
  <c r="F6480" i="2"/>
  <c r="C6481" i="2"/>
  <c r="F6481" i="2"/>
  <c r="C6482" i="2"/>
  <c r="F6482" i="2"/>
  <c r="C6483" i="2"/>
  <c r="F6483" i="2"/>
  <c r="C6484" i="2"/>
  <c r="F6484" i="2"/>
  <c r="C6485" i="2"/>
  <c r="F6485" i="2"/>
  <c r="C6486" i="2"/>
  <c r="F6486" i="2"/>
  <c r="C6487" i="2"/>
  <c r="F6487" i="2"/>
  <c r="C6488" i="2"/>
  <c r="F6488" i="2"/>
  <c r="C6489" i="2"/>
  <c r="F6489" i="2"/>
  <c r="C6490" i="2"/>
  <c r="F6490" i="2"/>
  <c r="C6491" i="2"/>
  <c r="F6491" i="2"/>
  <c r="C6492" i="2"/>
  <c r="F6492" i="2"/>
  <c r="C6493" i="2"/>
  <c r="F6493" i="2"/>
  <c r="C6494" i="2"/>
  <c r="F6494" i="2"/>
  <c r="C6495" i="2"/>
  <c r="F6495" i="2"/>
  <c r="C6496" i="2"/>
  <c r="F6496" i="2"/>
  <c r="C6497" i="2"/>
  <c r="F6497" i="2"/>
  <c r="C6498" i="2"/>
  <c r="F6498" i="2"/>
  <c r="C6499" i="2"/>
  <c r="F6499" i="2"/>
  <c r="C6500" i="2"/>
  <c r="F6500" i="2"/>
  <c r="C6501" i="2"/>
  <c r="F6501" i="2"/>
  <c r="C6502" i="2"/>
  <c r="F6502" i="2"/>
  <c r="C6503" i="2"/>
  <c r="F6503" i="2"/>
  <c r="C6504" i="2"/>
  <c r="F6504" i="2"/>
  <c r="C6505" i="2"/>
  <c r="F6505" i="2"/>
  <c r="C6506" i="2"/>
  <c r="F6506" i="2"/>
  <c r="C6507" i="2"/>
  <c r="F6507" i="2"/>
  <c r="C6508" i="2"/>
  <c r="F6508" i="2"/>
  <c r="C6509" i="2"/>
  <c r="F6509" i="2"/>
  <c r="C6510" i="2"/>
  <c r="F6510" i="2"/>
  <c r="C6511" i="2"/>
  <c r="F6511" i="2"/>
  <c r="C6512" i="2"/>
  <c r="F6512" i="2"/>
  <c r="C6513" i="2"/>
  <c r="F6513" i="2"/>
  <c r="C6514" i="2"/>
  <c r="F6514" i="2"/>
  <c r="C6515" i="2"/>
  <c r="F6515" i="2"/>
  <c r="C6516" i="2"/>
  <c r="F6516" i="2"/>
  <c r="C6517" i="2"/>
  <c r="F6517" i="2"/>
  <c r="C6518" i="2"/>
  <c r="F6518" i="2"/>
  <c r="C6519" i="2"/>
  <c r="F6519" i="2"/>
  <c r="C6520" i="2"/>
  <c r="F6520" i="2"/>
  <c r="C6521" i="2"/>
  <c r="F6521" i="2"/>
  <c r="C6522" i="2"/>
  <c r="F6522" i="2"/>
  <c r="C6523" i="2"/>
  <c r="F6523" i="2"/>
  <c r="C6524" i="2"/>
  <c r="F6524" i="2"/>
  <c r="C6525" i="2"/>
  <c r="F6525" i="2"/>
  <c r="C6526" i="2"/>
  <c r="F6526" i="2"/>
  <c r="C6527" i="2"/>
  <c r="F6527" i="2"/>
  <c r="C6528" i="2"/>
  <c r="F6528" i="2"/>
  <c r="C6529" i="2"/>
  <c r="F6529" i="2"/>
  <c r="C6530" i="2"/>
  <c r="F6530" i="2"/>
  <c r="C6531" i="2"/>
  <c r="F6531" i="2"/>
  <c r="C6532" i="2"/>
  <c r="F6532" i="2"/>
  <c r="C6533" i="2"/>
  <c r="F6533" i="2"/>
  <c r="C6534" i="2"/>
  <c r="F6534" i="2"/>
  <c r="C6535" i="2"/>
  <c r="F6535" i="2"/>
  <c r="C6536" i="2"/>
  <c r="F6536" i="2"/>
  <c r="C6537" i="2"/>
  <c r="F6537" i="2"/>
  <c r="C6538" i="2"/>
  <c r="F6538" i="2"/>
  <c r="C6539" i="2"/>
  <c r="F6539" i="2"/>
  <c r="C6540" i="2"/>
  <c r="F6540" i="2"/>
  <c r="C6541" i="2"/>
  <c r="F6541" i="2"/>
  <c r="C6542" i="2"/>
  <c r="F6542" i="2"/>
  <c r="C6543" i="2"/>
  <c r="F6543" i="2"/>
  <c r="C6544" i="2"/>
  <c r="F6544" i="2"/>
  <c r="C6545" i="2"/>
  <c r="F6545" i="2"/>
  <c r="C6546" i="2"/>
  <c r="F6546" i="2"/>
  <c r="C6547" i="2"/>
  <c r="F6547" i="2"/>
  <c r="C6548" i="2"/>
  <c r="F6548" i="2"/>
  <c r="C6549" i="2"/>
  <c r="F6549" i="2"/>
  <c r="C6550" i="2"/>
  <c r="F6550" i="2"/>
  <c r="C6551" i="2"/>
  <c r="F6551" i="2"/>
  <c r="C6552" i="2"/>
  <c r="F6552" i="2"/>
  <c r="C6553" i="2"/>
  <c r="F6553" i="2"/>
  <c r="C6554" i="2"/>
  <c r="F6554" i="2"/>
  <c r="C6555" i="2"/>
  <c r="F6555" i="2"/>
  <c r="C6556" i="2"/>
  <c r="F6556" i="2"/>
  <c r="C6557" i="2"/>
  <c r="F6557" i="2"/>
  <c r="C6558" i="2"/>
  <c r="F6558" i="2"/>
  <c r="C6559" i="2"/>
  <c r="F6559" i="2"/>
  <c r="C6560" i="2"/>
  <c r="F6560" i="2"/>
  <c r="C6561" i="2"/>
  <c r="F6561" i="2"/>
  <c r="C6562" i="2"/>
  <c r="F6562" i="2"/>
  <c r="C6563" i="2"/>
  <c r="F6563" i="2"/>
  <c r="C6564" i="2"/>
  <c r="F6564" i="2"/>
  <c r="C6565" i="2"/>
  <c r="F6565" i="2"/>
  <c r="C6566" i="2"/>
  <c r="F6566" i="2"/>
  <c r="C6567" i="2"/>
  <c r="F6567" i="2"/>
  <c r="C6568" i="2"/>
  <c r="F6568" i="2"/>
  <c r="C6569" i="2"/>
  <c r="F6569" i="2"/>
  <c r="C6570" i="2"/>
  <c r="F6570" i="2"/>
  <c r="C6571" i="2"/>
  <c r="F6571" i="2"/>
  <c r="C6572" i="2"/>
  <c r="F6572" i="2"/>
  <c r="C6573" i="2"/>
  <c r="F6573" i="2"/>
  <c r="C6574" i="2"/>
  <c r="F6574" i="2"/>
  <c r="C6575" i="2"/>
  <c r="F6575" i="2"/>
  <c r="C6576" i="2"/>
  <c r="F6576" i="2"/>
  <c r="C6577" i="2"/>
  <c r="F6577" i="2"/>
  <c r="C6578" i="2"/>
  <c r="F6578" i="2"/>
  <c r="C6579" i="2"/>
  <c r="F6579" i="2"/>
  <c r="C6580" i="2"/>
  <c r="F6580" i="2"/>
  <c r="C6581" i="2"/>
  <c r="F6581" i="2"/>
  <c r="C6582" i="2"/>
  <c r="F6582" i="2"/>
  <c r="C6583" i="2"/>
  <c r="F6583" i="2"/>
  <c r="C6584" i="2"/>
  <c r="F6584" i="2"/>
  <c r="C6585" i="2"/>
  <c r="F6585" i="2"/>
  <c r="C6586" i="2"/>
  <c r="F6586" i="2"/>
  <c r="C6587" i="2"/>
  <c r="F6587" i="2"/>
  <c r="C6588" i="2"/>
  <c r="F6588" i="2"/>
  <c r="C6589" i="2"/>
  <c r="F6589" i="2"/>
  <c r="C6590" i="2"/>
  <c r="F6590" i="2"/>
  <c r="C6591" i="2"/>
  <c r="F6591" i="2"/>
  <c r="C6592" i="2"/>
  <c r="F6592" i="2"/>
  <c r="C6593" i="2"/>
  <c r="F6593" i="2"/>
  <c r="C6594" i="2"/>
  <c r="F6594" i="2"/>
  <c r="C6595" i="2"/>
  <c r="F6595" i="2"/>
  <c r="C6596" i="2"/>
  <c r="F6596" i="2"/>
  <c r="C6597" i="2"/>
  <c r="F6597" i="2"/>
  <c r="C6598" i="2"/>
  <c r="F6598" i="2"/>
  <c r="C6599" i="2"/>
  <c r="F6599" i="2"/>
  <c r="C6600" i="2"/>
  <c r="F6600" i="2"/>
  <c r="C6601" i="2"/>
  <c r="F6601" i="2"/>
  <c r="C6602" i="2"/>
  <c r="F6602" i="2"/>
  <c r="C6603" i="2"/>
  <c r="F6603" i="2"/>
  <c r="C6604" i="2"/>
  <c r="F6604" i="2"/>
  <c r="C6605" i="2"/>
  <c r="F6605" i="2"/>
  <c r="C6606" i="2"/>
  <c r="F6606" i="2"/>
  <c r="C6607" i="2"/>
  <c r="F6607" i="2"/>
  <c r="C6608" i="2"/>
  <c r="F6608" i="2"/>
  <c r="C6609" i="2"/>
  <c r="F6609" i="2"/>
  <c r="C6610" i="2"/>
  <c r="F6610" i="2"/>
  <c r="C6611" i="2"/>
  <c r="F6611" i="2"/>
  <c r="C6612" i="2"/>
  <c r="F6612" i="2"/>
  <c r="C6613" i="2"/>
  <c r="F6613" i="2"/>
  <c r="C6614" i="2"/>
  <c r="F6614" i="2"/>
  <c r="C6615" i="2"/>
  <c r="F6615" i="2"/>
  <c r="C6616" i="2"/>
  <c r="F6616" i="2"/>
  <c r="C6617" i="2"/>
  <c r="F6617" i="2"/>
  <c r="C6618" i="2"/>
  <c r="F6618" i="2"/>
  <c r="C6619" i="2"/>
  <c r="F6619" i="2"/>
  <c r="C6620" i="2"/>
  <c r="F6620" i="2"/>
  <c r="C6621" i="2"/>
  <c r="F6621" i="2"/>
  <c r="C6622" i="2"/>
  <c r="F6622" i="2"/>
  <c r="C6623" i="2"/>
  <c r="F6623" i="2"/>
  <c r="C6624" i="2"/>
  <c r="F6624" i="2"/>
  <c r="C6625" i="2"/>
  <c r="F6625" i="2"/>
  <c r="C6626" i="2"/>
  <c r="F6626" i="2"/>
  <c r="C6627" i="2"/>
  <c r="F6627" i="2"/>
  <c r="C6628" i="2"/>
  <c r="F6628" i="2"/>
  <c r="C6629" i="2"/>
  <c r="F6629" i="2"/>
  <c r="C6630" i="2"/>
  <c r="F6630" i="2"/>
  <c r="C6631" i="2"/>
  <c r="F6631" i="2"/>
  <c r="C6632" i="2"/>
  <c r="F6632" i="2"/>
  <c r="C6633" i="2"/>
  <c r="F6633" i="2"/>
  <c r="C6634" i="2"/>
  <c r="F6634" i="2"/>
  <c r="C6635" i="2"/>
  <c r="F6635" i="2"/>
  <c r="C6636" i="2"/>
  <c r="F6636" i="2"/>
  <c r="C6637" i="2"/>
  <c r="F6637" i="2"/>
  <c r="C6638" i="2"/>
  <c r="F6638" i="2"/>
  <c r="C6639" i="2"/>
  <c r="F6639" i="2"/>
  <c r="C6640" i="2"/>
  <c r="F6640" i="2"/>
  <c r="C6641" i="2"/>
  <c r="F6641" i="2"/>
  <c r="C6642" i="2"/>
  <c r="F6642" i="2"/>
  <c r="C6643" i="2"/>
  <c r="F6643" i="2"/>
  <c r="C6644" i="2"/>
  <c r="F6644" i="2"/>
  <c r="C6645" i="2"/>
  <c r="F6645" i="2"/>
  <c r="C6646" i="2"/>
  <c r="F6646" i="2"/>
  <c r="C6647" i="2"/>
  <c r="F6647" i="2"/>
  <c r="C6648" i="2"/>
  <c r="F6648" i="2"/>
  <c r="C6649" i="2"/>
  <c r="F6649" i="2"/>
  <c r="C6650" i="2"/>
  <c r="F6650" i="2"/>
  <c r="C6651" i="2"/>
  <c r="F6651" i="2"/>
  <c r="C6652" i="2"/>
  <c r="F6652" i="2"/>
  <c r="C6653" i="2"/>
  <c r="F6653" i="2"/>
  <c r="C6654" i="2"/>
  <c r="F6654" i="2"/>
  <c r="C6655" i="2"/>
  <c r="F6655" i="2"/>
  <c r="C6656" i="2"/>
  <c r="F6656" i="2"/>
  <c r="C6657" i="2"/>
  <c r="F6657" i="2"/>
  <c r="C6658" i="2"/>
  <c r="F6658" i="2"/>
  <c r="C6659" i="2"/>
  <c r="F6659" i="2"/>
  <c r="C6660" i="2"/>
  <c r="F6660" i="2"/>
  <c r="C6661" i="2"/>
  <c r="F6661" i="2"/>
  <c r="C6662" i="2"/>
  <c r="F6662" i="2"/>
  <c r="C6663" i="2"/>
  <c r="F6663" i="2"/>
  <c r="C6664" i="2"/>
  <c r="F6664" i="2"/>
  <c r="C6665" i="2"/>
  <c r="F6665" i="2"/>
  <c r="C6666" i="2"/>
  <c r="F6666" i="2"/>
  <c r="C6667" i="2"/>
  <c r="F6667" i="2"/>
  <c r="C6668" i="2"/>
  <c r="F6668" i="2"/>
  <c r="C6669" i="2"/>
  <c r="F6669" i="2"/>
  <c r="C6670" i="2"/>
  <c r="F6670" i="2"/>
  <c r="C6671" i="2"/>
  <c r="F6671" i="2"/>
  <c r="C6672" i="2"/>
  <c r="F6672" i="2"/>
  <c r="C6673" i="2"/>
  <c r="F6673" i="2"/>
  <c r="C6674" i="2"/>
  <c r="F6674" i="2"/>
  <c r="C6675" i="2"/>
  <c r="F6675" i="2"/>
  <c r="C6676" i="2"/>
  <c r="F6676" i="2"/>
  <c r="C6677" i="2"/>
  <c r="F6677" i="2"/>
  <c r="C6678" i="2"/>
  <c r="F6678" i="2"/>
  <c r="C6679" i="2"/>
  <c r="F6679" i="2"/>
  <c r="C6680" i="2"/>
  <c r="F6680" i="2"/>
  <c r="C6681" i="2"/>
  <c r="F6681" i="2"/>
  <c r="C6682" i="2"/>
  <c r="F6682" i="2"/>
  <c r="C6683" i="2"/>
  <c r="F6683" i="2"/>
  <c r="C6684" i="2"/>
  <c r="F6684" i="2"/>
  <c r="C6685" i="2"/>
  <c r="F6685" i="2"/>
  <c r="C6686" i="2"/>
  <c r="F6686" i="2"/>
  <c r="C6687" i="2"/>
  <c r="F6687" i="2"/>
  <c r="C6688" i="2"/>
  <c r="F6688" i="2"/>
  <c r="C6689" i="2"/>
  <c r="F6689" i="2"/>
  <c r="C6690" i="2"/>
  <c r="F6690" i="2"/>
  <c r="C6691" i="2"/>
  <c r="F6691" i="2"/>
  <c r="C6692" i="2"/>
  <c r="F6692" i="2"/>
  <c r="C6693" i="2"/>
  <c r="F6693" i="2"/>
  <c r="C6694" i="2"/>
  <c r="F6694" i="2"/>
  <c r="C6695" i="2"/>
  <c r="F6695" i="2"/>
  <c r="C6696" i="2"/>
  <c r="F6696" i="2"/>
  <c r="C6697" i="2"/>
  <c r="F6697" i="2"/>
  <c r="C6698" i="2"/>
  <c r="F6698" i="2"/>
  <c r="C6699" i="2"/>
  <c r="F6699" i="2"/>
  <c r="C6700" i="2"/>
  <c r="F6700" i="2"/>
  <c r="C6701" i="2"/>
  <c r="F6701" i="2"/>
  <c r="C6702" i="2"/>
  <c r="F6702" i="2"/>
  <c r="C6703" i="2"/>
  <c r="F6703" i="2"/>
  <c r="C6704" i="2"/>
  <c r="F6704" i="2"/>
  <c r="C6705" i="2"/>
  <c r="F6705" i="2"/>
  <c r="C6706" i="2"/>
  <c r="F6706" i="2"/>
  <c r="C6707" i="2"/>
  <c r="F6707" i="2"/>
  <c r="C6708" i="2"/>
  <c r="F6708" i="2"/>
  <c r="C6709" i="2"/>
  <c r="F6709" i="2"/>
  <c r="C6710" i="2"/>
  <c r="F6710" i="2"/>
  <c r="C6711" i="2"/>
  <c r="F6711" i="2"/>
  <c r="C6712" i="2"/>
  <c r="F6712" i="2"/>
  <c r="C6713" i="2"/>
  <c r="F6713" i="2"/>
  <c r="C6714" i="2"/>
  <c r="F6714" i="2"/>
  <c r="C6715" i="2"/>
  <c r="F6715" i="2"/>
  <c r="C6716" i="2"/>
  <c r="F6716" i="2"/>
  <c r="C6717" i="2"/>
  <c r="F6717" i="2"/>
  <c r="C6718" i="2"/>
  <c r="F6718" i="2"/>
  <c r="C6719" i="2"/>
  <c r="F6719" i="2"/>
  <c r="C6720" i="2"/>
  <c r="F6720" i="2"/>
  <c r="C6721" i="2"/>
  <c r="F6721" i="2"/>
  <c r="C6722" i="2"/>
  <c r="F6722" i="2"/>
  <c r="C6723" i="2"/>
  <c r="F6723" i="2"/>
  <c r="C6724" i="2"/>
  <c r="F6724" i="2"/>
  <c r="C6725" i="2"/>
  <c r="F6725" i="2"/>
  <c r="C6726" i="2"/>
  <c r="F6726" i="2"/>
  <c r="C6727" i="2"/>
  <c r="F6727" i="2"/>
  <c r="C6728" i="2"/>
  <c r="F6728" i="2"/>
  <c r="C6729" i="2"/>
  <c r="F6729" i="2"/>
  <c r="C6730" i="2"/>
  <c r="F6730" i="2"/>
  <c r="C6731" i="2"/>
  <c r="F6731" i="2"/>
  <c r="C6732" i="2"/>
  <c r="F6732" i="2"/>
  <c r="C6733" i="2"/>
  <c r="F6733" i="2"/>
  <c r="C6734" i="2"/>
  <c r="F6734" i="2"/>
  <c r="C6735" i="2"/>
  <c r="F6735" i="2"/>
  <c r="C6736" i="2"/>
  <c r="F6736" i="2"/>
  <c r="C6737" i="2"/>
  <c r="F6737" i="2"/>
  <c r="C6738" i="2"/>
  <c r="F6738" i="2"/>
  <c r="C6739" i="2"/>
  <c r="F6739" i="2"/>
  <c r="C6740" i="2"/>
  <c r="F6740" i="2"/>
  <c r="C6741" i="2"/>
  <c r="F6741" i="2"/>
  <c r="C6742" i="2"/>
  <c r="F6742" i="2"/>
  <c r="C6743" i="2"/>
  <c r="F6743" i="2"/>
  <c r="C6744" i="2"/>
  <c r="F6744" i="2"/>
  <c r="C6745" i="2"/>
  <c r="F6745" i="2"/>
  <c r="C6746" i="2"/>
  <c r="F6746" i="2"/>
  <c r="C6747" i="2"/>
  <c r="F6747" i="2"/>
  <c r="C6748" i="2"/>
  <c r="F6748" i="2"/>
  <c r="C6749" i="2"/>
  <c r="F6749" i="2"/>
  <c r="C6750" i="2"/>
  <c r="F6750" i="2"/>
  <c r="C6751" i="2"/>
  <c r="F6751" i="2"/>
  <c r="C6752" i="2"/>
  <c r="F6752" i="2"/>
  <c r="C6753" i="2"/>
  <c r="F6753" i="2"/>
  <c r="C6754" i="2"/>
  <c r="F6754" i="2"/>
  <c r="C6755" i="2"/>
  <c r="F6755" i="2"/>
  <c r="C6756" i="2"/>
  <c r="F6756" i="2"/>
  <c r="C6757" i="2"/>
  <c r="F6757" i="2"/>
  <c r="C6758" i="2"/>
  <c r="F6758" i="2"/>
  <c r="C6759" i="2"/>
  <c r="F6759" i="2"/>
  <c r="C6760" i="2"/>
  <c r="F6760" i="2"/>
  <c r="C6761" i="2"/>
  <c r="F6761" i="2"/>
  <c r="C6762" i="2"/>
  <c r="F6762" i="2"/>
  <c r="C6763" i="2"/>
  <c r="F6763" i="2"/>
  <c r="C6764" i="2"/>
  <c r="F6764" i="2"/>
  <c r="C6765" i="2"/>
  <c r="F6765" i="2"/>
  <c r="C6766" i="2"/>
  <c r="F6766" i="2"/>
  <c r="C6767" i="2"/>
  <c r="F6767" i="2"/>
  <c r="C6768" i="2"/>
  <c r="F6768" i="2"/>
  <c r="C6769" i="2"/>
  <c r="F6769" i="2"/>
  <c r="C6770" i="2"/>
  <c r="F6770" i="2"/>
  <c r="C6771" i="2"/>
  <c r="F6771" i="2"/>
  <c r="C6772" i="2"/>
  <c r="F6772" i="2"/>
  <c r="C6773" i="2"/>
  <c r="F6773" i="2"/>
  <c r="C6774" i="2"/>
  <c r="F6774" i="2"/>
  <c r="C6775" i="2"/>
  <c r="F6775" i="2"/>
  <c r="C6776" i="2"/>
  <c r="F6776" i="2"/>
  <c r="C6777" i="2"/>
  <c r="F6777" i="2"/>
  <c r="C6778" i="2"/>
  <c r="F6778" i="2"/>
  <c r="C6779" i="2"/>
  <c r="F6779" i="2"/>
  <c r="C6780" i="2"/>
  <c r="F6780" i="2"/>
  <c r="C6781" i="2"/>
  <c r="F6781" i="2"/>
  <c r="C6782" i="2"/>
  <c r="F6782" i="2"/>
  <c r="C6783" i="2"/>
  <c r="F6783" i="2"/>
  <c r="C6784" i="2"/>
  <c r="F6784" i="2"/>
  <c r="C6785" i="2"/>
  <c r="F6785" i="2"/>
  <c r="C6786" i="2"/>
  <c r="F6786" i="2"/>
  <c r="C6787" i="2"/>
  <c r="F6787" i="2"/>
  <c r="C6788" i="2"/>
  <c r="F6788" i="2"/>
  <c r="C6789" i="2"/>
  <c r="F6789" i="2"/>
  <c r="C6790" i="2"/>
  <c r="F6790" i="2"/>
  <c r="C6791" i="2"/>
  <c r="F6791" i="2"/>
  <c r="C6792" i="2"/>
  <c r="F6792" i="2"/>
  <c r="C6793" i="2"/>
  <c r="F6793" i="2"/>
  <c r="C6794" i="2"/>
  <c r="F6794" i="2"/>
  <c r="C6795" i="2"/>
  <c r="F6795" i="2"/>
  <c r="C6796" i="2"/>
  <c r="F6796" i="2"/>
  <c r="C6797" i="2"/>
  <c r="F6797" i="2"/>
  <c r="C6798" i="2"/>
  <c r="F6798" i="2"/>
  <c r="C6799" i="2"/>
  <c r="F6799" i="2"/>
  <c r="C6800" i="2"/>
  <c r="F6800" i="2"/>
  <c r="C6801" i="2"/>
  <c r="F6801" i="2"/>
  <c r="C6802" i="2"/>
  <c r="F6802" i="2"/>
  <c r="C6803" i="2"/>
  <c r="F6803" i="2"/>
  <c r="C6804" i="2"/>
  <c r="F6804" i="2"/>
  <c r="C6805" i="2"/>
  <c r="F6805" i="2"/>
  <c r="C6806" i="2"/>
  <c r="F6806" i="2"/>
  <c r="C6807" i="2"/>
  <c r="F6807" i="2"/>
  <c r="C6808" i="2"/>
  <c r="F6808" i="2"/>
  <c r="C6809" i="2"/>
  <c r="F6809" i="2"/>
  <c r="C6810" i="2"/>
  <c r="F6810" i="2"/>
  <c r="C6811" i="2"/>
  <c r="F6811" i="2"/>
  <c r="C6812" i="2"/>
  <c r="F6812" i="2"/>
  <c r="C6813" i="2"/>
  <c r="F6813" i="2"/>
  <c r="C6814" i="2"/>
  <c r="F6814" i="2"/>
  <c r="C6815" i="2"/>
  <c r="F6815" i="2"/>
  <c r="C6816" i="2"/>
  <c r="F6816" i="2"/>
  <c r="C6817" i="2"/>
  <c r="F6817" i="2"/>
  <c r="C6818" i="2"/>
  <c r="F6818" i="2"/>
  <c r="C6819" i="2"/>
  <c r="F6819" i="2"/>
  <c r="C6820" i="2"/>
  <c r="F6820" i="2"/>
  <c r="C6821" i="2"/>
  <c r="F6821" i="2"/>
  <c r="C6822" i="2"/>
  <c r="F6822" i="2"/>
  <c r="C6823" i="2"/>
  <c r="F6823" i="2"/>
  <c r="C6824" i="2"/>
  <c r="F6824" i="2"/>
  <c r="C6825" i="2"/>
  <c r="F6825" i="2"/>
  <c r="C6826" i="2"/>
  <c r="F6826" i="2"/>
  <c r="C6827" i="2"/>
  <c r="F6827" i="2"/>
  <c r="C6828" i="2"/>
  <c r="F6828" i="2"/>
  <c r="C6829" i="2"/>
  <c r="F6829" i="2"/>
  <c r="C6830" i="2"/>
  <c r="F6830" i="2"/>
  <c r="C6831" i="2"/>
  <c r="F6831" i="2"/>
  <c r="C6832" i="2"/>
  <c r="F6832" i="2"/>
  <c r="C6833" i="2"/>
  <c r="F6833" i="2"/>
  <c r="C6834" i="2"/>
  <c r="F6834" i="2"/>
  <c r="C6835" i="2"/>
  <c r="F6835" i="2"/>
  <c r="C6836" i="2"/>
  <c r="F6836" i="2"/>
  <c r="C6837" i="2"/>
  <c r="F6837" i="2"/>
  <c r="C6838" i="2"/>
  <c r="F6838" i="2"/>
  <c r="C6839" i="2"/>
  <c r="F6839" i="2"/>
  <c r="C6840" i="2"/>
  <c r="F6840" i="2"/>
  <c r="C6841" i="2"/>
  <c r="F6841" i="2"/>
  <c r="C6842" i="2"/>
  <c r="F6842" i="2"/>
  <c r="C6843" i="2"/>
  <c r="F6843" i="2"/>
  <c r="C6844" i="2"/>
  <c r="F6844" i="2"/>
  <c r="C6845" i="2"/>
  <c r="F6845" i="2"/>
  <c r="C6846" i="2"/>
  <c r="F6846" i="2"/>
  <c r="C6847" i="2"/>
  <c r="F6847" i="2"/>
  <c r="C6848" i="2"/>
  <c r="F6848" i="2"/>
  <c r="C6849" i="2"/>
  <c r="F6849" i="2"/>
  <c r="C6850" i="2"/>
  <c r="F6850" i="2"/>
  <c r="C6851" i="2"/>
  <c r="F6851" i="2"/>
  <c r="C6852" i="2"/>
  <c r="F6852" i="2"/>
  <c r="C6853" i="2"/>
  <c r="F6853" i="2"/>
  <c r="C6854" i="2"/>
  <c r="F6854" i="2"/>
  <c r="C6855" i="2"/>
  <c r="F6855" i="2"/>
  <c r="C6856" i="2"/>
  <c r="F6856" i="2"/>
  <c r="C6857" i="2"/>
  <c r="F6857" i="2"/>
  <c r="C6858" i="2"/>
  <c r="F6858" i="2"/>
  <c r="C6859" i="2"/>
  <c r="F6859" i="2"/>
  <c r="C6860" i="2"/>
  <c r="F6860" i="2"/>
  <c r="C6861" i="2"/>
  <c r="F6861" i="2"/>
  <c r="C6862" i="2"/>
  <c r="F6862" i="2"/>
  <c r="C6863" i="2"/>
  <c r="F6863" i="2"/>
  <c r="C6864" i="2"/>
  <c r="F6864" i="2"/>
  <c r="C6865" i="2"/>
  <c r="F6865" i="2"/>
  <c r="C6866" i="2"/>
  <c r="F6866" i="2"/>
  <c r="C6867" i="2"/>
  <c r="F6867" i="2"/>
  <c r="C6868" i="2"/>
  <c r="F6868" i="2"/>
  <c r="C6869" i="2"/>
  <c r="F6869" i="2"/>
  <c r="C6870" i="2"/>
  <c r="F6870" i="2"/>
  <c r="C6871" i="2"/>
  <c r="F6871" i="2"/>
  <c r="C6872" i="2"/>
  <c r="F6872" i="2"/>
  <c r="C6873" i="2"/>
  <c r="F6873" i="2"/>
  <c r="C6874" i="2"/>
  <c r="F6874" i="2"/>
  <c r="C6875" i="2"/>
  <c r="F6875" i="2"/>
  <c r="C6876" i="2"/>
  <c r="F6876" i="2"/>
  <c r="C6877" i="2"/>
  <c r="F6877" i="2"/>
  <c r="C6878" i="2"/>
  <c r="F6878" i="2"/>
  <c r="C6879" i="2"/>
  <c r="F6879" i="2"/>
  <c r="C6880" i="2"/>
  <c r="F6880" i="2"/>
  <c r="C6881" i="2"/>
  <c r="F6881" i="2"/>
  <c r="C6882" i="2"/>
  <c r="F6882" i="2"/>
  <c r="C6883" i="2"/>
  <c r="F6883" i="2"/>
  <c r="C6884" i="2"/>
  <c r="F6884" i="2"/>
  <c r="C6885" i="2"/>
  <c r="F6885" i="2"/>
  <c r="C6886" i="2"/>
  <c r="F6886" i="2"/>
  <c r="C6887" i="2"/>
  <c r="F6887" i="2"/>
  <c r="C6888" i="2"/>
  <c r="F6888" i="2"/>
  <c r="C6889" i="2"/>
  <c r="F6889" i="2"/>
  <c r="C6890" i="2"/>
  <c r="F6890" i="2"/>
  <c r="C6891" i="2"/>
  <c r="F6891" i="2"/>
  <c r="C6892" i="2"/>
  <c r="F6892" i="2"/>
  <c r="C6893" i="2"/>
  <c r="F6893" i="2"/>
  <c r="C6894" i="2"/>
  <c r="F6894" i="2"/>
  <c r="C6895" i="2"/>
  <c r="F6895" i="2"/>
  <c r="C6896" i="2"/>
  <c r="F6896" i="2"/>
  <c r="C6897" i="2"/>
  <c r="F6897" i="2"/>
  <c r="C6898" i="2"/>
  <c r="F6898" i="2"/>
  <c r="C6899" i="2"/>
  <c r="F6899" i="2"/>
  <c r="C6900" i="2"/>
  <c r="F6900" i="2"/>
  <c r="C6901" i="2"/>
  <c r="F6901" i="2"/>
  <c r="C6902" i="2"/>
  <c r="F6902" i="2"/>
  <c r="C6903" i="2"/>
  <c r="F6903" i="2"/>
  <c r="C6904" i="2"/>
  <c r="F6904" i="2"/>
  <c r="C6905" i="2"/>
  <c r="F6905" i="2"/>
  <c r="C6906" i="2"/>
  <c r="F6906" i="2"/>
  <c r="C6907" i="2"/>
  <c r="F6907" i="2"/>
  <c r="C6908" i="2"/>
  <c r="F6908" i="2"/>
  <c r="C6909" i="2"/>
  <c r="F6909" i="2"/>
  <c r="C6910" i="2"/>
  <c r="F6910" i="2"/>
  <c r="C6911" i="2"/>
  <c r="F6911" i="2"/>
  <c r="C6912" i="2"/>
  <c r="F6912" i="2"/>
  <c r="C6913" i="2"/>
  <c r="F6913" i="2"/>
  <c r="C6914" i="2"/>
  <c r="F6914" i="2"/>
  <c r="C6915" i="2"/>
  <c r="F6915" i="2"/>
  <c r="C6916" i="2"/>
  <c r="F6916" i="2"/>
  <c r="C6917" i="2"/>
  <c r="F6917" i="2"/>
  <c r="C6918" i="2"/>
  <c r="F6918" i="2"/>
  <c r="C6919" i="2"/>
  <c r="F6919" i="2"/>
  <c r="C6920" i="2"/>
  <c r="F6920" i="2"/>
  <c r="C6921" i="2"/>
  <c r="F6921" i="2"/>
  <c r="C6922" i="2"/>
  <c r="F6922" i="2"/>
  <c r="C6923" i="2"/>
  <c r="F6923" i="2"/>
  <c r="C6924" i="2"/>
  <c r="F6924" i="2"/>
  <c r="C6925" i="2"/>
  <c r="F6925" i="2"/>
  <c r="C6926" i="2"/>
  <c r="F6926" i="2"/>
  <c r="C6927" i="2"/>
  <c r="F6927" i="2"/>
  <c r="C6928" i="2"/>
  <c r="F6928" i="2"/>
  <c r="C6929" i="2"/>
  <c r="F6929" i="2"/>
  <c r="C6930" i="2"/>
  <c r="F6930" i="2"/>
  <c r="C6931" i="2"/>
  <c r="F6931" i="2"/>
  <c r="C6932" i="2"/>
  <c r="F6932" i="2"/>
  <c r="C6933" i="2"/>
  <c r="F6933" i="2"/>
  <c r="C6934" i="2"/>
  <c r="F6934" i="2"/>
  <c r="C6935" i="2"/>
  <c r="F6935" i="2"/>
  <c r="C6936" i="2"/>
  <c r="F6936" i="2"/>
  <c r="C6937" i="2"/>
  <c r="F6937" i="2"/>
  <c r="C6938" i="2"/>
  <c r="F6938" i="2"/>
  <c r="C6939" i="2"/>
  <c r="F6939" i="2"/>
  <c r="C6940" i="2"/>
  <c r="F6940" i="2"/>
  <c r="C6941" i="2"/>
  <c r="F6941" i="2"/>
  <c r="C6942" i="2"/>
  <c r="F6942" i="2"/>
  <c r="C6943" i="2"/>
  <c r="F6943" i="2"/>
  <c r="C6944" i="2"/>
  <c r="F6944" i="2"/>
  <c r="C6945" i="2"/>
  <c r="F6945" i="2"/>
  <c r="C6946" i="2"/>
  <c r="F6946" i="2"/>
  <c r="C6947" i="2"/>
  <c r="F6947" i="2"/>
  <c r="C6948" i="2"/>
  <c r="F6948" i="2"/>
  <c r="C6949" i="2"/>
  <c r="F6949" i="2"/>
  <c r="C6950" i="2"/>
  <c r="F6950" i="2"/>
  <c r="C6951" i="2"/>
  <c r="F6951" i="2"/>
  <c r="C6952" i="2"/>
  <c r="F6952" i="2"/>
  <c r="C6953" i="2"/>
  <c r="F6953" i="2"/>
  <c r="C6954" i="2"/>
  <c r="F6954" i="2"/>
  <c r="C6955" i="2"/>
  <c r="F6955" i="2"/>
  <c r="C6956" i="2"/>
  <c r="F6956" i="2"/>
  <c r="C6957" i="2"/>
  <c r="F6957" i="2"/>
  <c r="C6958" i="2"/>
  <c r="F6958" i="2"/>
  <c r="C6959" i="2"/>
  <c r="F6959" i="2"/>
  <c r="C6960" i="2"/>
  <c r="F6960" i="2"/>
  <c r="C6961" i="2"/>
  <c r="F6961" i="2"/>
  <c r="C6962" i="2"/>
  <c r="F6962" i="2"/>
  <c r="C6963" i="2"/>
  <c r="F6963" i="2"/>
  <c r="C6964" i="2"/>
  <c r="F6964" i="2"/>
  <c r="C6965" i="2"/>
  <c r="F6965" i="2"/>
  <c r="C6966" i="2"/>
  <c r="F6966" i="2"/>
  <c r="C6967" i="2"/>
  <c r="F6967" i="2"/>
  <c r="C6968" i="2"/>
  <c r="F6968" i="2"/>
  <c r="C6969" i="2"/>
  <c r="F6969" i="2"/>
  <c r="C6970" i="2"/>
  <c r="F6970" i="2"/>
  <c r="C6971" i="2"/>
  <c r="F6971" i="2"/>
  <c r="C6972" i="2"/>
  <c r="F6972" i="2"/>
  <c r="C6973" i="2"/>
  <c r="F6973" i="2"/>
  <c r="C6974" i="2"/>
  <c r="F6974" i="2"/>
  <c r="C6975" i="2"/>
  <c r="F6975" i="2"/>
  <c r="C6976" i="2"/>
  <c r="F6976" i="2"/>
  <c r="C6977" i="2"/>
  <c r="F6977" i="2"/>
  <c r="C6978" i="2"/>
  <c r="F6978" i="2"/>
  <c r="C6979" i="2"/>
  <c r="F6979" i="2"/>
  <c r="C6980" i="2"/>
  <c r="F6980" i="2"/>
  <c r="C6981" i="2"/>
  <c r="F6981" i="2"/>
  <c r="C6982" i="2"/>
  <c r="F6982" i="2"/>
  <c r="C6983" i="2"/>
  <c r="F6983" i="2"/>
  <c r="C6984" i="2"/>
  <c r="F6984" i="2"/>
  <c r="C6985" i="2"/>
  <c r="F6985" i="2"/>
  <c r="C6986" i="2"/>
  <c r="F6986" i="2"/>
  <c r="C6987" i="2"/>
  <c r="F6987" i="2"/>
  <c r="C6988" i="2"/>
  <c r="F6988" i="2"/>
  <c r="C6989" i="2"/>
  <c r="F6989" i="2"/>
  <c r="C6990" i="2"/>
  <c r="F6990" i="2"/>
  <c r="C6991" i="2"/>
  <c r="F6991" i="2"/>
  <c r="C6992" i="2"/>
  <c r="F6992" i="2"/>
  <c r="C6993" i="2"/>
  <c r="F6993" i="2"/>
  <c r="C6994" i="2"/>
  <c r="F6994" i="2"/>
  <c r="C6995" i="2"/>
  <c r="F6995" i="2"/>
  <c r="C6996" i="2"/>
  <c r="F6996" i="2"/>
  <c r="C6997" i="2"/>
  <c r="F6997" i="2"/>
  <c r="C6998" i="2"/>
  <c r="F6998" i="2"/>
  <c r="C6999" i="2"/>
  <c r="F6999" i="2"/>
  <c r="C7000" i="2"/>
  <c r="F7000" i="2"/>
  <c r="C7001" i="2"/>
  <c r="F7001" i="2"/>
  <c r="C7002" i="2"/>
  <c r="F7002" i="2"/>
  <c r="C7003" i="2"/>
  <c r="F7003" i="2"/>
  <c r="C7004" i="2"/>
  <c r="F7004" i="2"/>
  <c r="C7005" i="2"/>
  <c r="F7005" i="2"/>
  <c r="C7006" i="2"/>
  <c r="F7006" i="2"/>
  <c r="C7007" i="2"/>
  <c r="F7007" i="2"/>
  <c r="C7008" i="2"/>
  <c r="F7008" i="2"/>
  <c r="C7009" i="2"/>
  <c r="F7009" i="2"/>
  <c r="C7010" i="2"/>
  <c r="F7010" i="2"/>
  <c r="C7011" i="2"/>
  <c r="F7011" i="2"/>
  <c r="C7012" i="2"/>
  <c r="F7012" i="2"/>
  <c r="C7013" i="2"/>
  <c r="F7013" i="2"/>
  <c r="C7014" i="2"/>
  <c r="F7014" i="2"/>
  <c r="C7015" i="2"/>
  <c r="F7015" i="2"/>
  <c r="C7016" i="2"/>
  <c r="F7016" i="2"/>
  <c r="C7017" i="2"/>
  <c r="F7017" i="2"/>
  <c r="C7018" i="2"/>
  <c r="F7018" i="2"/>
  <c r="C7019" i="2"/>
  <c r="F7019" i="2"/>
  <c r="C7020" i="2"/>
  <c r="F7020" i="2"/>
  <c r="C7021" i="2"/>
  <c r="F7021" i="2"/>
  <c r="C7022" i="2"/>
  <c r="F7022" i="2"/>
  <c r="C7023" i="2"/>
  <c r="F7023" i="2"/>
  <c r="C7024" i="2"/>
  <c r="F7024" i="2"/>
  <c r="C7025" i="2"/>
  <c r="F7025" i="2"/>
  <c r="C7026" i="2"/>
  <c r="F7026" i="2"/>
  <c r="C7027" i="2"/>
  <c r="F7027" i="2"/>
  <c r="C7028" i="2"/>
  <c r="F7028" i="2"/>
  <c r="C7029" i="2"/>
  <c r="F7029" i="2"/>
  <c r="C7030" i="2"/>
  <c r="F7030" i="2"/>
  <c r="C7031" i="2"/>
  <c r="F7031" i="2"/>
  <c r="C7032" i="2"/>
  <c r="F7032" i="2"/>
  <c r="C7033" i="2"/>
  <c r="F7033" i="2"/>
  <c r="C7034" i="2"/>
  <c r="F7034" i="2"/>
  <c r="C7035" i="2"/>
  <c r="F7035" i="2"/>
  <c r="C7036" i="2"/>
  <c r="F7036" i="2"/>
  <c r="C7037" i="2"/>
  <c r="F7037" i="2"/>
  <c r="C7038" i="2"/>
  <c r="F7038" i="2"/>
  <c r="C7039" i="2"/>
  <c r="F7039" i="2"/>
  <c r="C7040" i="2"/>
  <c r="F7040" i="2"/>
  <c r="C7041" i="2"/>
  <c r="F7041" i="2"/>
  <c r="C7042" i="2"/>
  <c r="F7042" i="2"/>
  <c r="C7043" i="2"/>
  <c r="F7043" i="2"/>
  <c r="C7044" i="2"/>
  <c r="F7044" i="2"/>
  <c r="C7045" i="2"/>
  <c r="F7045" i="2"/>
  <c r="C7046" i="2"/>
  <c r="F7046" i="2"/>
  <c r="C7047" i="2"/>
  <c r="F7047" i="2"/>
  <c r="C7048" i="2"/>
  <c r="F7048" i="2"/>
  <c r="C7049" i="2"/>
  <c r="F7049" i="2"/>
  <c r="C7050" i="2"/>
  <c r="F7050" i="2"/>
  <c r="C7051" i="2"/>
  <c r="F7051" i="2"/>
  <c r="C7052" i="2"/>
  <c r="F7052" i="2"/>
  <c r="C7053" i="2"/>
  <c r="F7053" i="2"/>
  <c r="C7054" i="2"/>
  <c r="F7054" i="2"/>
  <c r="C7055" i="2"/>
  <c r="F7055" i="2"/>
  <c r="C7056" i="2"/>
  <c r="F7056" i="2"/>
  <c r="C7057" i="2"/>
  <c r="F7057" i="2"/>
  <c r="C7058" i="2"/>
  <c r="F7058" i="2"/>
  <c r="C7059" i="2"/>
  <c r="F7059" i="2"/>
  <c r="C7060" i="2"/>
  <c r="F7060" i="2"/>
  <c r="C7061" i="2"/>
  <c r="F7061" i="2"/>
  <c r="C7062" i="2"/>
  <c r="F7062" i="2"/>
  <c r="C7063" i="2"/>
  <c r="F7063" i="2"/>
  <c r="C7064" i="2"/>
  <c r="F7064" i="2"/>
  <c r="C7065" i="2"/>
  <c r="F7065" i="2"/>
  <c r="C7066" i="2"/>
  <c r="F7066" i="2"/>
  <c r="C7067" i="2"/>
  <c r="F7067" i="2"/>
  <c r="C7068" i="2"/>
  <c r="F7068" i="2"/>
  <c r="C7069" i="2"/>
  <c r="F7069" i="2"/>
  <c r="C7070" i="2"/>
  <c r="F7070" i="2"/>
  <c r="C7071" i="2"/>
  <c r="F7071" i="2"/>
  <c r="C7072" i="2"/>
  <c r="F7072" i="2"/>
  <c r="C7073" i="2"/>
  <c r="F7073" i="2"/>
  <c r="C7074" i="2"/>
  <c r="F7074" i="2"/>
  <c r="C7075" i="2"/>
  <c r="F7075" i="2"/>
  <c r="C7076" i="2"/>
  <c r="F7076" i="2"/>
  <c r="C7077" i="2"/>
  <c r="F7077" i="2"/>
  <c r="C7078" i="2"/>
  <c r="F7078" i="2"/>
  <c r="C7079" i="2"/>
  <c r="F7079" i="2"/>
  <c r="C7080" i="2"/>
  <c r="F7080" i="2"/>
  <c r="C7081" i="2"/>
  <c r="F7081" i="2"/>
  <c r="C7082" i="2"/>
  <c r="F7082" i="2"/>
  <c r="C7083" i="2"/>
  <c r="F7083" i="2"/>
  <c r="C7084" i="2"/>
  <c r="F7084" i="2"/>
  <c r="C7085" i="2"/>
  <c r="F7085" i="2"/>
  <c r="C7086" i="2"/>
  <c r="F7086" i="2"/>
  <c r="C7087" i="2"/>
  <c r="F7087" i="2"/>
  <c r="C7088" i="2"/>
  <c r="F7088" i="2"/>
  <c r="C7089" i="2"/>
  <c r="F7089" i="2"/>
  <c r="C7090" i="2"/>
  <c r="F7090" i="2"/>
  <c r="C7091" i="2"/>
  <c r="F7091" i="2"/>
  <c r="C7092" i="2"/>
  <c r="F7092" i="2"/>
  <c r="C7093" i="2"/>
  <c r="F7093" i="2"/>
  <c r="C7094" i="2"/>
  <c r="F7094" i="2"/>
  <c r="C7095" i="2"/>
  <c r="F7095" i="2"/>
  <c r="C7096" i="2"/>
  <c r="F7096" i="2"/>
  <c r="C7097" i="2"/>
  <c r="F7097" i="2"/>
  <c r="C7098" i="2"/>
  <c r="F7098" i="2"/>
  <c r="C7099" i="2"/>
  <c r="F7099" i="2"/>
  <c r="C7100" i="2"/>
  <c r="F7100" i="2"/>
  <c r="C7101" i="2"/>
  <c r="F7101" i="2"/>
  <c r="C7102" i="2"/>
  <c r="F7102" i="2"/>
  <c r="C7103" i="2"/>
  <c r="F7103" i="2"/>
  <c r="C7104" i="2"/>
  <c r="F7104" i="2"/>
  <c r="C7105" i="2"/>
  <c r="F7105" i="2"/>
  <c r="C7106" i="2"/>
  <c r="F7106" i="2"/>
  <c r="C7107" i="2"/>
  <c r="F7107" i="2"/>
  <c r="C7108" i="2"/>
  <c r="F7108" i="2"/>
  <c r="C7109" i="2"/>
  <c r="F7109" i="2"/>
  <c r="C7110" i="2"/>
  <c r="F7110" i="2"/>
  <c r="C7111" i="2"/>
  <c r="F7111" i="2"/>
  <c r="C7112" i="2"/>
  <c r="F7112" i="2"/>
  <c r="C7113" i="2"/>
  <c r="F7113" i="2"/>
  <c r="C7114" i="2"/>
  <c r="F7114" i="2"/>
  <c r="C7115" i="2"/>
  <c r="F7115" i="2"/>
  <c r="C7116" i="2"/>
  <c r="F7116" i="2"/>
  <c r="C7117" i="2"/>
  <c r="F7117" i="2"/>
  <c r="C7118" i="2"/>
  <c r="F7118" i="2"/>
  <c r="C7119" i="2"/>
  <c r="F7119" i="2"/>
  <c r="C7120" i="2"/>
  <c r="F7120" i="2"/>
  <c r="C7121" i="2"/>
  <c r="F7121" i="2"/>
  <c r="C7122" i="2"/>
  <c r="F7122" i="2"/>
  <c r="C7123" i="2"/>
  <c r="F7123" i="2"/>
  <c r="C7124" i="2"/>
  <c r="F7124" i="2"/>
  <c r="C7125" i="2"/>
  <c r="F7125" i="2"/>
  <c r="C7126" i="2"/>
  <c r="F7126" i="2"/>
  <c r="C7127" i="2"/>
  <c r="F7127" i="2"/>
  <c r="C7128" i="2"/>
  <c r="F7128" i="2"/>
  <c r="C7129" i="2"/>
  <c r="F7129" i="2"/>
  <c r="C7130" i="2"/>
  <c r="F7130" i="2"/>
  <c r="C7131" i="2"/>
  <c r="F7131" i="2"/>
  <c r="C7132" i="2"/>
  <c r="F7132" i="2"/>
  <c r="C7133" i="2"/>
  <c r="F7133" i="2"/>
  <c r="C7134" i="2"/>
  <c r="F7134" i="2"/>
  <c r="C7135" i="2"/>
  <c r="F7135" i="2"/>
  <c r="C7136" i="2"/>
  <c r="F7136" i="2"/>
  <c r="C7137" i="2"/>
  <c r="F7137" i="2"/>
  <c r="C7138" i="2"/>
  <c r="F7138" i="2"/>
  <c r="C7139" i="2"/>
  <c r="F7139" i="2"/>
  <c r="C7140" i="2"/>
  <c r="F7140" i="2"/>
  <c r="C7141" i="2"/>
  <c r="F7141" i="2"/>
  <c r="C7142" i="2"/>
  <c r="F7142" i="2"/>
  <c r="C7143" i="2"/>
  <c r="F7143" i="2"/>
  <c r="C7144" i="2"/>
  <c r="F7144" i="2"/>
  <c r="C7145" i="2"/>
  <c r="F7145" i="2"/>
  <c r="C7146" i="2"/>
  <c r="F7146" i="2"/>
  <c r="C7147" i="2"/>
  <c r="F7147" i="2"/>
  <c r="C7148" i="2"/>
  <c r="F7148" i="2"/>
  <c r="C7149" i="2"/>
  <c r="F7149" i="2"/>
  <c r="C7150" i="2"/>
  <c r="F7150" i="2"/>
  <c r="C7151" i="2"/>
  <c r="F7151" i="2"/>
  <c r="C7152" i="2"/>
  <c r="F7152" i="2"/>
  <c r="C7153" i="2"/>
  <c r="F7153" i="2"/>
  <c r="C7154" i="2"/>
  <c r="F7154" i="2"/>
  <c r="C7155" i="2"/>
  <c r="F7155" i="2"/>
  <c r="C7156" i="2"/>
  <c r="F7156" i="2"/>
  <c r="C7157" i="2"/>
  <c r="F7157" i="2"/>
  <c r="C7158" i="2"/>
  <c r="F7158" i="2"/>
  <c r="C7159" i="2"/>
  <c r="F7159" i="2"/>
  <c r="C7160" i="2"/>
  <c r="F7160" i="2"/>
  <c r="C7161" i="2"/>
  <c r="F7161" i="2"/>
  <c r="C7162" i="2"/>
  <c r="F7162" i="2"/>
  <c r="C7163" i="2"/>
  <c r="F7163" i="2"/>
  <c r="C7164" i="2"/>
  <c r="F7164" i="2"/>
  <c r="C7165" i="2"/>
  <c r="F7165" i="2"/>
  <c r="C7166" i="2"/>
  <c r="F7166" i="2"/>
  <c r="C7167" i="2"/>
  <c r="F7167" i="2"/>
  <c r="C7168" i="2"/>
  <c r="F7168" i="2"/>
  <c r="C7169" i="2"/>
  <c r="F7169" i="2"/>
  <c r="C7170" i="2"/>
  <c r="F7170" i="2"/>
  <c r="C7171" i="2"/>
  <c r="F7171" i="2"/>
  <c r="C7172" i="2"/>
  <c r="F7172" i="2"/>
  <c r="C7173" i="2"/>
  <c r="F7173" i="2"/>
  <c r="C7174" i="2"/>
  <c r="F7174" i="2"/>
  <c r="C7175" i="2"/>
  <c r="F7175" i="2"/>
  <c r="C7176" i="2"/>
  <c r="F7176" i="2"/>
  <c r="C7177" i="2"/>
  <c r="F7177" i="2"/>
  <c r="C7178" i="2"/>
  <c r="F7178" i="2"/>
  <c r="C7179" i="2"/>
  <c r="F7179" i="2"/>
  <c r="C7180" i="2"/>
  <c r="F7180" i="2"/>
  <c r="C7181" i="2"/>
  <c r="F7181" i="2"/>
  <c r="C7182" i="2"/>
  <c r="F7182" i="2"/>
  <c r="C7183" i="2"/>
  <c r="F7183" i="2"/>
  <c r="C7184" i="2"/>
  <c r="F7184" i="2"/>
  <c r="C7185" i="2"/>
  <c r="F7185" i="2"/>
  <c r="C7186" i="2"/>
  <c r="F7186" i="2"/>
  <c r="C7187" i="2"/>
  <c r="F7187" i="2"/>
  <c r="C7188" i="2"/>
  <c r="F7188" i="2"/>
  <c r="C7189" i="2"/>
  <c r="F7189" i="2"/>
  <c r="C7190" i="2"/>
  <c r="F7190" i="2"/>
  <c r="C7191" i="2"/>
  <c r="F7191" i="2"/>
  <c r="C7192" i="2"/>
  <c r="F7192" i="2"/>
  <c r="C7193" i="2"/>
  <c r="F7193" i="2"/>
  <c r="C7194" i="2"/>
  <c r="F7194" i="2"/>
  <c r="C7195" i="2"/>
  <c r="F7195" i="2"/>
  <c r="C7196" i="2"/>
  <c r="F7196" i="2"/>
  <c r="C7197" i="2"/>
  <c r="F7197" i="2"/>
  <c r="C7198" i="2"/>
  <c r="F7198" i="2"/>
  <c r="C7199" i="2"/>
  <c r="F7199" i="2"/>
  <c r="C7200" i="2"/>
  <c r="F7200" i="2"/>
  <c r="C7201" i="2"/>
  <c r="F7201" i="2"/>
  <c r="C7202" i="2"/>
  <c r="F7202" i="2"/>
  <c r="C7203" i="2"/>
  <c r="F7203" i="2"/>
  <c r="C7204" i="2"/>
  <c r="F7204" i="2"/>
  <c r="C7205" i="2"/>
  <c r="F7205" i="2"/>
  <c r="C7206" i="2"/>
  <c r="F7206" i="2"/>
  <c r="C7207" i="2"/>
  <c r="F7207" i="2"/>
  <c r="C7208" i="2"/>
  <c r="F7208" i="2"/>
  <c r="C7209" i="2"/>
  <c r="F7209" i="2"/>
  <c r="C7210" i="2"/>
  <c r="F7210" i="2"/>
  <c r="C7211" i="2"/>
  <c r="F7211" i="2"/>
  <c r="C7212" i="2"/>
  <c r="F7212" i="2"/>
  <c r="C7213" i="2"/>
  <c r="F7213" i="2"/>
  <c r="C7214" i="2"/>
  <c r="F7214" i="2"/>
  <c r="C7215" i="2"/>
  <c r="F7215" i="2"/>
  <c r="C7216" i="2"/>
  <c r="F7216" i="2"/>
  <c r="C7217" i="2"/>
  <c r="F7217" i="2"/>
  <c r="C7218" i="2"/>
  <c r="F7218" i="2"/>
  <c r="C7219" i="2"/>
  <c r="F7219" i="2"/>
  <c r="C7220" i="2"/>
  <c r="F7220" i="2"/>
  <c r="C7221" i="2"/>
  <c r="F7221" i="2"/>
  <c r="C7222" i="2"/>
  <c r="F7222" i="2"/>
  <c r="C7223" i="2"/>
  <c r="F7223" i="2"/>
  <c r="C7224" i="2"/>
  <c r="F7224" i="2"/>
  <c r="C7225" i="2"/>
  <c r="F7225" i="2"/>
  <c r="C7226" i="2"/>
  <c r="F7226" i="2"/>
  <c r="C7227" i="2"/>
  <c r="F7227" i="2"/>
  <c r="C7228" i="2"/>
  <c r="F7228" i="2"/>
  <c r="C7229" i="2"/>
  <c r="F7229" i="2"/>
  <c r="C7230" i="2"/>
  <c r="F7230" i="2"/>
  <c r="C7231" i="2"/>
  <c r="F7231" i="2"/>
  <c r="C7232" i="2"/>
  <c r="F7232" i="2"/>
  <c r="C7233" i="2"/>
  <c r="F7233" i="2"/>
  <c r="C7234" i="2"/>
  <c r="F7234" i="2"/>
  <c r="C7235" i="2"/>
  <c r="F7235" i="2"/>
  <c r="C7236" i="2"/>
  <c r="F7236" i="2"/>
  <c r="C7237" i="2"/>
  <c r="F7237" i="2"/>
  <c r="C7238" i="2"/>
  <c r="F7238" i="2"/>
  <c r="C7239" i="2"/>
  <c r="F7239" i="2"/>
  <c r="C7240" i="2"/>
  <c r="F7240" i="2"/>
  <c r="C7241" i="2"/>
  <c r="F7241" i="2"/>
  <c r="C7242" i="2"/>
  <c r="F7242" i="2"/>
  <c r="C7243" i="2"/>
  <c r="F7243" i="2"/>
  <c r="C7244" i="2"/>
  <c r="F7244" i="2"/>
  <c r="C7245" i="2"/>
  <c r="F7245" i="2"/>
  <c r="C7246" i="2"/>
  <c r="F7246" i="2"/>
  <c r="C7247" i="2"/>
  <c r="F7247" i="2"/>
  <c r="C7248" i="2"/>
  <c r="F7248" i="2"/>
  <c r="C7249" i="2"/>
  <c r="F7249" i="2"/>
  <c r="C7250" i="2"/>
  <c r="F7250" i="2"/>
  <c r="C7251" i="2"/>
  <c r="F7251" i="2"/>
  <c r="C7252" i="2"/>
  <c r="F7252" i="2"/>
  <c r="C7253" i="2"/>
  <c r="F7253" i="2"/>
  <c r="C7254" i="2"/>
  <c r="F7254" i="2"/>
  <c r="C7255" i="2"/>
  <c r="F7255" i="2"/>
  <c r="C7256" i="2"/>
  <c r="F7256" i="2"/>
  <c r="C7257" i="2"/>
  <c r="F7257" i="2"/>
  <c r="C7258" i="2"/>
  <c r="F7258" i="2"/>
  <c r="C7259" i="2"/>
  <c r="F7259" i="2"/>
  <c r="C7260" i="2"/>
  <c r="F7260" i="2"/>
  <c r="C7261" i="2"/>
  <c r="F7261" i="2"/>
  <c r="C7262" i="2"/>
  <c r="F7262" i="2"/>
  <c r="C7263" i="2"/>
  <c r="F7263" i="2"/>
  <c r="C7264" i="2"/>
  <c r="F7264" i="2"/>
  <c r="C7265" i="2"/>
  <c r="F7265" i="2"/>
  <c r="C7266" i="2"/>
  <c r="F7266" i="2"/>
  <c r="C7267" i="2"/>
  <c r="F7267" i="2"/>
  <c r="C7268" i="2"/>
  <c r="F7268" i="2"/>
  <c r="C7269" i="2"/>
  <c r="F7269" i="2"/>
  <c r="C7270" i="2"/>
  <c r="F7270" i="2"/>
  <c r="C7271" i="2"/>
  <c r="F7271" i="2"/>
  <c r="C7272" i="2"/>
  <c r="F7272" i="2"/>
  <c r="C7273" i="2"/>
  <c r="F7273" i="2"/>
  <c r="C7274" i="2"/>
  <c r="F7274" i="2"/>
  <c r="C7275" i="2"/>
  <c r="F7275" i="2"/>
  <c r="C7276" i="2"/>
  <c r="F7276" i="2"/>
  <c r="C7277" i="2"/>
  <c r="F7277" i="2"/>
  <c r="C7278" i="2"/>
  <c r="F7278" i="2"/>
  <c r="C7279" i="2"/>
  <c r="F7279" i="2"/>
  <c r="C7280" i="2"/>
  <c r="F7280" i="2"/>
  <c r="C7281" i="2"/>
  <c r="F7281" i="2"/>
  <c r="C7282" i="2"/>
  <c r="F7282" i="2"/>
  <c r="C7283" i="2"/>
  <c r="F7283" i="2"/>
  <c r="C7284" i="2"/>
  <c r="F7284" i="2"/>
  <c r="C7285" i="2"/>
  <c r="F7285" i="2"/>
  <c r="C7286" i="2"/>
  <c r="F7286" i="2"/>
  <c r="C7287" i="2"/>
  <c r="F7287" i="2"/>
  <c r="C7288" i="2"/>
  <c r="F7288" i="2"/>
  <c r="C7289" i="2"/>
  <c r="F7289" i="2"/>
  <c r="C7290" i="2"/>
  <c r="F7290" i="2"/>
  <c r="C7291" i="2"/>
  <c r="F7291" i="2"/>
  <c r="C7292" i="2"/>
  <c r="F7292" i="2"/>
  <c r="C7293" i="2"/>
  <c r="F7293" i="2"/>
  <c r="C7294" i="2"/>
  <c r="F7294" i="2"/>
  <c r="C7295" i="2"/>
  <c r="F7295" i="2"/>
  <c r="C7296" i="2"/>
  <c r="F7296" i="2"/>
  <c r="C7297" i="2"/>
  <c r="F7297" i="2"/>
  <c r="C7298" i="2"/>
  <c r="F7298" i="2"/>
  <c r="C7299" i="2"/>
  <c r="F7299" i="2"/>
  <c r="C7300" i="2"/>
  <c r="F7300" i="2"/>
  <c r="C7301" i="2"/>
  <c r="F7301" i="2"/>
  <c r="C7302" i="2"/>
  <c r="F7302" i="2"/>
  <c r="C7303" i="2"/>
  <c r="F7303" i="2"/>
  <c r="C7304" i="2"/>
  <c r="F7304" i="2"/>
  <c r="C7305" i="2"/>
  <c r="F7305" i="2"/>
  <c r="C7306" i="2"/>
  <c r="F7306" i="2"/>
  <c r="C7307" i="2"/>
  <c r="F7307" i="2"/>
  <c r="C7308" i="2"/>
  <c r="F7308" i="2"/>
  <c r="C7309" i="2"/>
  <c r="F7309" i="2"/>
  <c r="C7310" i="2"/>
  <c r="F7310" i="2"/>
  <c r="C7311" i="2"/>
  <c r="F7311" i="2"/>
  <c r="C7312" i="2"/>
  <c r="F7312" i="2"/>
  <c r="C7313" i="2"/>
  <c r="F7313" i="2"/>
  <c r="C7314" i="2"/>
  <c r="F7314" i="2"/>
  <c r="C7315" i="2"/>
  <c r="F7315" i="2"/>
  <c r="C7316" i="2"/>
  <c r="F7316" i="2"/>
  <c r="C7317" i="2"/>
  <c r="F7317" i="2"/>
  <c r="C7318" i="2"/>
  <c r="F7318" i="2"/>
  <c r="C7319" i="2"/>
  <c r="F7319" i="2"/>
  <c r="C7320" i="2"/>
  <c r="F7320" i="2"/>
  <c r="C7321" i="2"/>
  <c r="F7321" i="2"/>
  <c r="C7322" i="2"/>
  <c r="F7322" i="2"/>
  <c r="C7323" i="2"/>
  <c r="F7323" i="2"/>
  <c r="C7324" i="2"/>
  <c r="F7324" i="2"/>
  <c r="C7325" i="2"/>
  <c r="F7325" i="2"/>
  <c r="C7326" i="2"/>
  <c r="F7326" i="2"/>
  <c r="C7327" i="2"/>
  <c r="F7327" i="2"/>
  <c r="C7328" i="2"/>
  <c r="F7328" i="2"/>
  <c r="C7329" i="2"/>
  <c r="F7329" i="2"/>
  <c r="C7330" i="2"/>
  <c r="F7330" i="2"/>
  <c r="C7331" i="2"/>
  <c r="F7331" i="2"/>
  <c r="C7332" i="2"/>
  <c r="F7332" i="2"/>
  <c r="C7333" i="2"/>
  <c r="F7333" i="2"/>
  <c r="C7334" i="2"/>
  <c r="F7334" i="2"/>
  <c r="C7335" i="2"/>
  <c r="F7335" i="2"/>
  <c r="C7336" i="2"/>
  <c r="F7336" i="2"/>
  <c r="C7337" i="2"/>
  <c r="F7337" i="2"/>
  <c r="C7338" i="2"/>
  <c r="F7338" i="2"/>
  <c r="C7339" i="2"/>
  <c r="F7339" i="2"/>
  <c r="C7340" i="2"/>
  <c r="F7340" i="2"/>
  <c r="C7341" i="2"/>
  <c r="F7341" i="2"/>
  <c r="C7342" i="2"/>
  <c r="F7342" i="2"/>
  <c r="C7343" i="2"/>
  <c r="F7343" i="2"/>
  <c r="C7344" i="2"/>
  <c r="F7344" i="2"/>
  <c r="C7345" i="2"/>
  <c r="F7345" i="2"/>
  <c r="C7346" i="2"/>
  <c r="F7346" i="2"/>
  <c r="C7347" i="2"/>
  <c r="F7347" i="2"/>
  <c r="C7348" i="2"/>
  <c r="F7348" i="2"/>
  <c r="C7349" i="2"/>
  <c r="F7349" i="2"/>
  <c r="C7350" i="2"/>
  <c r="F7350" i="2"/>
  <c r="C7351" i="2"/>
  <c r="F7351" i="2"/>
  <c r="C7352" i="2"/>
  <c r="F7352" i="2"/>
  <c r="C7353" i="2"/>
  <c r="F7353" i="2"/>
  <c r="C7354" i="2"/>
  <c r="F7354" i="2"/>
  <c r="C7355" i="2"/>
  <c r="F7355" i="2"/>
  <c r="C7356" i="2"/>
  <c r="F7356" i="2"/>
  <c r="C7357" i="2"/>
  <c r="F7357" i="2"/>
  <c r="C7358" i="2"/>
  <c r="F7358" i="2"/>
  <c r="C7359" i="2"/>
  <c r="F7359" i="2"/>
  <c r="C7360" i="2"/>
  <c r="F7360" i="2"/>
  <c r="C7361" i="2"/>
  <c r="F7361" i="2"/>
  <c r="C7362" i="2"/>
  <c r="F7362" i="2"/>
  <c r="C7363" i="2"/>
  <c r="F7363" i="2"/>
  <c r="C7364" i="2"/>
  <c r="F7364" i="2"/>
  <c r="C7365" i="2"/>
  <c r="F7365" i="2"/>
  <c r="C7366" i="2"/>
  <c r="F7366" i="2"/>
  <c r="C7367" i="2"/>
  <c r="F7367" i="2"/>
  <c r="C7368" i="2"/>
  <c r="F7368" i="2"/>
  <c r="C7369" i="2"/>
  <c r="F7369" i="2"/>
  <c r="C7370" i="2"/>
  <c r="F7370" i="2"/>
  <c r="C7371" i="2"/>
  <c r="F7371" i="2"/>
  <c r="C7372" i="2"/>
  <c r="F7372" i="2"/>
  <c r="C7373" i="2"/>
  <c r="F7373" i="2"/>
  <c r="C7374" i="2"/>
  <c r="F7374" i="2"/>
  <c r="C7375" i="2"/>
  <c r="F7375" i="2"/>
  <c r="C7376" i="2"/>
  <c r="F7376" i="2"/>
  <c r="C7377" i="2"/>
  <c r="F7377" i="2"/>
  <c r="C7378" i="2"/>
  <c r="F7378" i="2"/>
  <c r="C7379" i="2"/>
  <c r="F7379" i="2"/>
  <c r="C7380" i="2"/>
  <c r="F7380" i="2"/>
  <c r="C7381" i="2"/>
  <c r="F7381" i="2"/>
  <c r="C7382" i="2"/>
  <c r="F7382" i="2"/>
  <c r="C7383" i="2"/>
  <c r="F7383" i="2"/>
  <c r="C7384" i="2"/>
  <c r="F7384" i="2"/>
  <c r="C7385" i="2"/>
  <c r="F7385" i="2"/>
  <c r="C7386" i="2"/>
  <c r="F7386" i="2"/>
  <c r="C7387" i="2"/>
  <c r="F7387" i="2"/>
  <c r="C7388" i="2"/>
  <c r="F7388" i="2"/>
  <c r="C7389" i="2"/>
  <c r="F7389" i="2"/>
  <c r="C7390" i="2"/>
  <c r="F7390" i="2"/>
  <c r="C7391" i="2"/>
  <c r="F7391" i="2"/>
  <c r="C7392" i="2"/>
  <c r="F7392" i="2"/>
  <c r="C7393" i="2"/>
  <c r="F7393" i="2"/>
  <c r="C7394" i="2"/>
  <c r="F7394" i="2"/>
  <c r="C7395" i="2"/>
  <c r="F7395" i="2"/>
  <c r="C7396" i="2"/>
  <c r="F7396" i="2"/>
  <c r="C7397" i="2"/>
  <c r="F7397" i="2"/>
  <c r="C7398" i="2"/>
  <c r="F7398" i="2"/>
  <c r="C7399" i="2"/>
  <c r="F7399" i="2"/>
  <c r="C7400" i="2"/>
  <c r="F7400" i="2"/>
  <c r="C7401" i="2"/>
  <c r="F7401" i="2"/>
  <c r="C7402" i="2"/>
  <c r="F7402" i="2"/>
  <c r="C7403" i="2"/>
  <c r="F7403" i="2"/>
  <c r="C7404" i="2"/>
  <c r="F7404" i="2"/>
  <c r="C7405" i="2"/>
  <c r="F7405" i="2"/>
  <c r="C7406" i="2"/>
  <c r="F7406" i="2"/>
  <c r="C7407" i="2"/>
  <c r="F7407" i="2"/>
  <c r="C7408" i="2"/>
  <c r="F7408" i="2"/>
  <c r="C7409" i="2"/>
  <c r="F7409" i="2"/>
  <c r="C7410" i="2"/>
  <c r="F7410" i="2"/>
  <c r="C7411" i="2"/>
  <c r="F7411" i="2"/>
  <c r="C7412" i="2"/>
  <c r="F7412" i="2"/>
  <c r="C7413" i="2"/>
  <c r="F7413" i="2"/>
  <c r="C7414" i="2"/>
  <c r="F7414" i="2"/>
  <c r="C7415" i="2"/>
  <c r="F7415" i="2"/>
  <c r="C7416" i="2"/>
  <c r="F7416" i="2"/>
  <c r="C7417" i="2"/>
  <c r="F7417" i="2"/>
  <c r="C7418" i="2"/>
  <c r="F7418" i="2"/>
  <c r="C7419" i="2"/>
  <c r="F7419" i="2"/>
  <c r="C7420" i="2"/>
  <c r="F7420" i="2"/>
  <c r="C7421" i="2"/>
  <c r="F7421" i="2"/>
  <c r="C7422" i="2"/>
  <c r="F7422" i="2"/>
  <c r="C7423" i="2"/>
  <c r="F7423" i="2"/>
  <c r="C7424" i="2"/>
  <c r="F7424" i="2"/>
  <c r="C7425" i="2"/>
  <c r="F7425" i="2"/>
  <c r="C7426" i="2"/>
  <c r="F7426" i="2"/>
  <c r="C7427" i="2"/>
  <c r="F7427" i="2"/>
  <c r="C7428" i="2"/>
  <c r="F7428" i="2"/>
  <c r="C7429" i="2"/>
  <c r="F7429" i="2"/>
  <c r="C7430" i="2"/>
  <c r="F7430" i="2"/>
  <c r="C7431" i="2"/>
  <c r="F7431" i="2"/>
  <c r="C7432" i="2"/>
  <c r="F7432" i="2"/>
  <c r="C7433" i="2"/>
  <c r="F7433" i="2"/>
  <c r="C7434" i="2"/>
  <c r="F7434" i="2"/>
  <c r="C7435" i="2"/>
  <c r="F7435" i="2"/>
  <c r="C7436" i="2"/>
  <c r="F7436" i="2"/>
  <c r="C7437" i="2"/>
  <c r="F7437" i="2"/>
  <c r="C7438" i="2"/>
  <c r="F7438" i="2"/>
  <c r="C7439" i="2"/>
  <c r="F7439" i="2"/>
  <c r="C7440" i="2"/>
  <c r="F7440" i="2"/>
  <c r="C7441" i="2"/>
  <c r="F7441" i="2"/>
  <c r="C7442" i="2"/>
  <c r="F7442" i="2"/>
  <c r="C7443" i="2"/>
  <c r="F7443" i="2"/>
  <c r="C7444" i="2"/>
  <c r="F7444" i="2"/>
  <c r="C7445" i="2"/>
  <c r="F7445" i="2"/>
  <c r="C7446" i="2"/>
  <c r="F7446" i="2"/>
  <c r="C7447" i="2"/>
  <c r="F7447" i="2"/>
  <c r="C7448" i="2"/>
  <c r="F7448" i="2"/>
  <c r="C7449" i="2"/>
  <c r="F7449" i="2"/>
  <c r="C7450" i="2"/>
  <c r="F7450" i="2"/>
  <c r="C7451" i="2"/>
  <c r="F7451" i="2"/>
  <c r="C7452" i="2"/>
  <c r="F7452" i="2"/>
  <c r="C7453" i="2"/>
  <c r="F7453" i="2"/>
  <c r="C7454" i="2"/>
  <c r="F7454" i="2"/>
  <c r="C7455" i="2"/>
  <c r="F7455" i="2"/>
  <c r="C7456" i="2"/>
  <c r="F7456" i="2"/>
  <c r="C7457" i="2"/>
  <c r="F7457" i="2"/>
  <c r="C7458" i="2"/>
  <c r="F7458" i="2"/>
  <c r="C7459" i="2"/>
  <c r="F7459" i="2"/>
  <c r="C7460" i="2"/>
  <c r="F7460" i="2"/>
  <c r="C7461" i="2"/>
  <c r="F7461" i="2"/>
  <c r="C7462" i="2"/>
  <c r="F7462" i="2"/>
  <c r="C7463" i="2"/>
  <c r="F7463" i="2"/>
  <c r="C7464" i="2"/>
  <c r="F7464" i="2"/>
  <c r="C7465" i="2"/>
  <c r="F7465" i="2"/>
  <c r="C7466" i="2"/>
  <c r="F7466" i="2"/>
  <c r="C7467" i="2"/>
  <c r="F7467" i="2"/>
  <c r="C7468" i="2"/>
  <c r="F7468" i="2"/>
  <c r="C7469" i="2"/>
  <c r="F7469" i="2"/>
  <c r="C7470" i="2"/>
  <c r="F7470" i="2"/>
  <c r="C7471" i="2"/>
  <c r="F7471" i="2"/>
  <c r="C7472" i="2"/>
  <c r="F7472" i="2"/>
  <c r="C7473" i="2"/>
  <c r="F7473" i="2"/>
  <c r="C7474" i="2"/>
  <c r="F7474" i="2"/>
  <c r="C7475" i="2"/>
  <c r="F7475" i="2"/>
  <c r="C7476" i="2"/>
  <c r="F7476" i="2"/>
  <c r="C7477" i="2"/>
  <c r="F7477" i="2"/>
  <c r="C7478" i="2"/>
  <c r="F7478" i="2"/>
  <c r="C7479" i="2"/>
  <c r="F7479" i="2"/>
  <c r="C7480" i="2"/>
  <c r="F7480" i="2"/>
  <c r="C7481" i="2"/>
  <c r="F7481" i="2"/>
  <c r="C7482" i="2"/>
  <c r="F7482" i="2"/>
  <c r="C7483" i="2"/>
  <c r="F7483" i="2"/>
  <c r="C7484" i="2"/>
  <c r="F7484" i="2"/>
  <c r="C7485" i="2"/>
  <c r="F7485" i="2"/>
  <c r="C7486" i="2"/>
  <c r="F7486" i="2"/>
  <c r="C7487" i="2"/>
  <c r="F7487" i="2"/>
  <c r="C7488" i="2"/>
  <c r="F7488" i="2"/>
  <c r="C7489" i="2"/>
  <c r="F7489" i="2"/>
  <c r="C7490" i="2"/>
  <c r="F7490" i="2"/>
  <c r="C7491" i="2"/>
  <c r="F7491" i="2"/>
  <c r="C7492" i="2"/>
  <c r="F7492" i="2"/>
  <c r="C7493" i="2"/>
  <c r="F7493" i="2"/>
  <c r="C7494" i="2"/>
  <c r="F7494" i="2"/>
  <c r="C7495" i="2"/>
  <c r="F7495" i="2"/>
  <c r="C7496" i="2"/>
  <c r="F7496" i="2"/>
  <c r="C7497" i="2"/>
  <c r="F7497" i="2"/>
  <c r="C7498" i="2"/>
  <c r="F7498" i="2"/>
  <c r="C7499" i="2"/>
  <c r="F7499" i="2"/>
  <c r="C7500" i="2"/>
  <c r="F7500" i="2"/>
  <c r="C7501" i="2"/>
  <c r="F7501" i="2"/>
  <c r="C7502" i="2"/>
  <c r="F7502" i="2"/>
  <c r="C7503" i="2"/>
  <c r="F7503" i="2"/>
  <c r="C7504" i="2"/>
  <c r="F7504" i="2"/>
  <c r="C7505" i="2"/>
  <c r="F7505" i="2"/>
  <c r="C7506" i="2"/>
  <c r="F7506" i="2"/>
  <c r="C7507" i="2"/>
  <c r="F7507" i="2"/>
  <c r="C7508" i="2"/>
  <c r="F7508" i="2"/>
  <c r="C7509" i="2"/>
  <c r="F7509" i="2"/>
  <c r="C7510" i="2"/>
  <c r="F7510" i="2"/>
  <c r="C7511" i="2"/>
  <c r="F7511" i="2"/>
  <c r="C7512" i="2"/>
  <c r="F7512" i="2"/>
  <c r="C7513" i="2"/>
  <c r="F7513" i="2"/>
  <c r="C7514" i="2"/>
  <c r="F7514" i="2"/>
  <c r="C7515" i="2"/>
  <c r="F7515" i="2"/>
  <c r="C7516" i="2"/>
  <c r="F7516" i="2"/>
  <c r="C7517" i="2"/>
  <c r="F7517" i="2"/>
  <c r="C7518" i="2"/>
  <c r="F7518" i="2"/>
  <c r="C7519" i="2"/>
  <c r="F7519" i="2"/>
  <c r="C7520" i="2"/>
  <c r="F7520" i="2"/>
  <c r="C7521" i="2"/>
  <c r="F7521" i="2"/>
  <c r="C7522" i="2"/>
  <c r="F7522" i="2"/>
  <c r="C7523" i="2"/>
  <c r="F7523" i="2"/>
  <c r="C7524" i="2"/>
  <c r="F7524" i="2"/>
  <c r="C7525" i="2"/>
  <c r="F7525" i="2"/>
  <c r="C7526" i="2"/>
  <c r="F7526" i="2"/>
  <c r="C7527" i="2"/>
  <c r="F7527" i="2"/>
  <c r="C7528" i="2"/>
  <c r="F7528" i="2"/>
  <c r="C7529" i="2"/>
  <c r="F7529" i="2"/>
  <c r="C7530" i="2"/>
  <c r="F7530" i="2"/>
  <c r="C7531" i="2"/>
  <c r="F7531" i="2"/>
  <c r="C7532" i="2"/>
  <c r="F7532" i="2"/>
  <c r="C7533" i="2"/>
  <c r="F7533" i="2"/>
  <c r="C7534" i="2"/>
  <c r="F7534" i="2"/>
  <c r="C7535" i="2"/>
  <c r="F7535" i="2"/>
  <c r="C7536" i="2"/>
  <c r="F7536" i="2"/>
  <c r="C7537" i="2"/>
  <c r="F7537" i="2"/>
  <c r="C7538" i="2"/>
  <c r="F7538" i="2"/>
  <c r="C7539" i="2"/>
  <c r="F7539" i="2"/>
  <c r="C7540" i="2"/>
  <c r="F7540" i="2"/>
  <c r="C7541" i="2"/>
  <c r="F7541" i="2"/>
  <c r="C7542" i="2"/>
  <c r="F7542" i="2"/>
  <c r="C7543" i="2"/>
  <c r="F7543" i="2"/>
  <c r="C7544" i="2"/>
  <c r="F7544" i="2"/>
  <c r="C7545" i="2"/>
  <c r="F7545" i="2"/>
  <c r="C7546" i="2"/>
  <c r="F7546" i="2"/>
  <c r="C7547" i="2"/>
  <c r="F7547" i="2"/>
  <c r="C7548" i="2"/>
  <c r="F7548" i="2"/>
  <c r="C7549" i="2"/>
  <c r="F7549" i="2"/>
  <c r="C7550" i="2"/>
  <c r="F7550" i="2"/>
  <c r="C7551" i="2"/>
  <c r="F7551" i="2"/>
  <c r="C7552" i="2"/>
  <c r="F7552" i="2"/>
  <c r="C7553" i="2"/>
  <c r="F7553" i="2"/>
  <c r="C7554" i="2"/>
  <c r="F7554" i="2"/>
  <c r="C7555" i="2"/>
  <c r="F7555" i="2"/>
  <c r="C7556" i="2"/>
  <c r="F7556" i="2"/>
  <c r="C7557" i="2"/>
  <c r="F7557" i="2"/>
  <c r="C7558" i="2"/>
  <c r="F7558" i="2"/>
  <c r="C7559" i="2"/>
  <c r="F7559" i="2"/>
  <c r="C7560" i="2"/>
  <c r="F7560" i="2"/>
  <c r="C7561" i="2"/>
  <c r="F7561" i="2"/>
  <c r="C7562" i="2"/>
  <c r="F7562" i="2"/>
  <c r="C7563" i="2"/>
  <c r="F7563" i="2"/>
  <c r="C7564" i="2"/>
  <c r="F7564" i="2"/>
  <c r="C7565" i="2"/>
  <c r="F7565" i="2"/>
  <c r="C7566" i="2"/>
  <c r="F7566" i="2"/>
  <c r="C7567" i="2"/>
  <c r="F7567" i="2"/>
  <c r="C7568" i="2"/>
  <c r="F7568" i="2"/>
  <c r="C7569" i="2"/>
  <c r="F7569" i="2"/>
  <c r="C7570" i="2"/>
  <c r="F7570" i="2"/>
  <c r="C7571" i="2"/>
  <c r="F7571" i="2"/>
  <c r="C7572" i="2"/>
  <c r="F7572" i="2"/>
  <c r="C7573" i="2"/>
  <c r="F7573" i="2"/>
  <c r="C7574" i="2"/>
  <c r="F7574" i="2"/>
  <c r="C7575" i="2"/>
  <c r="F7575" i="2"/>
  <c r="C7576" i="2"/>
  <c r="F7576" i="2"/>
  <c r="C7577" i="2"/>
  <c r="F7577" i="2"/>
  <c r="C7578" i="2"/>
  <c r="F7578" i="2"/>
  <c r="C7579" i="2"/>
  <c r="F7579" i="2"/>
  <c r="C7580" i="2"/>
  <c r="F7580" i="2"/>
  <c r="C7581" i="2"/>
  <c r="F7581" i="2"/>
  <c r="C7582" i="2"/>
  <c r="F7582" i="2"/>
  <c r="C7583" i="2"/>
  <c r="F7583" i="2"/>
  <c r="C7584" i="2"/>
  <c r="F7584" i="2"/>
  <c r="C7585" i="2"/>
  <c r="F7585" i="2"/>
  <c r="C7586" i="2"/>
  <c r="F7586" i="2"/>
  <c r="C7587" i="2"/>
  <c r="F7587" i="2"/>
  <c r="C7588" i="2"/>
  <c r="F7588" i="2"/>
  <c r="C7589" i="2"/>
  <c r="F7589" i="2"/>
  <c r="C7590" i="2"/>
  <c r="F7590" i="2"/>
  <c r="C7591" i="2"/>
  <c r="F7591" i="2"/>
  <c r="C7592" i="2"/>
  <c r="F7592" i="2"/>
  <c r="C7593" i="2"/>
  <c r="F7593" i="2"/>
  <c r="C7594" i="2"/>
  <c r="F7594" i="2"/>
  <c r="C7595" i="2"/>
  <c r="F7595" i="2"/>
  <c r="C7596" i="2"/>
  <c r="F7596" i="2"/>
  <c r="C7597" i="2"/>
  <c r="F7597" i="2"/>
  <c r="C7598" i="2"/>
  <c r="F7598" i="2"/>
  <c r="C7599" i="2"/>
  <c r="F7599" i="2"/>
  <c r="C7600" i="2"/>
  <c r="F7600" i="2"/>
  <c r="C7601" i="2"/>
  <c r="F7601" i="2"/>
  <c r="C7602" i="2"/>
  <c r="F7602" i="2"/>
  <c r="C7603" i="2"/>
  <c r="F7603" i="2"/>
  <c r="C7604" i="2"/>
  <c r="F7604" i="2"/>
  <c r="C7605" i="2"/>
  <c r="F7605" i="2"/>
  <c r="C7606" i="2"/>
  <c r="F7606" i="2"/>
  <c r="C7607" i="2"/>
  <c r="F7607" i="2"/>
  <c r="C7608" i="2"/>
  <c r="F7608" i="2"/>
  <c r="C7609" i="2"/>
  <c r="F7609" i="2"/>
  <c r="C7610" i="2"/>
  <c r="F7610" i="2"/>
  <c r="C7611" i="2"/>
  <c r="F7611" i="2"/>
  <c r="C7612" i="2"/>
  <c r="F7612" i="2"/>
  <c r="C7613" i="2"/>
  <c r="F7613" i="2"/>
  <c r="C7614" i="2"/>
  <c r="F7614" i="2"/>
  <c r="C7615" i="2"/>
  <c r="F7615" i="2"/>
  <c r="C7616" i="2"/>
  <c r="F7616" i="2"/>
  <c r="C7617" i="2"/>
  <c r="F7617" i="2"/>
  <c r="C7618" i="2"/>
  <c r="F7618" i="2"/>
  <c r="C7619" i="2"/>
  <c r="F7619" i="2"/>
  <c r="C7620" i="2"/>
  <c r="F7620" i="2"/>
  <c r="C7621" i="2"/>
  <c r="F7621" i="2"/>
  <c r="C7622" i="2"/>
  <c r="F7622" i="2"/>
  <c r="C7623" i="2"/>
  <c r="F7623" i="2"/>
  <c r="C7624" i="2"/>
  <c r="F7624" i="2"/>
  <c r="C7625" i="2"/>
  <c r="F7625" i="2"/>
  <c r="C7626" i="2"/>
  <c r="F7626" i="2"/>
  <c r="C7627" i="2"/>
  <c r="F7627" i="2"/>
  <c r="C7628" i="2"/>
  <c r="F7628" i="2"/>
  <c r="C7629" i="2"/>
  <c r="F7629" i="2"/>
  <c r="C7630" i="2"/>
  <c r="F7630" i="2"/>
  <c r="C7631" i="2"/>
  <c r="F7631" i="2"/>
  <c r="C7632" i="2"/>
  <c r="F7632" i="2"/>
  <c r="C7633" i="2"/>
  <c r="F7633" i="2"/>
  <c r="C7634" i="2"/>
  <c r="F7634" i="2"/>
  <c r="C7635" i="2"/>
  <c r="F7635" i="2"/>
  <c r="C7636" i="2"/>
  <c r="F7636" i="2"/>
  <c r="C7637" i="2"/>
  <c r="F7637" i="2"/>
  <c r="C7638" i="2"/>
  <c r="F7638" i="2"/>
  <c r="C7639" i="2"/>
  <c r="F7639" i="2"/>
  <c r="C7640" i="2"/>
  <c r="F7640" i="2"/>
  <c r="C7641" i="2"/>
  <c r="F7641" i="2"/>
  <c r="C7642" i="2"/>
  <c r="F7642" i="2"/>
  <c r="C7643" i="2"/>
  <c r="F7643" i="2"/>
  <c r="C7644" i="2"/>
  <c r="F7644" i="2"/>
  <c r="C7645" i="2"/>
  <c r="F7645" i="2"/>
  <c r="C7646" i="2"/>
  <c r="F7646" i="2"/>
  <c r="C7647" i="2"/>
  <c r="F7647" i="2"/>
  <c r="C7648" i="2"/>
  <c r="F7648" i="2"/>
  <c r="C7649" i="2"/>
  <c r="F7649" i="2"/>
  <c r="C7650" i="2"/>
  <c r="F7650" i="2"/>
  <c r="C7651" i="2"/>
  <c r="F7651" i="2"/>
  <c r="C7652" i="2"/>
  <c r="F7652" i="2"/>
  <c r="C7653" i="2"/>
  <c r="F7653" i="2"/>
  <c r="C7654" i="2"/>
  <c r="F7654" i="2"/>
  <c r="C7655" i="2"/>
  <c r="F7655" i="2"/>
  <c r="C7656" i="2"/>
  <c r="F7656" i="2"/>
  <c r="C7657" i="2"/>
  <c r="F7657" i="2"/>
  <c r="C7658" i="2"/>
  <c r="F7658" i="2"/>
  <c r="C7659" i="2"/>
  <c r="F7659" i="2"/>
  <c r="C7660" i="2"/>
  <c r="F7660" i="2"/>
  <c r="C7661" i="2"/>
  <c r="F7661" i="2"/>
  <c r="C7662" i="2"/>
  <c r="F7662" i="2"/>
  <c r="C7663" i="2"/>
  <c r="F7663" i="2"/>
  <c r="C7664" i="2"/>
  <c r="F7664" i="2"/>
  <c r="C7665" i="2"/>
  <c r="F7665" i="2"/>
  <c r="C7666" i="2"/>
  <c r="F7666" i="2"/>
  <c r="C7667" i="2"/>
  <c r="F7667" i="2"/>
  <c r="C7668" i="2"/>
  <c r="F7668" i="2"/>
  <c r="C7669" i="2"/>
  <c r="F7669" i="2"/>
  <c r="C7670" i="2"/>
  <c r="F7670" i="2"/>
  <c r="C7671" i="2"/>
  <c r="F7671" i="2"/>
  <c r="C7672" i="2"/>
  <c r="F7672" i="2"/>
  <c r="C7673" i="2"/>
  <c r="F7673" i="2"/>
  <c r="C7674" i="2"/>
  <c r="F7674" i="2"/>
  <c r="C7675" i="2"/>
  <c r="F7675" i="2"/>
  <c r="C7676" i="2"/>
  <c r="F7676" i="2"/>
  <c r="C7677" i="2"/>
  <c r="F7677" i="2"/>
  <c r="C7678" i="2"/>
  <c r="F7678" i="2"/>
  <c r="C7679" i="2"/>
  <c r="F7679" i="2"/>
  <c r="C7680" i="2"/>
  <c r="F7680" i="2"/>
  <c r="C7681" i="2"/>
  <c r="F7681" i="2"/>
  <c r="C7682" i="2"/>
  <c r="F7682" i="2"/>
  <c r="C7683" i="2"/>
  <c r="F7683" i="2"/>
  <c r="C7684" i="2"/>
  <c r="F7684" i="2"/>
  <c r="C7685" i="2"/>
  <c r="F7685" i="2"/>
  <c r="C7686" i="2"/>
  <c r="F7686" i="2"/>
  <c r="C7687" i="2"/>
  <c r="F7687" i="2"/>
  <c r="C7688" i="2"/>
  <c r="F7688" i="2"/>
  <c r="C7689" i="2"/>
  <c r="F7689" i="2"/>
  <c r="C7690" i="2"/>
  <c r="F7690" i="2"/>
  <c r="C7691" i="2"/>
  <c r="F7691" i="2"/>
  <c r="C7692" i="2"/>
  <c r="F7692" i="2"/>
  <c r="C7693" i="2"/>
  <c r="F7693" i="2"/>
  <c r="C7694" i="2"/>
  <c r="F7694" i="2"/>
  <c r="C7695" i="2"/>
  <c r="F7695" i="2"/>
  <c r="C7696" i="2"/>
  <c r="F7696" i="2"/>
  <c r="C7697" i="2"/>
  <c r="F7697" i="2"/>
  <c r="C7698" i="2"/>
  <c r="F7698" i="2"/>
  <c r="C7699" i="2"/>
  <c r="F7699" i="2"/>
  <c r="C7700" i="2"/>
  <c r="F7700" i="2"/>
  <c r="C7701" i="2"/>
  <c r="F7701" i="2"/>
  <c r="C7702" i="2"/>
  <c r="F7702" i="2"/>
  <c r="C7703" i="2"/>
  <c r="F7703" i="2"/>
  <c r="C7704" i="2"/>
  <c r="F7704" i="2"/>
  <c r="C7705" i="2"/>
  <c r="F7705" i="2"/>
  <c r="C7706" i="2"/>
  <c r="F7706" i="2"/>
  <c r="C7707" i="2"/>
  <c r="F7707" i="2"/>
  <c r="C7708" i="2"/>
  <c r="F7708" i="2"/>
  <c r="C7709" i="2"/>
  <c r="F7709" i="2"/>
  <c r="C7710" i="2"/>
  <c r="F7710" i="2"/>
  <c r="C7711" i="2"/>
  <c r="F7711" i="2"/>
  <c r="C7712" i="2"/>
  <c r="F7712" i="2"/>
  <c r="C7713" i="2"/>
  <c r="F7713" i="2"/>
  <c r="C7714" i="2"/>
  <c r="F7714" i="2"/>
  <c r="C7715" i="2"/>
  <c r="F7715" i="2"/>
  <c r="C7716" i="2"/>
  <c r="F7716" i="2"/>
  <c r="C7717" i="2"/>
  <c r="F7717" i="2"/>
  <c r="C7718" i="2"/>
  <c r="F7718" i="2"/>
  <c r="C7719" i="2"/>
  <c r="F7719" i="2"/>
  <c r="C7720" i="2"/>
  <c r="F7720" i="2"/>
  <c r="C7721" i="2"/>
  <c r="F7721" i="2"/>
  <c r="C7722" i="2"/>
  <c r="F7722" i="2"/>
  <c r="C7723" i="2"/>
  <c r="F7723" i="2"/>
  <c r="C7724" i="2"/>
  <c r="F7724" i="2"/>
  <c r="C7725" i="2"/>
  <c r="F7725" i="2"/>
  <c r="C7726" i="2"/>
  <c r="F7726" i="2"/>
  <c r="C7727" i="2"/>
  <c r="F7727" i="2"/>
  <c r="C7728" i="2"/>
  <c r="F7728" i="2"/>
  <c r="C7729" i="2"/>
  <c r="F7729" i="2"/>
  <c r="C7730" i="2"/>
  <c r="F7730" i="2"/>
  <c r="C7731" i="2"/>
  <c r="F7731" i="2"/>
  <c r="C7732" i="2"/>
  <c r="F7732" i="2"/>
  <c r="C7733" i="2"/>
  <c r="F7733" i="2"/>
  <c r="C7734" i="2"/>
  <c r="F7734" i="2"/>
  <c r="C7735" i="2"/>
  <c r="F7735" i="2"/>
  <c r="C7736" i="2"/>
  <c r="F7736" i="2"/>
  <c r="C7737" i="2"/>
  <c r="F7737" i="2"/>
  <c r="C7738" i="2"/>
  <c r="F7738" i="2"/>
  <c r="C7739" i="2"/>
  <c r="F7739" i="2"/>
  <c r="C7740" i="2"/>
  <c r="F7740" i="2"/>
  <c r="C7741" i="2"/>
  <c r="F7741" i="2"/>
  <c r="C7742" i="2"/>
  <c r="F7742" i="2"/>
  <c r="C7743" i="2"/>
  <c r="F7743" i="2"/>
  <c r="C7744" i="2"/>
  <c r="F7744" i="2"/>
  <c r="C7745" i="2"/>
  <c r="F7745" i="2"/>
  <c r="C7746" i="2"/>
  <c r="F7746" i="2"/>
  <c r="C7747" i="2"/>
  <c r="F7747" i="2"/>
  <c r="C7748" i="2"/>
  <c r="F7748" i="2"/>
  <c r="C7749" i="2"/>
  <c r="F7749" i="2"/>
  <c r="C7750" i="2"/>
  <c r="F7750" i="2"/>
  <c r="C7751" i="2"/>
  <c r="F7751" i="2"/>
  <c r="C7752" i="2"/>
  <c r="F7752" i="2"/>
  <c r="C7753" i="2"/>
  <c r="F7753" i="2"/>
  <c r="C7754" i="2"/>
  <c r="F7754" i="2"/>
  <c r="C7755" i="2"/>
  <c r="F7755" i="2"/>
  <c r="C7756" i="2"/>
  <c r="F7756" i="2"/>
  <c r="C7757" i="2"/>
  <c r="F7757" i="2"/>
  <c r="C7758" i="2"/>
  <c r="F7758" i="2"/>
  <c r="C7759" i="2"/>
  <c r="F7759" i="2"/>
  <c r="C7760" i="2"/>
  <c r="F7760" i="2"/>
  <c r="C7761" i="2"/>
  <c r="F7761" i="2"/>
  <c r="C7762" i="2"/>
  <c r="F7762" i="2"/>
  <c r="C7763" i="2"/>
  <c r="F7763" i="2"/>
  <c r="C7764" i="2"/>
  <c r="F7764" i="2"/>
  <c r="C7765" i="2"/>
  <c r="F7765" i="2"/>
  <c r="C7766" i="2"/>
  <c r="F7766" i="2"/>
  <c r="C7767" i="2"/>
  <c r="F7767" i="2"/>
  <c r="C7768" i="2"/>
  <c r="F7768" i="2"/>
  <c r="C7769" i="2"/>
  <c r="F7769" i="2"/>
  <c r="C7770" i="2"/>
  <c r="F7770" i="2"/>
  <c r="C7771" i="2"/>
  <c r="F7771" i="2"/>
  <c r="C7772" i="2"/>
  <c r="F7772" i="2"/>
  <c r="C7773" i="2"/>
  <c r="F7773" i="2"/>
  <c r="C7774" i="2"/>
  <c r="F7774" i="2"/>
  <c r="C7775" i="2"/>
  <c r="F7775" i="2"/>
  <c r="C7776" i="2"/>
  <c r="F7776" i="2"/>
  <c r="C7777" i="2"/>
  <c r="F7777" i="2"/>
  <c r="C7778" i="2"/>
  <c r="F7778" i="2"/>
  <c r="C7779" i="2"/>
  <c r="F7779" i="2"/>
  <c r="C7780" i="2"/>
  <c r="F7780" i="2"/>
  <c r="C7781" i="2"/>
  <c r="F7781" i="2"/>
  <c r="C7782" i="2"/>
  <c r="F7782" i="2"/>
  <c r="C7783" i="2"/>
  <c r="F7783" i="2"/>
  <c r="C7784" i="2"/>
  <c r="F7784" i="2"/>
  <c r="C7785" i="2"/>
  <c r="F7785" i="2"/>
  <c r="C7786" i="2"/>
  <c r="F7786" i="2"/>
  <c r="C7787" i="2"/>
  <c r="F7787" i="2"/>
  <c r="C7788" i="2"/>
  <c r="F7788" i="2"/>
  <c r="C7789" i="2"/>
  <c r="F7789" i="2"/>
  <c r="C7790" i="2"/>
  <c r="F7790" i="2"/>
  <c r="C7791" i="2"/>
  <c r="F7791" i="2"/>
  <c r="C7792" i="2"/>
  <c r="F7792" i="2"/>
  <c r="C7793" i="2"/>
  <c r="F7793" i="2"/>
  <c r="C7794" i="2"/>
  <c r="F7794" i="2"/>
  <c r="C7795" i="2"/>
  <c r="F7795" i="2"/>
  <c r="C7796" i="2"/>
  <c r="F7796" i="2"/>
  <c r="C7797" i="2"/>
  <c r="F7797" i="2"/>
  <c r="C7798" i="2"/>
  <c r="F7798" i="2"/>
  <c r="C7799" i="2"/>
  <c r="F7799" i="2"/>
  <c r="C7800" i="2"/>
  <c r="F7800" i="2"/>
  <c r="C7801" i="2"/>
  <c r="F7801" i="2"/>
  <c r="C7802" i="2"/>
  <c r="F7802" i="2"/>
  <c r="C7803" i="2"/>
  <c r="F7803" i="2"/>
  <c r="C7804" i="2"/>
  <c r="F7804" i="2"/>
  <c r="C7805" i="2"/>
  <c r="F7805" i="2"/>
  <c r="C7806" i="2"/>
  <c r="F7806" i="2"/>
  <c r="C7807" i="2"/>
  <c r="F7807" i="2"/>
  <c r="C7808" i="2"/>
  <c r="F7808" i="2"/>
  <c r="C7809" i="2"/>
  <c r="F7809" i="2"/>
  <c r="C7810" i="2"/>
  <c r="F7810" i="2"/>
  <c r="C7811" i="2"/>
  <c r="F7811" i="2"/>
  <c r="C7812" i="2"/>
  <c r="F7812" i="2"/>
  <c r="C7813" i="2"/>
  <c r="F7813" i="2"/>
  <c r="C7814" i="2"/>
  <c r="F7814" i="2"/>
  <c r="C7815" i="2"/>
  <c r="F7815" i="2"/>
  <c r="C7816" i="2"/>
  <c r="F7816" i="2"/>
  <c r="C7817" i="2"/>
  <c r="F7817" i="2"/>
  <c r="C7818" i="2"/>
  <c r="F7818" i="2"/>
  <c r="C7819" i="2"/>
  <c r="F7819" i="2"/>
  <c r="C7820" i="2"/>
  <c r="F7820" i="2"/>
  <c r="C7821" i="2"/>
  <c r="F7821" i="2"/>
  <c r="C7822" i="2"/>
  <c r="F7822" i="2"/>
  <c r="C7823" i="2"/>
  <c r="F7823" i="2"/>
  <c r="C7824" i="2"/>
  <c r="F7824" i="2"/>
  <c r="C7825" i="2"/>
  <c r="F7825" i="2"/>
  <c r="C7826" i="2"/>
  <c r="F7826" i="2"/>
  <c r="C7827" i="2"/>
  <c r="F7827" i="2"/>
  <c r="C7828" i="2"/>
  <c r="F7828" i="2"/>
  <c r="C7829" i="2"/>
  <c r="F7829" i="2"/>
  <c r="C7830" i="2"/>
  <c r="F7830" i="2"/>
  <c r="C7831" i="2"/>
  <c r="F7831" i="2"/>
  <c r="C7832" i="2"/>
  <c r="F7832" i="2"/>
  <c r="C7833" i="2"/>
  <c r="F7833" i="2"/>
  <c r="C7834" i="2"/>
  <c r="F7834" i="2"/>
  <c r="C7835" i="2"/>
  <c r="F7835" i="2"/>
  <c r="C7836" i="2"/>
  <c r="F7836" i="2"/>
  <c r="C7837" i="2"/>
  <c r="F7837" i="2"/>
  <c r="C7838" i="2"/>
  <c r="F7838" i="2"/>
  <c r="C7839" i="2"/>
  <c r="F7839" i="2"/>
  <c r="C7840" i="2"/>
  <c r="F7840" i="2"/>
  <c r="C7841" i="2"/>
  <c r="F7841" i="2"/>
  <c r="C7842" i="2"/>
  <c r="F7842" i="2"/>
  <c r="C7843" i="2"/>
  <c r="F7843" i="2"/>
  <c r="C7844" i="2"/>
  <c r="F7844" i="2"/>
  <c r="C7845" i="2"/>
  <c r="F7845" i="2"/>
  <c r="C7846" i="2"/>
  <c r="F7846" i="2"/>
  <c r="C7847" i="2"/>
  <c r="F7847" i="2"/>
  <c r="C7848" i="2"/>
  <c r="F7848" i="2"/>
  <c r="C7849" i="2"/>
  <c r="F7849" i="2"/>
  <c r="C7850" i="2"/>
  <c r="F7850" i="2"/>
  <c r="C7851" i="2"/>
  <c r="F7851" i="2"/>
  <c r="C7852" i="2"/>
  <c r="F7852" i="2"/>
  <c r="C7853" i="2"/>
  <c r="F7853" i="2"/>
  <c r="C7854" i="2"/>
  <c r="F7854" i="2"/>
  <c r="C7855" i="2"/>
  <c r="F7855" i="2"/>
  <c r="C7856" i="2"/>
  <c r="F7856" i="2"/>
  <c r="C7857" i="2"/>
  <c r="F7857" i="2"/>
  <c r="C7858" i="2"/>
  <c r="F7858" i="2"/>
  <c r="C7859" i="2"/>
  <c r="F7859" i="2"/>
  <c r="C7860" i="2"/>
  <c r="F7860" i="2"/>
  <c r="C7861" i="2"/>
  <c r="F7861" i="2"/>
  <c r="C7862" i="2"/>
  <c r="F7862" i="2"/>
  <c r="C7863" i="2"/>
  <c r="F7863" i="2"/>
  <c r="C7864" i="2"/>
  <c r="F7864" i="2"/>
  <c r="C7865" i="2"/>
  <c r="F7865" i="2"/>
  <c r="C7866" i="2"/>
  <c r="F7866" i="2"/>
  <c r="C7867" i="2"/>
  <c r="F7867" i="2"/>
  <c r="C7868" i="2"/>
  <c r="F7868" i="2"/>
  <c r="C7869" i="2"/>
  <c r="F7869" i="2"/>
  <c r="C7870" i="2"/>
  <c r="F7870" i="2"/>
  <c r="C7871" i="2"/>
  <c r="F7871" i="2"/>
  <c r="C7872" i="2"/>
  <c r="F7872" i="2"/>
  <c r="C7873" i="2"/>
  <c r="F7873" i="2"/>
  <c r="C7874" i="2"/>
  <c r="F7874" i="2"/>
  <c r="C7875" i="2"/>
  <c r="F7875" i="2"/>
  <c r="C7876" i="2"/>
  <c r="F7876" i="2"/>
  <c r="C7877" i="2"/>
  <c r="F7877" i="2"/>
  <c r="C7878" i="2"/>
  <c r="F7878" i="2"/>
  <c r="C7879" i="2"/>
  <c r="F7879" i="2"/>
  <c r="C7880" i="2"/>
  <c r="F7880" i="2"/>
  <c r="C7881" i="2"/>
  <c r="F7881" i="2"/>
  <c r="C7882" i="2"/>
  <c r="F7882" i="2"/>
  <c r="C7883" i="2"/>
  <c r="F7883" i="2"/>
  <c r="C7884" i="2"/>
  <c r="F7884" i="2"/>
  <c r="C7885" i="2"/>
  <c r="F7885" i="2"/>
  <c r="C7886" i="2"/>
  <c r="F7886" i="2"/>
  <c r="C7887" i="2"/>
  <c r="F7887" i="2"/>
  <c r="C7888" i="2"/>
  <c r="F7888" i="2"/>
  <c r="C7889" i="2"/>
  <c r="F7889" i="2"/>
  <c r="C7890" i="2"/>
  <c r="F7890" i="2"/>
  <c r="C7891" i="2"/>
  <c r="F7891" i="2"/>
  <c r="C7892" i="2"/>
  <c r="F7892" i="2"/>
  <c r="C7893" i="2"/>
  <c r="F7893" i="2"/>
  <c r="C7894" i="2"/>
  <c r="F7894" i="2"/>
  <c r="C7895" i="2"/>
  <c r="F7895" i="2"/>
  <c r="C7896" i="2"/>
  <c r="F7896" i="2"/>
  <c r="C7897" i="2"/>
  <c r="F7897" i="2"/>
  <c r="C7898" i="2"/>
  <c r="F7898" i="2"/>
  <c r="C7899" i="2"/>
  <c r="F7899" i="2"/>
  <c r="C7900" i="2"/>
  <c r="F7900" i="2"/>
  <c r="C7901" i="2"/>
  <c r="F7901" i="2"/>
  <c r="C7902" i="2"/>
  <c r="F7902" i="2"/>
  <c r="C7903" i="2"/>
  <c r="F7903" i="2"/>
  <c r="C7904" i="2"/>
  <c r="F7904" i="2"/>
  <c r="C7905" i="2"/>
  <c r="F7905" i="2"/>
  <c r="C7906" i="2"/>
  <c r="F7906" i="2"/>
  <c r="C7907" i="2"/>
  <c r="F7907" i="2"/>
  <c r="C7908" i="2"/>
  <c r="F7908" i="2"/>
  <c r="C7909" i="2"/>
  <c r="F7909" i="2"/>
  <c r="C7910" i="2"/>
  <c r="F7910" i="2"/>
  <c r="C7911" i="2"/>
  <c r="F7911" i="2"/>
  <c r="C7912" i="2"/>
  <c r="F7912" i="2"/>
  <c r="C7913" i="2"/>
  <c r="F7913" i="2"/>
  <c r="C7914" i="2"/>
  <c r="F7914" i="2"/>
  <c r="C7915" i="2"/>
  <c r="F7915" i="2"/>
  <c r="C7916" i="2"/>
  <c r="F7916" i="2"/>
  <c r="C7917" i="2"/>
  <c r="F7917" i="2"/>
  <c r="C7918" i="2"/>
  <c r="F7918" i="2"/>
  <c r="C7919" i="2"/>
  <c r="F7919" i="2"/>
  <c r="C7920" i="2"/>
  <c r="F7920" i="2"/>
  <c r="C7921" i="2"/>
  <c r="F7921" i="2"/>
  <c r="C7922" i="2"/>
  <c r="F7922" i="2"/>
  <c r="C7923" i="2"/>
  <c r="F7923" i="2"/>
  <c r="C7924" i="2"/>
  <c r="F7924" i="2"/>
  <c r="C7925" i="2"/>
  <c r="F7925" i="2"/>
  <c r="C7926" i="2"/>
  <c r="F7926" i="2"/>
  <c r="C7927" i="2"/>
  <c r="F7927" i="2"/>
  <c r="C7928" i="2"/>
  <c r="F7928" i="2"/>
  <c r="C7929" i="2"/>
  <c r="F7929" i="2"/>
  <c r="C7930" i="2"/>
  <c r="F7930" i="2"/>
  <c r="C7931" i="2"/>
  <c r="F7931" i="2"/>
  <c r="C7932" i="2"/>
  <c r="F7932" i="2"/>
  <c r="C7933" i="2"/>
  <c r="F7933" i="2"/>
  <c r="C7934" i="2"/>
  <c r="F7934" i="2"/>
  <c r="C7935" i="2"/>
  <c r="F7935" i="2"/>
  <c r="C7936" i="2"/>
  <c r="F7936" i="2"/>
  <c r="C7937" i="2"/>
  <c r="F7937" i="2"/>
  <c r="C7938" i="2"/>
  <c r="F7938" i="2"/>
  <c r="C7939" i="2"/>
  <c r="F7939" i="2"/>
  <c r="C7940" i="2"/>
  <c r="F7940" i="2"/>
  <c r="C7941" i="2"/>
  <c r="F7941" i="2"/>
  <c r="C7942" i="2"/>
  <c r="F7942" i="2"/>
  <c r="C7943" i="2"/>
  <c r="F7943" i="2"/>
  <c r="C7944" i="2"/>
  <c r="F7944" i="2"/>
  <c r="C7945" i="2"/>
  <c r="F7945" i="2"/>
  <c r="C7946" i="2"/>
  <c r="F7946" i="2"/>
  <c r="C7947" i="2"/>
  <c r="F7947" i="2"/>
  <c r="C7948" i="2"/>
  <c r="F7948" i="2"/>
  <c r="C7949" i="2"/>
  <c r="F7949" i="2"/>
  <c r="C7950" i="2"/>
  <c r="F7950" i="2"/>
  <c r="C7951" i="2"/>
  <c r="F7951" i="2"/>
  <c r="C7952" i="2"/>
  <c r="F7952" i="2"/>
  <c r="C7953" i="2"/>
  <c r="F7953" i="2"/>
  <c r="C7954" i="2"/>
  <c r="F7954" i="2"/>
  <c r="C7955" i="2"/>
  <c r="F7955" i="2"/>
  <c r="C7956" i="2"/>
  <c r="F7956" i="2"/>
  <c r="C7957" i="2"/>
  <c r="F7957" i="2"/>
  <c r="C7958" i="2"/>
  <c r="F7958" i="2"/>
  <c r="C7959" i="2"/>
  <c r="F7959" i="2"/>
  <c r="C7960" i="2"/>
  <c r="F7960" i="2"/>
  <c r="C7961" i="2"/>
  <c r="F7961" i="2"/>
  <c r="C7962" i="2"/>
  <c r="F7962" i="2"/>
  <c r="C7963" i="2"/>
  <c r="F7963" i="2"/>
  <c r="C7964" i="2"/>
  <c r="F7964" i="2"/>
  <c r="C7965" i="2"/>
  <c r="F7965" i="2"/>
  <c r="C7966" i="2"/>
  <c r="F7966" i="2"/>
  <c r="C7967" i="2"/>
  <c r="F7967" i="2"/>
  <c r="C7968" i="2"/>
  <c r="F7968" i="2"/>
  <c r="C7969" i="2"/>
  <c r="F7969" i="2"/>
  <c r="C7970" i="2"/>
  <c r="F7970" i="2"/>
  <c r="C7971" i="2"/>
  <c r="F7971" i="2"/>
  <c r="C7972" i="2"/>
  <c r="F7972" i="2"/>
  <c r="C7973" i="2"/>
  <c r="F7973" i="2"/>
  <c r="C7974" i="2"/>
  <c r="F7974" i="2"/>
  <c r="C7975" i="2"/>
  <c r="F7975" i="2"/>
  <c r="C7976" i="2"/>
  <c r="F7976" i="2"/>
  <c r="C7977" i="2"/>
  <c r="F7977" i="2"/>
  <c r="C7978" i="2"/>
  <c r="F7978" i="2"/>
  <c r="C7979" i="2"/>
  <c r="F7979" i="2"/>
  <c r="C7980" i="2"/>
  <c r="F7980" i="2"/>
  <c r="C7981" i="2"/>
  <c r="F7981" i="2"/>
  <c r="C7982" i="2"/>
  <c r="F7982" i="2"/>
  <c r="C7983" i="2"/>
  <c r="F7983" i="2"/>
  <c r="C7984" i="2"/>
  <c r="F7984" i="2"/>
  <c r="C7985" i="2"/>
  <c r="F7985" i="2"/>
  <c r="C7986" i="2"/>
  <c r="F7986" i="2"/>
  <c r="C7987" i="2"/>
  <c r="F7987" i="2"/>
  <c r="C7988" i="2"/>
  <c r="F7988" i="2"/>
  <c r="C7989" i="2"/>
  <c r="F7989" i="2"/>
  <c r="C7990" i="2"/>
  <c r="F7990" i="2"/>
  <c r="C7991" i="2"/>
  <c r="F7991" i="2"/>
  <c r="C7992" i="2"/>
  <c r="F7992" i="2"/>
  <c r="C7993" i="2"/>
  <c r="F7993" i="2"/>
  <c r="C7994" i="2"/>
  <c r="F7994" i="2"/>
  <c r="C7995" i="2"/>
  <c r="F7995" i="2"/>
  <c r="C7996" i="2"/>
  <c r="F7996" i="2"/>
  <c r="C7997" i="2"/>
  <c r="F7997" i="2"/>
  <c r="C7998" i="2"/>
  <c r="F7998" i="2"/>
  <c r="C7999" i="2"/>
  <c r="F7999" i="2"/>
  <c r="C8000" i="2"/>
  <c r="F8000" i="2"/>
  <c r="C8001" i="2"/>
  <c r="F8001" i="2"/>
  <c r="C8002" i="2"/>
  <c r="F8002" i="2"/>
  <c r="C8003" i="2"/>
  <c r="F8003" i="2"/>
  <c r="C8004" i="2"/>
  <c r="F8004" i="2"/>
  <c r="C8005" i="2"/>
  <c r="F8005" i="2"/>
  <c r="C8006" i="2"/>
  <c r="F8006" i="2"/>
  <c r="C8007" i="2"/>
  <c r="F8007" i="2"/>
  <c r="C8008" i="2"/>
  <c r="F8008" i="2"/>
  <c r="C8009" i="2"/>
  <c r="F8009" i="2"/>
  <c r="C8010" i="2"/>
  <c r="F8010" i="2"/>
  <c r="C8011" i="2"/>
  <c r="F8011" i="2"/>
  <c r="C8012" i="2"/>
  <c r="F8012" i="2"/>
  <c r="C8013" i="2"/>
  <c r="F8013" i="2"/>
  <c r="C8014" i="2"/>
  <c r="F8014" i="2"/>
  <c r="C8015" i="2"/>
  <c r="F8015" i="2"/>
  <c r="C8016" i="2"/>
  <c r="F8016" i="2"/>
  <c r="C8017" i="2"/>
  <c r="F8017" i="2"/>
  <c r="C8018" i="2"/>
  <c r="F8018" i="2"/>
  <c r="C8019" i="2"/>
  <c r="F8019" i="2"/>
  <c r="C8020" i="2"/>
  <c r="F8020" i="2"/>
  <c r="C8021" i="2"/>
  <c r="F8021" i="2"/>
  <c r="C8022" i="2"/>
  <c r="F8022" i="2"/>
  <c r="C8023" i="2"/>
  <c r="F8023" i="2"/>
  <c r="C8024" i="2"/>
  <c r="F8024" i="2"/>
  <c r="C8025" i="2"/>
  <c r="F8025" i="2"/>
  <c r="C8026" i="2"/>
  <c r="F8026" i="2"/>
  <c r="C8027" i="2"/>
  <c r="F8027" i="2"/>
  <c r="C8028" i="2"/>
  <c r="F8028" i="2"/>
  <c r="C8029" i="2"/>
  <c r="F8029" i="2"/>
  <c r="C8030" i="2"/>
  <c r="F8030" i="2"/>
  <c r="C8031" i="2"/>
  <c r="F8031" i="2"/>
  <c r="C8032" i="2"/>
  <c r="F8032" i="2"/>
  <c r="C8033" i="2"/>
  <c r="F8033" i="2"/>
  <c r="C8034" i="2"/>
  <c r="F8034" i="2"/>
  <c r="C8035" i="2"/>
  <c r="F8035" i="2"/>
  <c r="C8036" i="2"/>
  <c r="F8036" i="2"/>
  <c r="C8037" i="2"/>
  <c r="F8037" i="2"/>
  <c r="C8038" i="2"/>
  <c r="F8038" i="2"/>
  <c r="C8039" i="2"/>
  <c r="F8039" i="2"/>
  <c r="C8040" i="2"/>
  <c r="F8040" i="2"/>
  <c r="C8041" i="2"/>
  <c r="F8041" i="2"/>
  <c r="C8042" i="2"/>
  <c r="F8042" i="2"/>
  <c r="C8043" i="2"/>
  <c r="F8043" i="2"/>
  <c r="C8044" i="2"/>
  <c r="F8044" i="2"/>
  <c r="C8045" i="2"/>
  <c r="F8045" i="2"/>
  <c r="C8046" i="2"/>
  <c r="F8046" i="2"/>
  <c r="C8047" i="2"/>
  <c r="F8047" i="2"/>
  <c r="C8048" i="2"/>
  <c r="F8048" i="2"/>
  <c r="C8049" i="2"/>
  <c r="F8049" i="2"/>
  <c r="C8050" i="2"/>
  <c r="F8050" i="2"/>
  <c r="C8051" i="2"/>
  <c r="F8051" i="2"/>
  <c r="C8052" i="2"/>
  <c r="F8052" i="2"/>
  <c r="C8053" i="2"/>
  <c r="F8053" i="2"/>
  <c r="C8054" i="2"/>
  <c r="F8054" i="2"/>
  <c r="C8055" i="2"/>
  <c r="F8055" i="2"/>
  <c r="C8056" i="2"/>
  <c r="F8056" i="2"/>
  <c r="C8057" i="2"/>
  <c r="F8057" i="2"/>
  <c r="C8058" i="2"/>
  <c r="F8058" i="2"/>
  <c r="C8059" i="2"/>
  <c r="F8059" i="2"/>
  <c r="C8060" i="2"/>
  <c r="F8060" i="2"/>
  <c r="C8061" i="2"/>
  <c r="F8061" i="2"/>
  <c r="C8062" i="2"/>
  <c r="F8062" i="2"/>
  <c r="C8063" i="2"/>
  <c r="F8063" i="2"/>
  <c r="C8064" i="2"/>
  <c r="F8064" i="2"/>
  <c r="C8065" i="2"/>
  <c r="F8065" i="2"/>
  <c r="C8066" i="2"/>
  <c r="F8066" i="2"/>
  <c r="C8067" i="2"/>
  <c r="F8067" i="2"/>
  <c r="C8068" i="2"/>
  <c r="F8068" i="2"/>
  <c r="C8069" i="2"/>
  <c r="F8069" i="2"/>
  <c r="C8070" i="2"/>
  <c r="F8070" i="2"/>
  <c r="C8071" i="2"/>
  <c r="F8071" i="2"/>
  <c r="C8072" i="2"/>
  <c r="F8072" i="2"/>
  <c r="C8073" i="2"/>
  <c r="F8073" i="2"/>
  <c r="C8074" i="2"/>
  <c r="F8074" i="2"/>
  <c r="C8075" i="2"/>
  <c r="F8075" i="2"/>
  <c r="C8076" i="2"/>
  <c r="F8076" i="2"/>
  <c r="C8077" i="2"/>
  <c r="F8077" i="2"/>
  <c r="C8078" i="2"/>
  <c r="F8078" i="2"/>
  <c r="C8079" i="2"/>
  <c r="F8079" i="2"/>
  <c r="C8080" i="2"/>
  <c r="F8080" i="2"/>
  <c r="C8081" i="2"/>
  <c r="F8081" i="2"/>
  <c r="C8082" i="2"/>
  <c r="F8082" i="2"/>
  <c r="C8083" i="2"/>
  <c r="F8083" i="2"/>
  <c r="C8084" i="2"/>
  <c r="F8084" i="2"/>
  <c r="C8085" i="2"/>
  <c r="F8085" i="2"/>
  <c r="C8086" i="2"/>
  <c r="F8086" i="2"/>
  <c r="C8087" i="2"/>
  <c r="F8087" i="2"/>
  <c r="C8088" i="2"/>
  <c r="F8088" i="2"/>
  <c r="C8089" i="2"/>
  <c r="F8089" i="2"/>
  <c r="C8090" i="2"/>
  <c r="F8090" i="2"/>
  <c r="C8091" i="2"/>
  <c r="F8091" i="2"/>
  <c r="C8092" i="2"/>
  <c r="F8092" i="2"/>
  <c r="C8093" i="2"/>
  <c r="F8093" i="2"/>
  <c r="C8094" i="2"/>
  <c r="F8094" i="2"/>
  <c r="C8095" i="2"/>
  <c r="F8095" i="2"/>
  <c r="C8096" i="2"/>
  <c r="F8096" i="2"/>
  <c r="C8097" i="2"/>
  <c r="F8097" i="2"/>
  <c r="C8098" i="2"/>
  <c r="F8098" i="2"/>
  <c r="C8099" i="2"/>
  <c r="F8099" i="2"/>
  <c r="C8100" i="2"/>
  <c r="F8100" i="2"/>
  <c r="C8101" i="2"/>
  <c r="F8101" i="2"/>
  <c r="C8102" i="2"/>
  <c r="F8102" i="2"/>
  <c r="C8103" i="2"/>
  <c r="F8103" i="2"/>
  <c r="C8104" i="2"/>
  <c r="F8104" i="2"/>
  <c r="C8105" i="2"/>
  <c r="F8105" i="2"/>
  <c r="C8106" i="2"/>
  <c r="F8106" i="2"/>
  <c r="C8107" i="2"/>
  <c r="F8107" i="2"/>
  <c r="C8108" i="2"/>
  <c r="F8108" i="2"/>
  <c r="C8109" i="2"/>
  <c r="F8109" i="2"/>
  <c r="C8110" i="2"/>
  <c r="F8110" i="2"/>
  <c r="C8111" i="2"/>
  <c r="F8111" i="2"/>
  <c r="C8112" i="2"/>
  <c r="F8112" i="2"/>
  <c r="C8113" i="2"/>
  <c r="F8113" i="2"/>
  <c r="C8114" i="2"/>
  <c r="F8114" i="2"/>
  <c r="C8115" i="2"/>
  <c r="F8115" i="2"/>
  <c r="C8116" i="2"/>
  <c r="F8116" i="2"/>
  <c r="C8117" i="2"/>
  <c r="F8117" i="2"/>
  <c r="C8118" i="2"/>
  <c r="F8118" i="2"/>
  <c r="C8119" i="2"/>
  <c r="F8119" i="2"/>
  <c r="C8120" i="2"/>
  <c r="F8120" i="2"/>
  <c r="C8121" i="2"/>
  <c r="F8121" i="2"/>
  <c r="C8122" i="2"/>
  <c r="F8122" i="2"/>
  <c r="C8123" i="2"/>
  <c r="F8123" i="2"/>
  <c r="C8124" i="2"/>
  <c r="F8124" i="2"/>
  <c r="C8125" i="2"/>
  <c r="F8125" i="2"/>
  <c r="C8126" i="2"/>
  <c r="F8126" i="2"/>
  <c r="C8127" i="2"/>
  <c r="F8127" i="2"/>
  <c r="C8128" i="2"/>
  <c r="F8128" i="2"/>
  <c r="C8129" i="2"/>
  <c r="F8129" i="2"/>
  <c r="C8130" i="2"/>
  <c r="F8130" i="2"/>
  <c r="C8131" i="2"/>
  <c r="F8131" i="2"/>
  <c r="C8132" i="2"/>
  <c r="F8132" i="2"/>
  <c r="C8133" i="2"/>
  <c r="F8133" i="2"/>
  <c r="C8134" i="2"/>
  <c r="F8134" i="2"/>
  <c r="C8135" i="2"/>
  <c r="F8135" i="2"/>
  <c r="C8136" i="2"/>
  <c r="F8136" i="2"/>
  <c r="C8137" i="2"/>
  <c r="F8137" i="2"/>
  <c r="C8138" i="2"/>
  <c r="F8138" i="2"/>
  <c r="C8139" i="2"/>
  <c r="F8139" i="2"/>
  <c r="C8140" i="2"/>
  <c r="F8140" i="2"/>
  <c r="C8141" i="2"/>
  <c r="F8141" i="2"/>
  <c r="C8142" i="2"/>
  <c r="F8142" i="2"/>
  <c r="C8143" i="2"/>
  <c r="F8143" i="2"/>
  <c r="C8144" i="2"/>
  <c r="F8144" i="2"/>
  <c r="C8145" i="2"/>
  <c r="F8145" i="2"/>
  <c r="C8146" i="2"/>
  <c r="F8146" i="2"/>
  <c r="C8147" i="2"/>
  <c r="F8147" i="2"/>
  <c r="C8148" i="2"/>
  <c r="F8148" i="2"/>
  <c r="C8149" i="2"/>
  <c r="F8149" i="2"/>
  <c r="C8150" i="2"/>
  <c r="F8150" i="2"/>
  <c r="C8151" i="2"/>
  <c r="F8151" i="2"/>
  <c r="C8152" i="2"/>
  <c r="F8152" i="2"/>
  <c r="C8153" i="2"/>
  <c r="F8153" i="2"/>
  <c r="C8154" i="2"/>
  <c r="F8154" i="2"/>
  <c r="C8155" i="2"/>
  <c r="F8155" i="2"/>
  <c r="C8156" i="2"/>
  <c r="F8156" i="2"/>
  <c r="C8157" i="2"/>
  <c r="F8157" i="2"/>
  <c r="C8158" i="2"/>
  <c r="F8158" i="2"/>
  <c r="C8159" i="2"/>
  <c r="F8159" i="2"/>
  <c r="C8160" i="2"/>
  <c r="F8160" i="2"/>
  <c r="C8161" i="2"/>
  <c r="F8161" i="2"/>
  <c r="C8162" i="2"/>
  <c r="F8162" i="2"/>
  <c r="C8163" i="2"/>
  <c r="F8163" i="2"/>
  <c r="C8164" i="2"/>
  <c r="F8164" i="2"/>
  <c r="C8165" i="2"/>
  <c r="F8165" i="2"/>
  <c r="C8166" i="2"/>
  <c r="F8166" i="2"/>
  <c r="C8167" i="2"/>
  <c r="F8167" i="2"/>
  <c r="C8168" i="2"/>
  <c r="F8168" i="2"/>
  <c r="C8169" i="2"/>
  <c r="F8169" i="2"/>
  <c r="C8170" i="2"/>
  <c r="F8170" i="2"/>
  <c r="C8171" i="2"/>
  <c r="F8171" i="2"/>
  <c r="C8172" i="2"/>
  <c r="F8172" i="2"/>
  <c r="C8173" i="2"/>
  <c r="F8173" i="2"/>
  <c r="C8174" i="2"/>
  <c r="F8174" i="2"/>
  <c r="C8175" i="2"/>
  <c r="F8175" i="2"/>
  <c r="C8176" i="2"/>
  <c r="F8176" i="2"/>
  <c r="C8177" i="2"/>
  <c r="F8177" i="2"/>
  <c r="C8178" i="2"/>
  <c r="F8178" i="2"/>
  <c r="C8179" i="2"/>
  <c r="F8179" i="2"/>
  <c r="C8180" i="2"/>
  <c r="F8180" i="2"/>
  <c r="C8181" i="2"/>
  <c r="F8181" i="2"/>
  <c r="C8182" i="2"/>
  <c r="F8182" i="2"/>
  <c r="C8183" i="2"/>
  <c r="F8183" i="2"/>
  <c r="C8184" i="2"/>
  <c r="F8184" i="2"/>
  <c r="C8185" i="2"/>
  <c r="F8185" i="2"/>
  <c r="C8186" i="2"/>
  <c r="F8186" i="2"/>
  <c r="C8187" i="2"/>
  <c r="F8187" i="2"/>
  <c r="C8188" i="2"/>
  <c r="F8188" i="2"/>
  <c r="C8189" i="2"/>
  <c r="F8189" i="2"/>
  <c r="C8190" i="2"/>
  <c r="F8190" i="2"/>
  <c r="C8191" i="2"/>
  <c r="F8191" i="2"/>
  <c r="C8192" i="2"/>
  <c r="F8192" i="2"/>
  <c r="C8193" i="2"/>
  <c r="F8193" i="2"/>
  <c r="C8194" i="2"/>
  <c r="F8194" i="2"/>
  <c r="C8195" i="2"/>
  <c r="F8195" i="2"/>
  <c r="C8196" i="2"/>
  <c r="F8196" i="2"/>
  <c r="C8197" i="2"/>
  <c r="F8197" i="2"/>
  <c r="C8198" i="2"/>
  <c r="F8198" i="2"/>
  <c r="C8199" i="2"/>
  <c r="F8199" i="2"/>
  <c r="C8200" i="2"/>
  <c r="F8200" i="2"/>
  <c r="C8201" i="2"/>
  <c r="F8201" i="2"/>
  <c r="C8202" i="2"/>
  <c r="F8202" i="2"/>
  <c r="C8203" i="2"/>
  <c r="F8203" i="2"/>
  <c r="C8204" i="2"/>
  <c r="F8204" i="2"/>
  <c r="C8205" i="2"/>
  <c r="F8205" i="2"/>
  <c r="C8206" i="2"/>
  <c r="F8206" i="2"/>
  <c r="C8207" i="2"/>
  <c r="F8207" i="2"/>
  <c r="C8208" i="2"/>
  <c r="F8208" i="2"/>
  <c r="C8209" i="2"/>
  <c r="F8209" i="2"/>
  <c r="C8210" i="2"/>
  <c r="F8210" i="2"/>
  <c r="C8211" i="2"/>
  <c r="F8211" i="2"/>
  <c r="C8212" i="2"/>
  <c r="F8212" i="2"/>
  <c r="C8213" i="2"/>
  <c r="F8213" i="2"/>
  <c r="C8214" i="2"/>
  <c r="F8214" i="2"/>
  <c r="C8215" i="2"/>
  <c r="F8215" i="2"/>
  <c r="C8216" i="2"/>
  <c r="F8216" i="2"/>
  <c r="C8217" i="2"/>
  <c r="F8217" i="2"/>
  <c r="C8218" i="2"/>
  <c r="F8218" i="2"/>
  <c r="C8219" i="2"/>
  <c r="F8219" i="2"/>
  <c r="C8220" i="2"/>
  <c r="F8220" i="2"/>
  <c r="C8221" i="2"/>
  <c r="F8221" i="2"/>
  <c r="C8222" i="2"/>
  <c r="F8222" i="2"/>
  <c r="C8223" i="2"/>
  <c r="F8223" i="2"/>
  <c r="C8224" i="2"/>
  <c r="F8224" i="2"/>
  <c r="C8225" i="2"/>
  <c r="F8225" i="2"/>
  <c r="C8226" i="2"/>
  <c r="F8226" i="2"/>
  <c r="C8227" i="2"/>
  <c r="F8227" i="2"/>
  <c r="C8228" i="2"/>
  <c r="F8228" i="2"/>
  <c r="C8229" i="2"/>
  <c r="F8229" i="2"/>
  <c r="C8230" i="2"/>
  <c r="F8230" i="2"/>
  <c r="C8231" i="2"/>
  <c r="F8231" i="2"/>
  <c r="C8232" i="2"/>
  <c r="F8232" i="2"/>
  <c r="C8233" i="2"/>
  <c r="F8233" i="2"/>
  <c r="C8234" i="2"/>
  <c r="F8234" i="2"/>
  <c r="C8235" i="2"/>
  <c r="F8235" i="2"/>
  <c r="C8236" i="2"/>
  <c r="F8236" i="2"/>
  <c r="C8237" i="2"/>
  <c r="F8237" i="2"/>
  <c r="C8238" i="2"/>
  <c r="F8238" i="2"/>
  <c r="C8239" i="2"/>
  <c r="F8239" i="2"/>
  <c r="C8240" i="2"/>
  <c r="F8240" i="2"/>
  <c r="C8241" i="2"/>
  <c r="F8241" i="2"/>
  <c r="C8242" i="2"/>
  <c r="F8242" i="2"/>
  <c r="C8243" i="2"/>
  <c r="F8243" i="2"/>
  <c r="C8244" i="2"/>
  <c r="F8244" i="2"/>
  <c r="C8245" i="2"/>
  <c r="F8245" i="2"/>
  <c r="C8246" i="2"/>
  <c r="F8246" i="2"/>
  <c r="C8247" i="2"/>
  <c r="F8247" i="2"/>
  <c r="C8248" i="2"/>
  <c r="F8248" i="2"/>
  <c r="C8249" i="2"/>
  <c r="F8249" i="2"/>
  <c r="C8250" i="2"/>
  <c r="F8250" i="2"/>
  <c r="C8251" i="2"/>
  <c r="F8251" i="2"/>
  <c r="C8252" i="2"/>
  <c r="F8252" i="2"/>
  <c r="C8253" i="2"/>
  <c r="F8253" i="2"/>
  <c r="C8254" i="2"/>
  <c r="F8254" i="2"/>
  <c r="C8255" i="2"/>
  <c r="F8255" i="2"/>
  <c r="C8256" i="2"/>
  <c r="F8256" i="2"/>
  <c r="C8257" i="2"/>
  <c r="F8257" i="2"/>
  <c r="C8258" i="2"/>
  <c r="F8258" i="2"/>
  <c r="C8259" i="2"/>
  <c r="F8259" i="2"/>
  <c r="C8260" i="2"/>
  <c r="F8260" i="2"/>
  <c r="C8261" i="2"/>
  <c r="F8261" i="2"/>
  <c r="C8262" i="2"/>
  <c r="F8262" i="2"/>
  <c r="C8263" i="2"/>
  <c r="F8263" i="2"/>
  <c r="C8264" i="2"/>
  <c r="F8264" i="2"/>
  <c r="C8265" i="2"/>
  <c r="F8265" i="2"/>
  <c r="C8266" i="2"/>
  <c r="F8266" i="2"/>
  <c r="C8267" i="2"/>
  <c r="F8267" i="2"/>
  <c r="C8268" i="2"/>
  <c r="F8268" i="2"/>
  <c r="C8269" i="2"/>
  <c r="F8269" i="2"/>
  <c r="C8270" i="2"/>
  <c r="F8270" i="2"/>
  <c r="C8271" i="2"/>
  <c r="F8271" i="2"/>
  <c r="C8272" i="2"/>
  <c r="F8272" i="2"/>
  <c r="C8273" i="2"/>
  <c r="F8273" i="2"/>
  <c r="C8274" i="2"/>
  <c r="F8274" i="2"/>
  <c r="C8275" i="2"/>
  <c r="F8275" i="2"/>
  <c r="C8276" i="2"/>
  <c r="F8276" i="2"/>
  <c r="C8277" i="2"/>
  <c r="F8277" i="2"/>
  <c r="C8278" i="2"/>
  <c r="F8278" i="2"/>
  <c r="C8279" i="2"/>
  <c r="F8279" i="2"/>
  <c r="C8280" i="2"/>
  <c r="F8280" i="2"/>
  <c r="C8281" i="2"/>
  <c r="F8281" i="2"/>
  <c r="C8282" i="2"/>
  <c r="F8282" i="2"/>
  <c r="C8283" i="2"/>
  <c r="F8283" i="2"/>
  <c r="C8284" i="2"/>
  <c r="F8284" i="2"/>
  <c r="C8285" i="2"/>
  <c r="F8285" i="2"/>
  <c r="C8286" i="2"/>
  <c r="F8286" i="2"/>
  <c r="C8287" i="2"/>
  <c r="F8287" i="2"/>
  <c r="C8288" i="2"/>
  <c r="F8288" i="2"/>
  <c r="C8289" i="2"/>
  <c r="F8289" i="2"/>
  <c r="C8290" i="2"/>
  <c r="F8290" i="2"/>
  <c r="C8291" i="2"/>
  <c r="F8291" i="2"/>
  <c r="C8292" i="2"/>
  <c r="F8292" i="2"/>
  <c r="C8293" i="2"/>
  <c r="F8293" i="2"/>
  <c r="C8294" i="2"/>
  <c r="F8294" i="2"/>
  <c r="C8295" i="2"/>
  <c r="F8295" i="2"/>
  <c r="C8296" i="2"/>
  <c r="F8296" i="2"/>
  <c r="C8297" i="2"/>
  <c r="F8297" i="2"/>
  <c r="C8298" i="2"/>
  <c r="F8298" i="2"/>
  <c r="C8299" i="2"/>
  <c r="F8299" i="2"/>
  <c r="C8300" i="2"/>
  <c r="F8300" i="2"/>
  <c r="C8301" i="2"/>
  <c r="F8301" i="2"/>
  <c r="C8302" i="2"/>
  <c r="F8302" i="2"/>
  <c r="C8303" i="2"/>
  <c r="F8303" i="2"/>
  <c r="C8304" i="2"/>
  <c r="F8304" i="2"/>
  <c r="C8305" i="2"/>
  <c r="F8305" i="2"/>
  <c r="C8306" i="2"/>
  <c r="F8306" i="2"/>
  <c r="C8307" i="2"/>
  <c r="F8307" i="2"/>
  <c r="C8308" i="2"/>
  <c r="F8308" i="2"/>
  <c r="C8309" i="2"/>
  <c r="F8309" i="2"/>
  <c r="C8310" i="2"/>
  <c r="F8310" i="2"/>
  <c r="C8311" i="2"/>
  <c r="F8311" i="2"/>
  <c r="C8312" i="2"/>
  <c r="F8312" i="2"/>
  <c r="C8313" i="2"/>
  <c r="F8313" i="2"/>
  <c r="C8314" i="2"/>
  <c r="F8314" i="2"/>
  <c r="C8315" i="2"/>
  <c r="F8315" i="2"/>
  <c r="C8316" i="2"/>
  <c r="F8316" i="2"/>
  <c r="C8317" i="2"/>
  <c r="F8317" i="2"/>
  <c r="C8318" i="2"/>
  <c r="F8318" i="2"/>
  <c r="C8319" i="2"/>
  <c r="F8319" i="2"/>
  <c r="C8320" i="2"/>
  <c r="F8320" i="2"/>
  <c r="C8321" i="2"/>
  <c r="F8321" i="2"/>
  <c r="C8322" i="2"/>
  <c r="F8322" i="2"/>
  <c r="C8323" i="2"/>
  <c r="F8323" i="2"/>
  <c r="C8324" i="2"/>
  <c r="F8324" i="2"/>
  <c r="C8325" i="2"/>
  <c r="F8325" i="2"/>
  <c r="C8326" i="2"/>
  <c r="F8326" i="2"/>
  <c r="C8327" i="2"/>
  <c r="F8327" i="2"/>
  <c r="C8328" i="2"/>
  <c r="F8328" i="2"/>
  <c r="C8329" i="2"/>
  <c r="F8329" i="2"/>
  <c r="C8330" i="2"/>
  <c r="F8330" i="2"/>
  <c r="C8331" i="2"/>
  <c r="F8331" i="2"/>
  <c r="C8332" i="2"/>
  <c r="F8332" i="2"/>
  <c r="C8333" i="2"/>
  <c r="F8333" i="2"/>
  <c r="C8334" i="2"/>
  <c r="F8334" i="2"/>
  <c r="C8335" i="2"/>
  <c r="F8335" i="2"/>
  <c r="C8336" i="2"/>
  <c r="F8336" i="2"/>
  <c r="C8337" i="2"/>
  <c r="F8337" i="2"/>
  <c r="C8338" i="2"/>
  <c r="F8338" i="2"/>
  <c r="C8339" i="2"/>
  <c r="F8339" i="2"/>
  <c r="C8340" i="2"/>
  <c r="F8340" i="2"/>
  <c r="C8341" i="2"/>
  <c r="F8341" i="2"/>
  <c r="C8342" i="2"/>
  <c r="F8342" i="2"/>
  <c r="C8343" i="2"/>
  <c r="F8343" i="2"/>
  <c r="C8344" i="2"/>
  <c r="F8344" i="2"/>
  <c r="C8345" i="2"/>
  <c r="F8345" i="2"/>
  <c r="C8346" i="2"/>
  <c r="F8346" i="2"/>
  <c r="C8347" i="2"/>
  <c r="F8347" i="2"/>
  <c r="C8348" i="2"/>
  <c r="F8348" i="2"/>
  <c r="C8349" i="2"/>
  <c r="F8349" i="2"/>
  <c r="C8350" i="2"/>
  <c r="F8350" i="2"/>
  <c r="C8351" i="2"/>
  <c r="F8351" i="2"/>
  <c r="C8352" i="2"/>
  <c r="F8352" i="2"/>
  <c r="C8353" i="2"/>
  <c r="F8353" i="2"/>
  <c r="C8354" i="2"/>
  <c r="F8354" i="2"/>
  <c r="C8355" i="2"/>
  <c r="F8355" i="2"/>
  <c r="C8356" i="2"/>
  <c r="F8356" i="2"/>
  <c r="C8357" i="2"/>
  <c r="F8357" i="2"/>
  <c r="C8358" i="2"/>
  <c r="F8358" i="2"/>
  <c r="C8359" i="2"/>
  <c r="F8359" i="2"/>
  <c r="C8360" i="2"/>
  <c r="F8360" i="2"/>
  <c r="C8361" i="2"/>
  <c r="F8361" i="2"/>
  <c r="C8362" i="2"/>
  <c r="F8362" i="2"/>
  <c r="C8363" i="2"/>
  <c r="F8363" i="2"/>
  <c r="C8364" i="2"/>
  <c r="F8364" i="2"/>
  <c r="C8365" i="2"/>
  <c r="F8365" i="2"/>
  <c r="C8366" i="2"/>
  <c r="F8366" i="2"/>
  <c r="C8367" i="2"/>
  <c r="F8367" i="2"/>
  <c r="C8368" i="2"/>
  <c r="F8368" i="2"/>
  <c r="C8369" i="2"/>
  <c r="F8369" i="2"/>
  <c r="C8370" i="2"/>
  <c r="F8370" i="2"/>
  <c r="C8371" i="2"/>
  <c r="F8371" i="2"/>
  <c r="C8372" i="2"/>
  <c r="F8372" i="2"/>
  <c r="C8373" i="2"/>
  <c r="F8373" i="2"/>
  <c r="C8374" i="2"/>
  <c r="F8374" i="2"/>
  <c r="C8375" i="2"/>
  <c r="F8375" i="2"/>
  <c r="C8376" i="2"/>
  <c r="F8376" i="2"/>
  <c r="C8377" i="2"/>
  <c r="F8377" i="2"/>
  <c r="C8378" i="2"/>
  <c r="F8378" i="2"/>
  <c r="C8379" i="2"/>
  <c r="F8379" i="2"/>
  <c r="C8380" i="2"/>
  <c r="F8380" i="2"/>
  <c r="C8381" i="2"/>
  <c r="F8381" i="2"/>
  <c r="C8382" i="2"/>
  <c r="F8382" i="2"/>
  <c r="C8383" i="2"/>
  <c r="F8383" i="2"/>
  <c r="C8384" i="2"/>
  <c r="F8384" i="2"/>
  <c r="C8385" i="2"/>
  <c r="F8385" i="2"/>
  <c r="C8386" i="2"/>
  <c r="F8386" i="2"/>
  <c r="C8387" i="2"/>
  <c r="F8387" i="2"/>
  <c r="C8388" i="2"/>
  <c r="F8388" i="2"/>
  <c r="C8389" i="2"/>
  <c r="F8389" i="2"/>
  <c r="C8390" i="2"/>
  <c r="F8390" i="2"/>
  <c r="C8391" i="2"/>
  <c r="F8391" i="2"/>
  <c r="C8392" i="2"/>
  <c r="F8392" i="2"/>
  <c r="C8393" i="2"/>
  <c r="F8393" i="2"/>
  <c r="C8394" i="2"/>
  <c r="F8394" i="2"/>
  <c r="C8395" i="2"/>
  <c r="F8395" i="2"/>
  <c r="C8396" i="2"/>
  <c r="F8396" i="2"/>
  <c r="C8397" i="2"/>
  <c r="F8397" i="2"/>
  <c r="C8398" i="2"/>
  <c r="F8398" i="2"/>
  <c r="C8399" i="2"/>
  <c r="F8399" i="2"/>
  <c r="C8400" i="2"/>
  <c r="F8400" i="2"/>
  <c r="C8401" i="2"/>
  <c r="F8401" i="2"/>
  <c r="C8402" i="2"/>
  <c r="F8402" i="2"/>
  <c r="C8403" i="2"/>
  <c r="F8403" i="2"/>
  <c r="C8404" i="2"/>
  <c r="F8404" i="2"/>
  <c r="C8405" i="2"/>
  <c r="F8405" i="2"/>
  <c r="C8406" i="2"/>
  <c r="F8406" i="2"/>
  <c r="C8407" i="2"/>
  <c r="F8407" i="2"/>
  <c r="C8408" i="2"/>
  <c r="F8408" i="2"/>
  <c r="C8409" i="2"/>
  <c r="F8409" i="2"/>
  <c r="C8410" i="2"/>
  <c r="F8410" i="2"/>
  <c r="C8411" i="2"/>
  <c r="F8411" i="2"/>
  <c r="C8412" i="2"/>
  <c r="F8412" i="2"/>
  <c r="C8413" i="2"/>
  <c r="F8413" i="2"/>
  <c r="C8414" i="2"/>
  <c r="F8414" i="2"/>
  <c r="C8415" i="2"/>
  <c r="F8415" i="2"/>
  <c r="C8416" i="2"/>
  <c r="F8416" i="2"/>
  <c r="C8417" i="2"/>
  <c r="F8417" i="2"/>
  <c r="C8418" i="2"/>
  <c r="F8418" i="2"/>
  <c r="C8419" i="2"/>
  <c r="F8419" i="2"/>
  <c r="C8420" i="2"/>
  <c r="F8420" i="2"/>
  <c r="C8421" i="2"/>
  <c r="F8421" i="2"/>
  <c r="C8422" i="2"/>
  <c r="F8422" i="2"/>
  <c r="C8423" i="2"/>
  <c r="F8423" i="2"/>
  <c r="C8424" i="2"/>
  <c r="F8424" i="2"/>
  <c r="C8425" i="2"/>
  <c r="F8425" i="2"/>
  <c r="C8426" i="2"/>
  <c r="F8426" i="2"/>
  <c r="C8427" i="2"/>
  <c r="F8427" i="2"/>
  <c r="C8428" i="2"/>
  <c r="F8428" i="2"/>
  <c r="C8429" i="2"/>
  <c r="F8429" i="2"/>
  <c r="C8430" i="2"/>
  <c r="F8430" i="2"/>
  <c r="C8431" i="2"/>
  <c r="F8431" i="2"/>
  <c r="C8432" i="2"/>
  <c r="F8432" i="2"/>
  <c r="C8433" i="2"/>
  <c r="F8433" i="2"/>
  <c r="C8434" i="2"/>
  <c r="F8434" i="2"/>
  <c r="C8435" i="2"/>
  <c r="F8435" i="2"/>
  <c r="C8436" i="2"/>
  <c r="F8436" i="2"/>
  <c r="C8437" i="2"/>
  <c r="F8437" i="2"/>
  <c r="C8438" i="2"/>
  <c r="F8438" i="2"/>
  <c r="C8439" i="2"/>
  <c r="F8439" i="2"/>
  <c r="C8440" i="2"/>
  <c r="F8440" i="2"/>
  <c r="C8441" i="2"/>
  <c r="F8441" i="2"/>
  <c r="C8442" i="2"/>
  <c r="F8442" i="2"/>
  <c r="C8443" i="2"/>
  <c r="F8443" i="2"/>
  <c r="C8444" i="2"/>
  <c r="F8444" i="2"/>
  <c r="C8445" i="2"/>
  <c r="F8445" i="2"/>
  <c r="C8446" i="2"/>
  <c r="F8446" i="2"/>
  <c r="C8447" i="2"/>
  <c r="F8447" i="2"/>
  <c r="C8448" i="2"/>
  <c r="F8448" i="2"/>
  <c r="C8449" i="2"/>
  <c r="F8449" i="2"/>
  <c r="C8450" i="2"/>
  <c r="F8450" i="2"/>
  <c r="C8451" i="2"/>
  <c r="F8451" i="2"/>
  <c r="C8452" i="2"/>
  <c r="F8452" i="2"/>
  <c r="C8453" i="2"/>
  <c r="F8453" i="2"/>
  <c r="C8454" i="2"/>
  <c r="F8454" i="2"/>
  <c r="C8455" i="2"/>
  <c r="F8455" i="2"/>
  <c r="C8456" i="2"/>
  <c r="F8456" i="2"/>
  <c r="C8457" i="2"/>
  <c r="F8457" i="2"/>
  <c r="C8458" i="2"/>
  <c r="F8458" i="2"/>
  <c r="C8459" i="2"/>
  <c r="F8459" i="2"/>
  <c r="C8460" i="2"/>
  <c r="F8460" i="2"/>
  <c r="C8461" i="2"/>
  <c r="F8461" i="2"/>
  <c r="C8462" i="2"/>
  <c r="F8462" i="2"/>
  <c r="C8463" i="2"/>
  <c r="F8463" i="2"/>
  <c r="C8464" i="2"/>
  <c r="F8464" i="2"/>
  <c r="C8465" i="2"/>
  <c r="F8465" i="2"/>
  <c r="C8466" i="2"/>
  <c r="F8466" i="2"/>
  <c r="C8467" i="2"/>
  <c r="F8467" i="2"/>
  <c r="C8468" i="2"/>
  <c r="F8468" i="2"/>
  <c r="C8469" i="2"/>
  <c r="F8469" i="2"/>
  <c r="C8470" i="2"/>
  <c r="F8470" i="2"/>
  <c r="C8471" i="2"/>
  <c r="F8471" i="2"/>
  <c r="C8472" i="2"/>
  <c r="F8472" i="2"/>
  <c r="C8473" i="2"/>
  <c r="F8473" i="2"/>
  <c r="C8474" i="2"/>
  <c r="F8474" i="2"/>
  <c r="C8475" i="2"/>
  <c r="F8475" i="2"/>
  <c r="C8476" i="2"/>
  <c r="F8476" i="2"/>
  <c r="C8477" i="2"/>
  <c r="F8477" i="2"/>
  <c r="C8478" i="2"/>
  <c r="F8478" i="2"/>
  <c r="C8479" i="2"/>
  <c r="F8479" i="2"/>
  <c r="C8480" i="2"/>
  <c r="F8480" i="2"/>
  <c r="C8481" i="2"/>
  <c r="F8481" i="2"/>
  <c r="C8482" i="2"/>
  <c r="F8482" i="2"/>
  <c r="C8483" i="2"/>
  <c r="F8483" i="2"/>
  <c r="C8484" i="2"/>
  <c r="F8484" i="2"/>
  <c r="C8485" i="2"/>
  <c r="F8485" i="2"/>
  <c r="C8486" i="2"/>
  <c r="F8486" i="2"/>
  <c r="C8487" i="2"/>
  <c r="F8487" i="2"/>
  <c r="C8488" i="2"/>
  <c r="F8488" i="2"/>
  <c r="C8489" i="2"/>
  <c r="F8489" i="2"/>
  <c r="C8490" i="2"/>
  <c r="F8490" i="2"/>
  <c r="C8491" i="2"/>
  <c r="F8491" i="2"/>
  <c r="C8492" i="2"/>
  <c r="F8492" i="2"/>
  <c r="C8493" i="2"/>
  <c r="F8493" i="2"/>
  <c r="C8494" i="2"/>
  <c r="F8494" i="2"/>
  <c r="C8495" i="2"/>
  <c r="F8495" i="2"/>
  <c r="C8496" i="2"/>
  <c r="F8496" i="2"/>
  <c r="C8497" i="2"/>
  <c r="F8497" i="2"/>
  <c r="C8498" i="2"/>
  <c r="F8498" i="2"/>
  <c r="C8499" i="2"/>
  <c r="F8499" i="2"/>
  <c r="C8500" i="2"/>
  <c r="F8500" i="2"/>
  <c r="C8501" i="2"/>
  <c r="F8501" i="2"/>
  <c r="C8502" i="2"/>
  <c r="F8502" i="2"/>
  <c r="C8503" i="2"/>
  <c r="F8503" i="2"/>
  <c r="C8504" i="2"/>
  <c r="F8504" i="2"/>
  <c r="C8505" i="2"/>
  <c r="F8505" i="2"/>
  <c r="C8506" i="2"/>
  <c r="F8506" i="2"/>
  <c r="C8507" i="2"/>
  <c r="F8507" i="2"/>
  <c r="C8508" i="2"/>
  <c r="F8508" i="2"/>
  <c r="C8509" i="2"/>
  <c r="F8509" i="2"/>
  <c r="C8510" i="2"/>
  <c r="F8510" i="2"/>
  <c r="C8511" i="2"/>
  <c r="F8511" i="2"/>
  <c r="C8512" i="2"/>
  <c r="F8512" i="2"/>
  <c r="C8513" i="2"/>
  <c r="F8513" i="2"/>
  <c r="C8514" i="2"/>
  <c r="F8514" i="2"/>
  <c r="C8515" i="2"/>
  <c r="F8515" i="2"/>
  <c r="C8516" i="2"/>
  <c r="F8516" i="2"/>
  <c r="C8517" i="2"/>
  <c r="F8517" i="2"/>
  <c r="C8518" i="2"/>
  <c r="F8518" i="2"/>
  <c r="C8519" i="2"/>
  <c r="F8519" i="2"/>
  <c r="C8520" i="2"/>
  <c r="F8520" i="2"/>
  <c r="C8521" i="2"/>
  <c r="F8521" i="2"/>
  <c r="C8522" i="2"/>
  <c r="F8522" i="2"/>
  <c r="C8523" i="2"/>
  <c r="F8523" i="2"/>
  <c r="C8524" i="2"/>
  <c r="F8524" i="2"/>
  <c r="C8525" i="2"/>
  <c r="F8525" i="2"/>
  <c r="C8526" i="2"/>
  <c r="F8526" i="2"/>
  <c r="C8527" i="2"/>
  <c r="F8527" i="2"/>
  <c r="C8528" i="2"/>
  <c r="F8528" i="2"/>
  <c r="C8529" i="2"/>
  <c r="F8529" i="2"/>
  <c r="C8530" i="2"/>
  <c r="F8530" i="2"/>
  <c r="C8531" i="2"/>
  <c r="F8531" i="2"/>
  <c r="C8532" i="2"/>
  <c r="F8532" i="2"/>
  <c r="C8533" i="2"/>
  <c r="F8533" i="2"/>
  <c r="C8534" i="2"/>
  <c r="F8534" i="2"/>
  <c r="C8535" i="2"/>
  <c r="F8535" i="2"/>
  <c r="C8536" i="2"/>
  <c r="F8536" i="2"/>
  <c r="C8537" i="2"/>
  <c r="F8537" i="2"/>
  <c r="C8538" i="2"/>
  <c r="F8538" i="2"/>
  <c r="C8539" i="2"/>
  <c r="F8539" i="2"/>
  <c r="C8540" i="2"/>
  <c r="F8540" i="2"/>
  <c r="C8541" i="2"/>
  <c r="F8541" i="2"/>
  <c r="C8542" i="2"/>
  <c r="F8542" i="2"/>
  <c r="C8543" i="2"/>
  <c r="F8543" i="2"/>
  <c r="C8544" i="2"/>
  <c r="F8544" i="2"/>
  <c r="C8545" i="2"/>
  <c r="F8545" i="2"/>
  <c r="C8546" i="2"/>
  <c r="F8546" i="2"/>
  <c r="C8547" i="2"/>
  <c r="F8547" i="2"/>
  <c r="C8548" i="2"/>
  <c r="F8548" i="2"/>
  <c r="C8549" i="2"/>
  <c r="F8549" i="2"/>
  <c r="C8550" i="2"/>
  <c r="F8550" i="2"/>
  <c r="C8551" i="2"/>
  <c r="F8551" i="2"/>
  <c r="C8552" i="2"/>
  <c r="F8552" i="2"/>
  <c r="C8553" i="2"/>
  <c r="F8553" i="2"/>
  <c r="C8554" i="2"/>
  <c r="F8554" i="2"/>
  <c r="C8555" i="2"/>
  <c r="F8555" i="2"/>
  <c r="C8556" i="2"/>
  <c r="F8556" i="2"/>
  <c r="C8557" i="2"/>
  <c r="F8557" i="2"/>
  <c r="C8558" i="2"/>
  <c r="F8558" i="2"/>
  <c r="C8559" i="2"/>
  <c r="F8559" i="2"/>
  <c r="C8560" i="2"/>
  <c r="F8560" i="2"/>
  <c r="C8561" i="2"/>
  <c r="F8561" i="2"/>
  <c r="C8562" i="2"/>
  <c r="F8562" i="2"/>
  <c r="C8563" i="2"/>
  <c r="F8563" i="2"/>
  <c r="C8564" i="2"/>
  <c r="F8564" i="2"/>
  <c r="C8565" i="2"/>
  <c r="F8565" i="2"/>
  <c r="C8566" i="2"/>
  <c r="F8566" i="2"/>
  <c r="C8567" i="2"/>
  <c r="F8567" i="2"/>
  <c r="C8568" i="2"/>
  <c r="F8568" i="2"/>
  <c r="C8569" i="2"/>
  <c r="F8569" i="2"/>
  <c r="C8570" i="2"/>
  <c r="F8570" i="2"/>
  <c r="C8571" i="2"/>
  <c r="F8571" i="2"/>
  <c r="C8572" i="2"/>
  <c r="F8572" i="2"/>
  <c r="C8573" i="2"/>
  <c r="F8573" i="2"/>
  <c r="C8574" i="2"/>
  <c r="F8574" i="2"/>
  <c r="C8575" i="2"/>
  <c r="F8575" i="2"/>
  <c r="C8576" i="2"/>
  <c r="F8576" i="2"/>
  <c r="C8577" i="2"/>
  <c r="F8577" i="2"/>
  <c r="C8578" i="2"/>
  <c r="F8578" i="2"/>
  <c r="C8579" i="2"/>
  <c r="F8579" i="2"/>
  <c r="C8580" i="2"/>
  <c r="F8580" i="2"/>
  <c r="C8581" i="2"/>
  <c r="F8581" i="2"/>
  <c r="C8582" i="2"/>
  <c r="F8582" i="2"/>
  <c r="C8583" i="2"/>
  <c r="F8583" i="2"/>
  <c r="C8584" i="2"/>
  <c r="F8584" i="2"/>
  <c r="C8585" i="2"/>
  <c r="F8585" i="2"/>
  <c r="C8586" i="2"/>
  <c r="F8586" i="2"/>
  <c r="C8587" i="2"/>
  <c r="F8587" i="2"/>
  <c r="C8588" i="2"/>
  <c r="F8588" i="2"/>
  <c r="C8589" i="2"/>
  <c r="F8589" i="2"/>
  <c r="C8590" i="2"/>
  <c r="F8590" i="2"/>
  <c r="C8591" i="2"/>
  <c r="F8591" i="2"/>
  <c r="C8592" i="2"/>
  <c r="F8592" i="2"/>
  <c r="C8593" i="2"/>
  <c r="F8593" i="2"/>
  <c r="C8594" i="2"/>
  <c r="F8594" i="2"/>
  <c r="C8595" i="2"/>
  <c r="F8595" i="2"/>
  <c r="C8596" i="2"/>
  <c r="F8596" i="2"/>
  <c r="C8597" i="2"/>
  <c r="F8597" i="2"/>
  <c r="C8598" i="2"/>
  <c r="F8598" i="2"/>
  <c r="C8599" i="2"/>
  <c r="F8599" i="2"/>
  <c r="C8600" i="2"/>
  <c r="F8600" i="2"/>
  <c r="C8601" i="2"/>
  <c r="F8601" i="2"/>
  <c r="C8602" i="2"/>
  <c r="F8602" i="2"/>
  <c r="C8603" i="2"/>
  <c r="F8603" i="2"/>
  <c r="C8604" i="2"/>
  <c r="F8604" i="2"/>
  <c r="C8605" i="2"/>
  <c r="F8605" i="2"/>
  <c r="C8606" i="2"/>
  <c r="F8606" i="2"/>
  <c r="C8607" i="2"/>
  <c r="F8607" i="2"/>
  <c r="C8608" i="2"/>
  <c r="F8608" i="2"/>
  <c r="C8609" i="2"/>
  <c r="F8609" i="2"/>
  <c r="C8610" i="2"/>
  <c r="F8610" i="2"/>
  <c r="C8611" i="2"/>
  <c r="F8611" i="2"/>
  <c r="C8612" i="2"/>
  <c r="F8612" i="2"/>
  <c r="C8613" i="2"/>
  <c r="F8613" i="2"/>
  <c r="C8614" i="2"/>
  <c r="F8614" i="2"/>
  <c r="C8615" i="2"/>
  <c r="F8615" i="2"/>
  <c r="C8616" i="2"/>
  <c r="F8616" i="2"/>
  <c r="C8617" i="2"/>
  <c r="F8617" i="2"/>
  <c r="C8618" i="2"/>
  <c r="F8618" i="2"/>
  <c r="C8619" i="2"/>
  <c r="F8619" i="2"/>
  <c r="C8620" i="2"/>
  <c r="F8620" i="2"/>
  <c r="C8621" i="2"/>
  <c r="F8621" i="2"/>
  <c r="C8622" i="2"/>
  <c r="F8622" i="2"/>
  <c r="C8623" i="2"/>
  <c r="F8623" i="2"/>
  <c r="C8624" i="2"/>
  <c r="F8624" i="2"/>
  <c r="C8625" i="2"/>
  <c r="F8625" i="2"/>
  <c r="C8626" i="2"/>
  <c r="F8626" i="2"/>
  <c r="C8627" i="2"/>
  <c r="F8627" i="2"/>
  <c r="C8628" i="2"/>
  <c r="F8628" i="2"/>
  <c r="C8629" i="2"/>
  <c r="F8629" i="2"/>
  <c r="C8630" i="2"/>
  <c r="F8630" i="2"/>
  <c r="C8631" i="2"/>
  <c r="F8631" i="2"/>
  <c r="C8632" i="2"/>
  <c r="F8632" i="2"/>
  <c r="C8633" i="2"/>
  <c r="F8633" i="2"/>
  <c r="C8634" i="2"/>
  <c r="F8634" i="2"/>
  <c r="C8635" i="2"/>
  <c r="F8635" i="2"/>
  <c r="C8636" i="2"/>
  <c r="F8636" i="2"/>
  <c r="C8637" i="2"/>
  <c r="F8637" i="2"/>
  <c r="C8638" i="2"/>
  <c r="F8638" i="2"/>
  <c r="C8639" i="2"/>
  <c r="F8639" i="2"/>
  <c r="C8640" i="2"/>
  <c r="F8640" i="2"/>
  <c r="C8641" i="2"/>
  <c r="F8641" i="2"/>
  <c r="C8642" i="2"/>
  <c r="F8642" i="2"/>
  <c r="C8643" i="2"/>
  <c r="F8643" i="2"/>
  <c r="C8644" i="2"/>
  <c r="F8644" i="2"/>
  <c r="C8645" i="2"/>
  <c r="F8645" i="2"/>
  <c r="C8646" i="2"/>
  <c r="F8646" i="2"/>
  <c r="C8647" i="2"/>
  <c r="F8647" i="2"/>
  <c r="C8648" i="2"/>
  <c r="F8648" i="2"/>
  <c r="C8649" i="2"/>
  <c r="F8649" i="2"/>
  <c r="C8650" i="2"/>
  <c r="F8650" i="2"/>
  <c r="C8651" i="2"/>
  <c r="F8651" i="2"/>
  <c r="C8652" i="2"/>
  <c r="F8652" i="2"/>
  <c r="C8653" i="2"/>
  <c r="F8653" i="2"/>
  <c r="C8654" i="2"/>
  <c r="F8654" i="2"/>
  <c r="C8655" i="2"/>
  <c r="F8655" i="2"/>
  <c r="C8656" i="2"/>
  <c r="F8656" i="2"/>
  <c r="C8657" i="2"/>
  <c r="F8657" i="2"/>
  <c r="C8658" i="2"/>
  <c r="F8658" i="2"/>
  <c r="C8659" i="2"/>
  <c r="F8659" i="2"/>
  <c r="C8660" i="2"/>
  <c r="F8660" i="2"/>
  <c r="C8661" i="2"/>
  <c r="F8661" i="2"/>
  <c r="C8662" i="2"/>
  <c r="F8662" i="2"/>
  <c r="C8663" i="2"/>
  <c r="F8663" i="2"/>
  <c r="C8664" i="2"/>
  <c r="F8664" i="2"/>
  <c r="C8665" i="2"/>
  <c r="F8665" i="2"/>
  <c r="C8666" i="2"/>
  <c r="F8666" i="2"/>
  <c r="C8667" i="2"/>
  <c r="F8667" i="2"/>
  <c r="C8668" i="2"/>
  <c r="F8668" i="2"/>
  <c r="C8669" i="2"/>
  <c r="F8669" i="2"/>
  <c r="C8670" i="2"/>
  <c r="F8670" i="2"/>
  <c r="C8671" i="2"/>
  <c r="F8671" i="2"/>
  <c r="C8672" i="2"/>
  <c r="F8672" i="2"/>
  <c r="C8673" i="2"/>
  <c r="F8673" i="2"/>
  <c r="C8674" i="2"/>
  <c r="F8674" i="2"/>
  <c r="C8675" i="2"/>
  <c r="F8675" i="2"/>
  <c r="C8676" i="2"/>
  <c r="F8676" i="2"/>
  <c r="C8677" i="2"/>
  <c r="F8677" i="2"/>
  <c r="C8678" i="2"/>
  <c r="F8678" i="2"/>
  <c r="C8679" i="2"/>
  <c r="F8679" i="2"/>
  <c r="C8680" i="2"/>
  <c r="F8680" i="2"/>
  <c r="C8681" i="2"/>
  <c r="F8681" i="2"/>
  <c r="C8682" i="2"/>
  <c r="F8682" i="2"/>
  <c r="C8683" i="2"/>
  <c r="F8683" i="2"/>
  <c r="C8684" i="2"/>
  <c r="F8684" i="2"/>
  <c r="C8685" i="2"/>
  <c r="F8685" i="2"/>
  <c r="C8686" i="2"/>
  <c r="F8686" i="2"/>
  <c r="C8687" i="2"/>
  <c r="F8687" i="2"/>
  <c r="C8688" i="2"/>
  <c r="F8688" i="2"/>
  <c r="C8689" i="2"/>
  <c r="F8689" i="2"/>
  <c r="C8690" i="2"/>
  <c r="F8690" i="2"/>
  <c r="C8691" i="2"/>
  <c r="F8691" i="2"/>
  <c r="C8692" i="2"/>
  <c r="F8692" i="2"/>
  <c r="C8693" i="2"/>
  <c r="F8693" i="2"/>
  <c r="C8694" i="2"/>
  <c r="F8694" i="2"/>
  <c r="C8695" i="2"/>
  <c r="F8695" i="2"/>
  <c r="C8696" i="2"/>
  <c r="F8696" i="2"/>
  <c r="C8697" i="2"/>
  <c r="F8697" i="2"/>
  <c r="C8698" i="2"/>
  <c r="F8698" i="2"/>
  <c r="C8699" i="2"/>
  <c r="F8699" i="2"/>
  <c r="C8700" i="2"/>
  <c r="F8700" i="2"/>
  <c r="C8701" i="2"/>
  <c r="F8701" i="2"/>
  <c r="C8702" i="2"/>
  <c r="F8702" i="2"/>
  <c r="C8703" i="2"/>
  <c r="F8703" i="2"/>
  <c r="C8704" i="2"/>
  <c r="F8704" i="2"/>
  <c r="C8705" i="2"/>
  <c r="F8705" i="2"/>
  <c r="C8706" i="2"/>
  <c r="F8706" i="2"/>
  <c r="C8707" i="2"/>
  <c r="F8707" i="2"/>
  <c r="C8708" i="2"/>
  <c r="F8708" i="2"/>
  <c r="C8709" i="2"/>
  <c r="F8709" i="2"/>
  <c r="C8710" i="2"/>
  <c r="F8710" i="2"/>
  <c r="C8711" i="2"/>
  <c r="F8711" i="2"/>
  <c r="C8712" i="2"/>
  <c r="F8712" i="2"/>
  <c r="C8713" i="2"/>
  <c r="F8713" i="2"/>
  <c r="C8714" i="2"/>
  <c r="F8714" i="2"/>
  <c r="C8715" i="2"/>
  <c r="F8715" i="2"/>
  <c r="C8716" i="2"/>
  <c r="F8716" i="2"/>
  <c r="C8717" i="2"/>
  <c r="F8717" i="2"/>
  <c r="C8718" i="2"/>
  <c r="F8718" i="2"/>
  <c r="C8719" i="2"/>
  <c r="F8719" i="2"/>
  <c r="C8720" i="2"/>
  <c r="F8720" i="2"/>
  <c r="C8721" i="2"/>
  <c r="F8721" i="2"/>
  <c r="C8722" i="2"/>
  <c r="F8722" i="2"/>
  <c r="C8723" i="2"/>
  <c r="F8723" i="2"/>
  <c r="C8724" i="2"/>
  <c r="F8724" i="2"/>
  <c r="C8725" i="2"/>
  <c r="F8725" i="2"/>
  <c r="C8726" i="2"/>
  <c r="F8726" i="2"/>
  <c r="C8727" i="2"/>
  <c r="F8727" i="2"/>
  <c r="C8728" i="2"/>
  <c r="F8728" i="2"/>
  <c r="C8729" i="2"/>
  <c r="F8729" i="2"/>
  <c r="C8730" i="2"/>
  <c r="F8730" i="2"/>
  <c r="C8731" i="2"/>
  <c r="F8731" i="2"/>
  <c r="C8732" i="2"/>
  <c r="F8732" i="2"/>
  <c r="C8733" i="2"/>
  <c r="F8733" i="2"/>
  <c r="C8734" i="2"/>
  <c r="F8734" i="2"/>
  <c r="C8735" i="2"/>
  <c r="F8735" i="2"/>
  <c r="C8736" i="2"/>
  <c r="F8736" i="2"/>
  <c r="C8737" i="2"/>
  <c r="F8737" i="2"/>
  <c r="C8738" i="2"/>
  <c r="F8738" i="2"/>
  <c r="C8739" i="2"/>
  <c r="F8739" i="2"/>
  <c r="C8740" i="2"/>
  <c r="F8740" i="2"/>
  <c r="C8741" i="2"/>
  <c r="F8741" i="2"/>
  <c r="C8742" i="2"/>
  <c r="F8742" i="2"/>
  <c r="C8743" i="2"/>
  <c r="F8743" i="2"/>
  <c r="C8744" i="2"/>
  <c r="F8744" i="2"/>
  <c r="C8745" i="2"/>
  <c r="F8745" i="2"/>
  <c r="C8746" i="2"/>
  <c r="F8746" i="2"/>
  <c r="C8747" i="2"/>
  <c r="F8747" i="2"/>
  <c r="C8748" i="2"/>
  <c r="F8748" i="2"/>
  <c r="C8749" i="2"/>
  <c r="F8749" i="2"/>
  <c r="C8750" i="2"/>
  <c r="F8750" i="2"/>
  <c r="C8751" i="2"/>
  <c r="F8751" i="2"/>
  <c r="C8752" i="2"/>
  <c r="F8752" i="2"/>
  <c r="C8753" i="2"/>
  <c r="F8753" i="2"/>
  <c r="C8754" i="2"/>
  <c r="F8754" i="2"/>
  <c r="C8755" i="2"/>
  <c r="F8755" i="2"/>
  <c r="C8756" i="2"/>
  <c r="F8756" i="2"/>
  <c r="C8757" i="2"/>
  <c r="F8757" i="2"/>
  <c r="C8758" i="2"/>
  <c r="F8758" i="2"/>
  <c r="C8759" i="2"/>
  <c r="F8759" i="2"/>
  <c r="C8760" i="2"/>
  <c r="F8760" i="2"/>
  <c r="C8761" i="2"/>
  <c r="F8761" i="2"/>
  <c r="C8762" i="2"/>
  <c r="F8762" i="2"/>
  <c r="C8763" i="2"/>
  <c r="F8763" i="2"/>
  <c r="C8764" i="2"/>
  <c r="F8764" i="2"/>
  <c r="C8765" i="2"/>
  <c r="F8765" i="2"/>
  <c r="L31" i="9" l="1"/>
  <c r="M4" i="9"/>
  <c r="S11" i="7"/>
  <c r="AG11" i="7"/>
  <c r="AG14" i="7"/>
  <c r="S14" i="7"/>
  <c r="S57" i="7"/>
  <c r="V65" i="7"/>
  <c r="X65" i="7"/>
  <c r="V21" i="7"/>
  <c r="X21" i="7"/>
  <c r="AG26" i="7"/>
  <c r="AK26" i="7" s="1"/>
  <c r="S26" i="7"/>
  <c r="S30" i="7"/>
  <c r="AG30" i="7"/>
  <c r="AK30" i="7" s="1"/>
  <c r="V62" i="7"/>
  <c r="X62" i="7"/>
  <c r="V63" i="7"/>
  <c r="X63" i="7"/>
  <c r="S23" i="7"/>
  <c r="AG23" i="7"/>
  <c r="AK23" i="7" s="1"/>
  <c r="V40" i="7"/>
  <c r="X40" i="7"/>
  <c r="V38" i="7"/>
  <c r="X38" i="7"/>
  <c r="AG22" i="7"/>
  <c r="AK22" i="7" s="1"/>
  <c r="S22" i="7"/>
  <c r="V46" i="7"/>
  <c r="X46" i="7"/>
  <c r="V57" i="7"/>
  <c r="X57" i="7"/>
  <c r="AG20" i="7"/>
  <c r="AK20" i="7" s="1"/>
  <c r="S20" i="7"/>
  <c r="S51" i="7"/>
  <c r="AG51" i="7"/>
  <c r="AK51" i="7" s="1"/>
  <c r="V39" i="7"/>
  <c r="X39" i="7"/>
  <c r="X55" i="7"/>
  <c r="V55" i="7"/>
  <c r="X52" i="7"/>
  <c r="V52" i="7"/>
  <c r="V61" i="7"/>
  <c r="X61" i="7"/>
  <c r="X37" i="7"/>
  <c r="V37" i="7"/>
  <c r="AG57" i="7"/>
  <c r="AK57" i="7" s="1"/>
  <c r="X60" i="7"/>
  <c r="V60" i="7"/>
  <c r="V54" i="7"/>
  <c r="X54" i="7"/>
  <c r="S48" i="7"/>
  <c r="AG48" i="7"/>
  <c r="AK48" i="7" s="1"/>
  <c r="V41" i="7"/>
  <c r="X41" i="7"/>
  <c r="X44" i="7"/>
  <c r="V44" i="7"/>
  <c r="X42" i="7"/>
  <c r="V42" i="7"/>
  <c r="AG28" i="7"/>
  <c r="AK28" i="7" s="1"/>
  <c r="S28" i="7"/>
  <c r="V35" i="7"/>
  <c r="X35" i="7"/>
  <c r="V66" i="7"/>
  <c r="X66" i="7"/>
  <c r="S43" i="7"/>
  <c r="AG43" i="7"/>
  <c r="AK43" i="7" s="1"/>
  <c r="V33" i="7"/>
  <c r="X33" i="7"/>
  <c r="S15" i="7"/>
  <c r="AG15" i="7"/>
  <c r="V56" i="7"/>
  <c r="X56" i="7"/>
  <c r="V50" i="7"/>
  <c r="X50" i="7"/>
  <c r="V32" i="7"/>
  <c r="X32" i="7"/>
  <c r="V31" i="7"/>
  <c r="X31" i="7"/>
  <c r="V27" i="7"/>
  <c r="X27" i="7"/>
  <c r="X36" i="7"/>
  <c r="V36" i="7"/>
  <c r="AG18" i="7"/>
  <c r="S18" i="7"/>
  <c r="V53" i="7"/>
  <c r="X53" i="7"/>
  <c r="AG13" i="7"/>
  <c r="S13" i="7"/>
  <c r="AG61" i="7"/>
  <c r="AK61" i="7" s="1"/>
  <c r="V29" i="7"/>
  <c r="X29" i="7"/>
  <c r="V25" i="7"/>
  <c r="X25" i="7"/>
  <c r="X34" i="7"/>
  <c r="V34" i="7"/>
  <c r="X45" i="7"/>
  <c r="V45" i="7"/>
  <c r="V49" i="7"/>
  <c r="X49" i="7"/>
  <c r="AG24" i="7"/>
  <c r="AK24" i="7" s="1"/>
  <c r="S24" i="7"/>
  <c r="AG47" i="7"/>
  <c r="AK47" i="7" s="1"/>
  <c r="S47" i="7"/>
  <c r="AC49" i="3"/>
  <c r="AC41" i="3"/>
  <c r="AC33" i="3"/>
  <c r="AC40" i="3"/>
  <c r="AC32" i="3"/>
  <c r="AE16" i="3"/>
  <c r="AC36" i="3"/>
  <c r="AC28" i="3"/>
  <c r="AC20" i="3"/>
  <c r="AE20" i="3"/>
  <c r="AC12" i="3"/>
  <c r="AE12" i="3"/>
  <c r="AC27" i="3"/>
  <c r="AE27" i="3"/>
  <c r="AC19" i="3"/>
  <c r="AE19" i="3"/>
  <c r="AC26" i="3"/>
  <c r="AE26" i="3"/>
  <c r="AC18" i="3"/>
  <c r="AE18" i="3"/>
  <c r="AC25" i="3"/>
  <c r="AE25" i="3"/>
  <c r="AC17" i="3"/>
  <c r="AE17" i="3"/>
  <c r="AC24" i="3"/>
  <c r="AE24" i="3"/>
  <c r="AC23" i="3"/>
  <c r="AE23" i="3"/>
  <c r="AC15" i="3"/>
  <c r="AE15" i="3"/>
  <c r="AC14" i="3"/>
  <c r="AE14" i="3"/>
  <c r="AC11" i="3"/>
  <c r="AE11" i="3"/>
  <c r="AC21" i="3"/>
  <c r="AE21" i="3"/>
  <c r="AC13" i="3"/>
  <c r="AE13" i="3"/>
  <c r="AC16" i="3"/>
  <c r="AC22" i="3"/>
  <c r="F3626" i="2"/>
  <c r="F3621" i="2"/>
  <c r="F3605" i="2"/>
  <c r="F3589" i="2"/>
  <c r="F3573" i="2"/>
  <c r="F3549" i="2"/>
  <c r="F3517" i="2"/>
  <c r="F3485" i="2"/>
  <c r="F3453" i="2"/>
  <c r="F3421" i="2"/>
  <c r="F3389" i="2"/>
  <c r="F3357" i="2"/>
  <c r="F3284" i="2"/>
  <c r="F3211" i="2"/>
  <c r="F3138" i="2"/>
  <c r="F3115" i="2"/>
  <c r="F2790" i="2"/>
  <c r="F3066" i="2"/>
  <c r="F2741" i="2"/>
  <c r="F2774" i="2"/>
  <c r="F2766" i="2"/>
  <c r="F2745" i="2"/>
  <c r="F2762" i="2"/>
  <c r="F2778" i="2"/>
  <c r="F2661" i="2"/>
  <c r="F2735" i="2"/>
  <c r="F2703" i="2"/>
  <c r="F2693" i="2"/>
  <c r="F2719" i="2"/>
  <c r="F2725" i="2"/>
  <c r="F2264" i="2"/>
  <c r="F2673" i="2"/>
  <c r="F3188" i="2"/>
  <c r="F3068" i="2"/>
  <c r="F2758" i="2"/>
  <c r="F3625" i="2"/>
  <c r="F3609" i="2"/>
  <c r="F3593" i="2"/>
  <c r="F3577" i="2"/>
  <c r="F3541" i="2"/>
  <c r="F3509" i="2"/>
  <c r="F3477" i="2"/>
  <c r="F3445" i="2"/>
  <c r="F3413" i="2"/>
  <c r="F3381" i="2"/>
  <c r="F3348" i="2"/>
  <c r="F3275" i="2"/>
  <c r="F3202" i="2"/>
  <c r="F3641" i="2"/>
  <c r="F3633" i="2"/>
  <c r="F3619" i="2"/>
  <c r="F3603" i="2"/>
  <c r="F3587" i="2"/>
  <c r="F3571" i="2"/>
  <c r="F3553" i="2"/>
  <c r="F3521" i="2"/>
  <c r="F3489" i="2"/>
  <c r="F3457" i="2"/>
  <c r="F3425" i="2"/>
  <c r="F3393" i="2"/>
  <c r="F3361" i="2"/>
  <c r="F3252" i="2"/>
  <c r="F3179" i="2"/>
  <c r="F2783" i="2"/>
  <c r="F3645" i="2"/>
  <c r="F3637" i="2"/>
  <c r="F3629" i="2"/>
  <c r="F3613" i="2"/>
  <c r="F3597" i="2"/>
  <c r="F3581" i="2"/>
  <c r="F3565" i="2"/>
  <c r="F3533" i="2"/>
  <c r="F3501" i="2"/>
  <c r="F3469" i="2"/>
  <c r="F3437" i="2"/>
  <c r="F3405" i="2"/>
  <c r="F3373" i="2"/>
  <c r="F3339" i="2"/>
  <c r="F3266" i="2"/>
  <c r="F3156" i="2"/>
  <c r="F3644" i="2"/>
  <c r="F3640" i="2"/>
  <c r="F3636" i="2"/>
  <c r="F3632" i="2"/>
  <c r="F3623" i="2"/>
  <c r="F3607" i="2"/>
  <c r="F3591" i="2"/>
  <c r="F3575" i="2"/>
  <c r="F3545" i="2"/>
  <c r="F3513" i="2"/>
  <c r="F3481" i="2"/>
  <c r="F3449" i="2"/>
  <c r="F3417" i="2"/>
  <c r="F3385" i="2"/>
  <c r="F3316" i="2"/>
  <c r="F3627" i="2"/>
  <c r="F3617" i="2"/>
  <c r="F3601" i="2"/>
  <c r="F3585" i="2"/>
  <c r="F3569" i="2"/>
  <c r="F3557" i="2"/>
  <c r="F3525" i="2"/>
  <c r="F3493" i="2"/>
  <c r="F3461" i="2"/>
  <c r="F3429" i="2"/>
  <c r="F3397" i="2"/>
  <c r="F3365" i="2"/>
  <c r="F3330" i="2"/>
  <c r="F3220" i="2"/>
  <c r="F3147" i="2"/>
  <c r="F3598" i="2"/>
  <c r="F3606" i="2"/>
  <c r="F3614" i="2"/>
  <c r="F3622" i="2"/>
  <c r="F3594" i="2"/>
  <c r="F3602" i="2"/>
  <c r="F3610" i="2"/>
  <c r="F3618" i="2"/>
  <c r="F3543" i="2"/>
  <c r="F3551" i="2"/>
  <c r="F3559" i="2"/>
  <c r="F3539" i="2"/>
  <c r="F3547" i="2"/>
  <c r="F3555" i="2"/>
  <c r="F3563" i="2"/>
  <c r="F3604" i="2"/>
  <c r="F3612" i="2"/>
  <c r="F3620" i="2"/>
  <c r="F3628" i="2"/>
  <c r="F3608" i="2"/>
  <c r="F3616" i="2"/>
  <c r="F3624" i="2"/>
  <c r="F3083" i="2"/>
  <c r="F3092" i="2"/>
  <c r="F3106" i="2"/>
  <c r="F3574" i="2"/>
  <c r="F3582" i="2"/>
  <c r="F3647" i="2"/>
  <c r="F3643" i="2"/>
  <c r="F3639" i="2"/>
  <c r="F3635" i="2"/>
  <c r="F3631" i="2"/>
  <c r="F3611" i="2"/>
  <c r="F3595" i="2"/>
  <c r="F3579" i="2"/>
  <c r="F3537" i="2"/>
  <c r="F3505" i="2"/>
  <c r="F3473" i="2"/>
  <c r="F3441" i="2"/>
  <c r="F3409" i="2"/>
  <c r="F3377" i="2"/>
  <c r="F3124" i="2"/>
  <c r="F3074" i="2"/>
  <c r="F2770" i="2"/>
  <c r="F2709" i="2"/>
  <c r="F3352" i="2"/>
  <c r="F3343" i="2"/>
  <c r="F3334" i="2"/>
  <c r="F3320" i="2"/>
  <c r="F3311" i="2"/>
  <c r="F3302" i="2"/>
  <c r="F3288" i="2"/>
  <c r="F3279" i="2"/>
  <c r="F3270" i="2"/>
  <c r="F3256" i="2"/>
  <c r="F3247" i="2"/>
  <c r="F3238" i="2"/>
  <c r="F3224" i="2"/>
  <c r="F3215" i="2"/>
  <c r="F3206" i="2"/>
  <c r="F3192" i="2"/>
  <c r="F3183" i="2"/>
  <c r="F3174" i="2"/>
  <c r="F3160" i="2"/>
  <c r="F3151" i="2"/>
  <c r="F3142" i="2"/>
  <c r="F3128" i="2"/>
  <c r="F3119" i="2"/>
  <c r="F3110" i="2"/>
  <c r="F3096" i="2"/>
  <c r="F3087" i="2"/>
  <c r="F3078" i="2"/>
  <c r="F3064" i="2"/>
  <c r="F3059" i="2"/>
  <c r="F3054" i="2"/>
  <c r="F3043" i="2"/>
  <c r="F3038" i="2"/>
  <c r="F3027" i="2"/>
  <c r="F3022" i="2"/>
  <c r="F3011" i="2"/>
  <c r="F3006" i="2"/>
  <c r="F2995" i="2"/>
  <c r="F2990" i="2"/>
  <c r="F2979" i="2"/>
  <c r="F2974" i="2"/>
  <c r="F2963" i="2"/>
  <c r="F2958" i="2"/>
  <c r="F2947" i="2"/>
  <c r="F2942" i="2"/>
  <c r="F2931" i="2"/>
  <c r="F2926" i="2"/>
  <c r="F2915" i="2"/>
  <c r="F2910" i="2"/>
  <c r="F2899" i="2"/>
  <c r="F2894" i="2"/>
  <c r="F2883" i="2"/>
  <c r="F2878" i="2"/>
  <c r="F2867" i="2"/>
  <c r="F2862" i="2"/>
  <c r="F2851" i="2"/>
  <c r="F2846" i="2"/>
  <c r="F2835" i="2"/>
  <c r="F2830" i="2"/>
  <c r="F2819" i="2"/>
  <c r="F2814" i="2"/>
  <c r="F2803" i="2"/>
  <c r="F2798" i="2"/>
  <c r="F2787" i="2"/>
  <c r="F2782" i="2"/>
  <c r="F2750" i="2"/>
  <c r="F2641" i="2"/>
  <c r="F2017" i="2"/>
  <c r="F2049" i="2"/>
  <c r="F2081" i="2"/>
  <c r="F2113" i="2"/>
  <c r="F2145" i="2"/>
  <c r="F2156" i="2"/>
  <c r="F2161" i="2"/>
  <c r="F2170" i="2"/>
  <c r="F2184" i="2"/>
  <c r="F2193" i="2"/>
  <c r="F2202" i="2"/>
  <c r="F2216" i="2"/>
  <c r="F2225" i="2"/>
  <c r="F2229" i="2"/>
  <c r="F2233" i="2"/>
  <c r="F2237" i="2"/>
  <c r="F2241" i="2"/>
  <c r="F2245" i="2"/>
  <c r="F2249" i="2"/>
  <c r="F2253" i="2"/>
  <c r="F2257" i="2"/>
  <c r="F2261" i="2"/>
  <c r="F2265" i="2"/>
  <c r="F2269" i="2"/>
  <c r="F2273" i="2"/>
  <c r="F2277" i="2"/>
  <c r="F2281" i="2"/>
  <c r="F2285" i="2"/>
  <c r="F2289" i="2"/>
  <c r="F2293" i="2"/>
  <c r="F2297" i="2"/>
  <c r="F2301" i="2"/>
  <c r="F2305" i="2"/>
  <c r="F2309" i="2"/>
  <c r="F2313" i="2"/>
  <c r="F2317" i="2"/>
  <c r="F2321" i="2"/>
  <c r="F2325" i="2"/>
  <c r="F2329" i="2"/>
  <c r="F2333" i="2"/>
  <c r="F2337" i="2"/>
  <c r="F2341" i="2"/>
  <c r="F2345" i="2"/>
  <c r="F2349" i="2"/>
  <c r="F2353" i="2"/>
  <c r="F2357" i="2"/>
  <c r="F2361" i="2"/>
  <c r="F2365" i="2"/>
  <c r="F2369" i="2"/>
  <c r="F2373" i="2"/>
  <c r="F2377" i="2"/>
  <c r="F2381" i="2"/>
  <c r="F2385" i="2"/>
  <c r="F2389" i="2"/>
  <c r="F2393" i="2"/>
  <c r="F2397" i="2"/>
  <c r="F2401" i="2"/>
  <c r="F2405" i="2"/>
  <c r="F2409" i="2"/>
  <c r="F2413" i="2"/>
  <c r="F2417" i="2"/>
  <c r="F2421" i="2"/>
  <c r="F2425" i="2"/>
  <c r="F2429" i="2"/>
  <c r="F2433" i="2"/>
  <c r="F2437" i="2"/>
  <c r="F2441" i="2"/>
  <c r="F2445" i="2"/>
  <c r="F2449" i="2"/>
  <c r="F2453" i="2"/>
  <c r="F2457" i="2"/>
  <c r="F2461" i="2"/>
  <c r="F2465" i="2"/>
  <c r="F2469" i="2"/>
  <c r="F2473" i="2"/>
  <c r="F2477" i="2"/>
  <c r="F2004" i="2"/>
  <c r="F2037" i="2"/>
  <c r="F2069" i="2"/>
  <c r="F2101" i="2"/>
  <c r="F2133" i="2"/>
  <c r="F2166" i="2"/>
  <c r="F2180" i="2"/>
  <c r="F2189" i="2"/>
  <c r="F2198" i="2"/>
  <c r="F2212" i="2"/>
  <c r="F2221" i="2"/>
  <c r="F2025" i="2"/>
  <c r="F2057" i="2"/>
  <c r="F2089" i="2"/>
  <c r="F2121" i="2"/>
  <c r="F2152" i="2"/>
  <c r="F2157" i="2"/>
  <c r="F2162" i="2"/>
  <c r="F2176" i="2"/>
  <c r="F2013" i="2"/>
  <c r="F2045" i="2"/>
  <c r="F2077" i="2"/>
  <c r="F2109" i="2"/>
  <c r="F2141" i="2"/>
  <c r="F2172" i="2"/>
  <c r="F2181" i="2"/>
  <c r="F2190" i="2"/>
  <c r="F2204" i="2"/>
  <c r="F2213" i="2"/>
  <c r="F2222" i="2"/>
  <c r="F2033" i="2"/>
  <c r="F2065" i="2"/>
  <c r="F2097" i="2"/>
  <c r="F2129" i="2"/>
  <c r="F2148" i="2"/>
  <c r="F2153" i="2"/>
  <c r="F2168" i="2"/>
  <c r="F2177" i="2"/>
  <c r="F2186" i="2"/>
  <c r="F2200" i="2"/>
  <c r="F2209" i="2"/>
  <c r="F2218" i="2"/>
  <c r="F2227" i="2"/>
  <c r="F2231" i="2"/>
  <c r="F2235" i="2"/>
  <c r="F2239" i="2"/>
  <c r="F2243" i="2"/>
  <c r="F2247" i="2"/>
  <c r="F2251" i="2"/>
  <c r="F2255" i="2"/>
  <c r="F2259" i="2"/>
  <c r="F2263" i="2"/>
  <c r="F2267" i="2"/>
  <c r="F2271" i="2"/>
  <c r="F2275" i="2"/>
  <c r="F2279" i="2"/>
  <c r="F2283" i="2"/>
  <c r="F2287" i="2"/>
  <c r="F2291" i="2"/>
  <c r="F2295" i="2"/>
  <c r="F2299" i="2"/>
  <c r="F2303" i="2"/>
  <c r="F2307" i="2"/>
  <c r="F2311" i="2"/>
  <c r="F2315" i="2"/>
  <c r="F2319" i="2"/>
  <c r="F2323" i="2"/>
  <c r="F2327" i="2"/>
  <c r="F2331" i="2"/>
  <c r="F2335" i="2"/>
  <c r="F2339" i="2"/>
  <c r="F2343" i="2"/>
  <c r="F2347" i="2"/>
  <c r="F2351" i="2"/>
  <c r="F2355" i="2"/>
  <c r="F2359" i="2"/>
  <c r="F2363" i="2"/>
  <c r="F2367" i="2"/>
  <c r="F2371" i="2"/>
  <c r="F2375" i="2"/>
  <c r="F2379" i="2"/>
  <c r="F2383" i="2"/>
  <c r="F2387" i="2"/>
  <c r="F2391" i="2"/>
  <c r="F2395" i="2"/>
  <c r="F2399" i="2"/>
  <c r="F2403" i="2"/>
  <c r="F2407" i="2"/>
  <c r="F2411" i="2"/>
  <c r="F2415" i="2"/>
  <c r="F2419" i="2"/>
  <c r="F2423" i="2"/>
  <c r="F2427" i="2"/>
  <c r="F2431" i="2"/>
  <c r="F2435" i="2"/>
  <c r="F2439" i="2"/>
  <c r="F2443" i="2"/>
  <c r="F2447" i="2"/>
  <c r="F2451" i="2"/>
  <c r="F2455" i="2"/>
  <c r="F2459" i="2"/>
  <c r="F2463" i="2"/>
  <c r="F2467" i="2"/>
  <c r="F2471" i="2"/>
  <c r="F2475" i="2"/>
  <c r="F1986" i="2"/>
  <c r="F2021" i="2"/>
  <c r="F2053" i="2"/>
  <c r="F2085" i="2"/>
  <c r="F2117" i="2"/>
  <c r="F2164" i="2"/>
  <c r="F2173" i="2"/>
  <c r="F2182" i="2"/>
  <c r="F2196" i="2"/>
  <c r="F2205" i="2"/>
  <c r="F2214" i="2"/>
  <c r="F1995" i="2"/>
  <c r="F2029" i="2"/>
  <c r="F2061" i="2"/>
  <c r="F2093" i="2"/>
  <c r="F2125" i="2"/>
  <c r="F2165" i="2"/>
  <c r="F2174" i="2"/>
  <c r="F2188" i="2"/>
  <c r="F2197" i="2"/>
  <c r="F2206" i="2"/>
  <c r="F2220" i="2"/>
  <c r="F2160" i="2"/>
  <c r="F2228" i="2"/>
  <c r="F2244" i="2"/>
  <c r="F2260" i="2"/>
  <c r="F2276" i="2"/>
  <c r="F2292" i="2"/>
  <c r="F2308" i="2"/>
  <c r="F2324" i="2"/>
  <c r="F2340" i="2"/>
  <c r="F2356" i="2"/>
  <c r="F2372" i="2"/>
  <c r="F2388" i="2"/>
  <c r="F2404" i="2"/>
  <c r="F2420" i="2"/>
  <c r="F2436" i="2"/>
  <c r="F2452" i="2"/>
  <c r="F2468" i="2"/>
  <c r="F2234" i="2"/>
  <c r="F2250" i="2"/>
  <c r="F2266" i="2"/>
  <c r="F2282" i="2"/>
  <c r="F2298" i="2"/>
  <c r="F2314" i="2"/>
  <c r="F2330" i="2"/>
  <c r="F2346" i="2"/>
  <c r="F2362" i="2"/>
  <c r="F2378" i="2"/>
  <c r="F2394" i="2"/>
  <c r="F2410" i="2"/>
  <c r="F2426" i="2"/>
  <c r="F2442" i="2"/>
  <c r="F2458" i="2"/>
  <c r="F2474" i="2"/>
  <c r="F2479" i="2"/>
  <c r="F2483" i="2"/>
  <c r="F2487" i="2"/>
  <c r="F2491" i="2"/>
  <c r="F2495" i="2"/>
  <c r="F2499" i="2"/>
  <c r="F2503" i="2"/>
  <c r="F2507" i="2"/>
  <c r="F2511" i="2"/>
  <c r="F2515" i="2"/>
  <c r="F2519" i="2"/>
  <c r="F2523" i="2"/>
  <c r="F2527" i="2"/>
  <c r="F2531" i="2"/>
  <c r="F2535" i="2"/>
  <c r="F2539" i="2"/>
  <c r="F2543" i="2"/>
  <c r="F2547" i="2"/>
  <c r="F2551" i="2"/>
  <c r="F2555" i="2"/>
  <c r="F2559" i="2"/>
  <c r="F2563" i="2"/>
  <c r="F2567" i="2"/>
  <c r="F2571" i="2"/>
  <c r="F2575" i="2"/>
  <c r="F2579" i="2"/>
  <c r="F2583" i="2"/>
  <c r="F2587" i="2"/>
  <c r="F2591" i="2"/>
  <c r="F2595" i="2"/>
  <c r="F2599" i="2"/>
  <c r="F2603" i="2"/>
  <c r="F2607" i="2"/>
  <c r="F2611" i="2"/>
  <c r="F2615" i="2"/>
  <c r="F2619" i="2"/>
  <c r="F2623" i="2"/>
  <c r="F2627" i="2"/>
  <c r="F2631" i="2"/>
  <c r="F2635" i="2"/>
  <c r="F2639" i="2"/>
  <c r="F2643" i="2"/>
  <c r="F2647" i="2"/>
  <c r="F2651" i="2"/>
  <c r="F2655" i="2"/>
  <c r="F2659" i="2"/>
  <c r="F2663" i="2"/>
  <c r="F2667" i="2"/>
  <c r="F2671" i="2"/>
  <c r="F2675" i="2"/>
  <c r="F2679" i="2"/>
  <c r="F2683" i="2"/>
  <c r="F2687" i="2"/>
  <c r="F2691" i="2"/>
  <c r="F2169" i="2"/>
  <c r="F2210" i="2"/>
  <c r="F2217" i="2"/>
  <c r="F2224" i="2"/>
  <c r="F2240" i="2"/>
  <c r="F2256" i="2"/>
  <c r="F2272" i="2"/>
  <c r="F2288" i="2"/>
  <c r="F2304" i="2"/>
  <c r="F2320" i="2"/>
  <c r="F2336" i="2"/>
  <c r="F2352" i="2"/>
  <c r="F2368" i="2"/>
  <c r="F2384" i="2"/>
  <c r="F2400" i="2"/>
  <c r="F2416" i="2"/>
  <c r="F2432" i="2"/>
  <c r="F2448" i="2"/>
  <c r="F2464" i="2"/>
  <c r="F2230" i="2"/>
  <c r="F2246" i="2"/>
  <c r="F2262" i="2"/>
  <c r="F2278" i="2"/>
  <c r="F2294" i="2"/>
  <c r="F2310" i="2"/>
  <c r="F2326" i="2"/>
  <c r="F2342" i="2"/>
  <c r="F2358" i="2"/>
  <c r="F2374" i="2"/>
  <c r="F2390" i="2"/>
  <c r="F2406" i="2"/>
  <c r="F2422" i="2"/>
  <c r="F2438" i="2"/>
  <c r="F2454" i="2"/>
  <c r="F2470" i="2"/>
  <c r="F2480" i="2"/>
  <c r="F2484" i="2"/>
  <c r="F2488" i="2"/>
  <c r="F2492" i="2"/>
  <c r="F2496" i="2"/>
  <c r="F2500" i="2"/>
  <c r="F2504" i="2"/>
  <c r="F2508" i="2"/>
  <c r="F2512" i="2"/>
  <c r="F2516" i="2"/>
  <c r="F2520" i="2"/>
  <c r="F2524" i="2"/>
  <c r="F2528" i="2"/>
  <c r="F2532" i="2"/>
  <c r="F2536" i="2"/>
  <c r="F2540" i="2"/>
  <c r="F2544" i="2"/>
  <c r="F2548" i="2"/>
  <c r="F2552" i="2"/>
  <c r="F2556" i="2"/>
  <c r="F2560" i="2"/>
  <c r="F2564" i="2"/>
  <c r="F2568" i="2"/>
  <c r="F2572" i="2"/>
  <c r="F2576" i="2"/>
  <c r="F2580" i="2"/>
  <c r="F2584" i="2"/>
  <c r="F2588" i="2"/>
  <c r="F2592" i="2"/>
  <c r="F2596" i="2"/>
  <c r="F2600" i="2"/>
  <c r="F2604" i="2"/>
  <c r="F2608" i="2"/>
  <c r="F2612" i="2"/>
  <c r="F2616" i="2"/>
  <c r="F2620" i="2"/>
  <c r="F2624" i="2"/>
  <c r="F2628" i="2"/>
  <c r="F2632" i="2"/>
  <c r="F2636" i="2"/>
  <c r="F2640" i="2"/>
  <c r="F2644" i="2"/>
  <c r="F2648" i="2"/>
  <c r="F2652" i="2"/>
  <c r="F2656" i="2"/>
  <c r="F2660" i="2"/>
  <c r="F2664" i="2"/>
  <c r="F2668" i="2"/>
  <c r="F2672" i="2"/>
  <c r="F2676" i="2"/>
  <c r="F2680" i="2"/>
  <c r="F2684" i="2"/>
  <c r="F2688" i="2"/>
  <c r="F2692" i="2"/>
  <c r="F2696" i="2"/>
  <c r="F2700" i="2"/>
  <c r="F2704" i="2"/>
  <c r="F2708" i="2"/>
  <c r="F2712" i="2"/>
  <c r="F2716" i="2"/>
  <c r="F2720" i="2"/>
  <c r="F2724" i="2"/>
  <c r="F2728" i="2"/>
  <c r="F2732" i="2"/>
  <c r="F2736" i="2"/>
  <c r="F2740" i="2"/>
  <c r="F2744" i="2"/>
  <c r="F2748" i="2"/>
  <c r="F2752" i="2"/>
  <c r="F2041" i="2"/>
  <c r="F2149" i="2"/>
  <c r="F2178" i="2"/>
  <c r="F2185" i="2"/>
  <c r="F2192" i="2"/>
  <c r="F2236" i="2"/>
  <c r="F2252" i="2"/>
  <c r="F2268" i="2"/>
  <c r="F2284" i="2"/>
  <c r="F2300" i="2"/>
  <c r="F2316" i="2"/>
  <c r="F2332" i="2"/>
  <c r="F2348" i="2"/>
  <c r="F2364" i="2"/>
  <c r="F2380" i="2"/>
  <c r="F2396" i="2"/>
  <c r="F2412" i="2"/>
  <c r="F2428" i="2"/>
  <c r="F2444" i="2"/>
  <c r="F2460" i="2"/>
  <c r="F2476" i="2"/>
  <c r="F2073" i="2"/>
  <c r="F2226" i="2"/>
  <c r="F2242" i="2"/>
  <c r="F2258" i="2"/>
  <c r="F2274" i="2"/>
  <c r="F2290" i="2"/>
  <c r="F2306" i="2"/>
  <c r="F2322" i="2"/>
  <c r="F2338" i="2"/>
  <c r="F2354" i="2"/>
  <c r="F2370" i="2"/>
  <c r="F2386" i="2"/>
  <c r="F2402" i="2"/>
  <c r="F2418" i="2"/>
  <c r="F2434" i="2"/>
  <c r="F2450" i="2"/>
  <c r="F2466" i="2"/>
  <c r="F2481" i="2"/>
  <c r="F2485" i="2"/>
  <c r="F2489" i="2"/>
  <c r="F2493" i="2"/>
  <c r="F2497" i="2"/>
  <c r="F2501" i="2"/>
  <c r="F2505" i="2"/>
  <c r="F2509" i="2"/>
  <c r="F2513" i="2"/>
  <c r="F2517" i="2"/>
  <c r="F2521" i="2"/>
  <c r="F2525" i="2"/>
  <c r="F2529" i="2"/>
  <c r="F2533" i="2"/>
  <c r="F2537" i="2"/>
  <c r="F2541" i="2"/>
  <c r="F2545" i="2"/>
  <c r="F2549" i="2"/>
  <c r="F2553" i="2"/>
  <c r="F2557" i="2"/>
  <c r="F2561" i="2"/>
  <c r="F2565" i="2"/>
  <c r="F2569" i="2"/>
  <c r="F2573" i="2"/>
  <c r="F2577" i="2"/>
  <c r="F2581" i="2"/>
  <c r="F2585" i="2"/>
  <c r="F2589" i="2"/>
  <c r="F2593" i="2"/>
  <c r="F2597" i="2"/>
  <c r="F2601" i="2"/>
  <c r="F2605" i="2"/>
  <c r="F2609" i="2"/>
  <c r="F2613" i="2"/>
  <c r="F2617" i="2"/>
  <c r="F2621" i="2"/>
  <c r="F2625" i="2"/>
  <c r="F2629" i="2"/>
  <c r="F2633" i="2"/>
  <c r="F2637" i="2"/>
  <c r="F2137" i="2"/>
  <c r="F2194" i="2"/>
  <c r="F2201" i="2"/>
  <c r="F2208" i="2"/>
  <c r="F2238" i="2"/>
  <c r="F2254" i="2"/>
  <c r="F2270" i="2"/>
  <c r="F2286" i="2"/>
  <c r="F2302" i="2"/>
  <c r="F2318" i="2"/>
  <c r="F2334" i="2"/>
  <c r="F2350" i="2"/>
  <c r="F2366" i="2"/>
  <c r="F2382" i="2"/>
  <c r="F2398" i="2"/>
  <c r="F2414" i="2"/>
  <c r="F2430" i="2"/>
  <c r="F2446" i="2"/>
  <c r="F2462" i="2"/>
  <c r="F2478" i="2"/>
  <c r="F2482" i="2"/>
  <c r="F2486" i="2"/>
  <c r="F2490" i="2"/>
  <c r="F2494" i="2"/>
  <c r="F2498" i="2"/>
  <c r="F2502" i="2"/>
  <c r="F2506" i="2"/>
  <c r="F2510" i="2"/>
  <c r="F2514" i="2"/>
  <c r="F2518" i="2"/>
  <c r="F2522" i="2"/>
  <c r="F2526" i="2"/>
  <c r="F2530" i="2"/>
  <c r="F2534" i="2"/>
  <c r="F2538" i="2"/>
  <c r="F2542" i="2"/>
  <c r="F2546" i="2"/>
  <c r="F2550" i="2"/>
  <c r="F2554" i="2"/>
  <c r="F2558" i="2"/>
  <c r="F2562" i="2"/>
  <c r="F2566" i="2"/>
  <c r="F2570" i="2"/>
  <c r="F2574" i="2"/>
  <c r="F2578" i="2"/>
  <c r="F2582" i="2"/>
  <c r="F2586" i="2"/>
  <c r="F2590" i="2"/>
  <c r="F2594" i="2"/>
  <c r="F2598" i="2"/>
  <c r="F2602" i="2"/>
  <c r="F2606" i="2"/>
  <c r="F2610" i="2"/>
  <c r="F2614" i="2"/>
  <c r="F2618" i="2"/>
  <c r="F2622" i="2"/>
  <c r="F2626" i="2"/>
  <c r="F2630" i="2"/>
  <c r="F2634" i="2"/>
  <c r="F2638" i="2"/>
  <c r="F2642" i="2"/>
  <c r="F2646" i="2"/>
  <c r="F2650" i="2"/>
  <c r="F2654" i="2"/>
  <c r="F2658" i="2"/>
  <c r="F2662" i="2"/>
  <c r="F2666" i="2"/>
  <c r="F2670" i="2"/>
  <c r="F2674" i="2"/>
  <c r="F2678" i="2"/>
  <c r="F2682" i="2"/>
  <c r="F2686" i="2"/>
  <c r="F2690" i="2"/>
  <c r="F2694" i="2"/>
  <c r="F2698" i="2"/>
  <c r="F2702" i="2"/>
  <c r="F2706" i="2"/>
  <c r="F2710" i="2"/>
  <c r="F2714" i="2"/>
  <c r="F2718" i="2"/>
  <c r="F2722" i="2"/>
  <c r="F2726" i="2"/>
  <c r="F2730" i="2"/>
  <c r="F2734" i="2"/>
  <c r="F2738" i="2"/>
  <c r="F2296" i="2"/>
  <c r="F2424" i="2"/>
  <c r="F2669" i="2"/>
  <c r="F2705" i="2"/>
  <c r="F2721" i="2"/>
  <c r="F2737" i="2"/>
  <c r="F2742" i="2"/>
  <c r="F2751" i="2"/>
  <c r="F2312" i="2"/>
  <c r="F2440" i="2"/>
  <c r="F2657" i="2"/>
  <c r="F2689" i="2"/>
  <c r="F2695" i="2"/>
  <c r="F2711" i="2"/>
  <c r="F2727" i="2"/>
  <c r="F2747" i="2"/>
  <c r="F2756" i="2"/>
  <c r="F2760" i="2"/>
  <c r="F2764" i="2"/>
  <c r="F2768" i="2"/>
  <c r="F2772" i="2"/>
  <c r="F2776" i="2"/>
  <c r="F2780" i="2"/>
  <c r="F2784" i="2"/>
  <c r="F2788" i="2"/>
  <c r="F2792" i="2"/>
  <c r="F2796" i="2"/>
  <c r="F2800" i="2"/>
  <c r="F2804" i="2"/>
  <c r="F2808" i="2"/>
  <c r="F2812" i="2"/>
  <c r="F2816" i="2"/>
  <c r="F2820" i="2"/>
  <c r="F2824" i="2"/>
  <c r="F2828" i="2"/>
  <c r="F2832" i="2"/>
  <c r="F2836" i="2"/>
  <c r="F2840" i="2"/>
  <c r="F2844" i="2"/>
  <c r="F2848" i="2"/>
  <c r="F2852" i="2"/>
  <c r="F2856" i="2"/>
  <c r="F2860" i="2"/>
  <c r="F2864" i="2"/>
  <c r="F2868" i="2"/>
  <c r="F2872" i="2"/>
  <c r="F2876" i="2"/>
  <c r="F2880" i="2"/>
  <c r="F2884" i="2"/>
  <c r="F2888" i="2"/>
  <c r="F2892" i="2"/>
  <c r="F2896" i="2"/>
  <c r="F2900" i="2"/>
  <c r="F2904" i="2"/>
  <c r="F2908" i="2"/>
  <c r="F2912" i="2"/>
  <c r="F2916" i="2"/>
  <c r="F2920" i="2"/>
  <c r="F2924" i="2"/>
  <c r="F2928" i="2"/>
  <c r="F2932" i="2"/>
  <c r="F2936" i="2"/>
  <c r="F2940" i="2"/>
  <c r="F2944" i="2"/>
  <c r="F2948" i="2"/>
  <c r="F2952" i="2"/>
  <c r="F2956" i="2"/>
  <c r="F2960" i="2"/>
  <c r="F2964" i="2"/>
  <c r="F2968" i="2"/>
  <c r="F2972" i="2"/>
  <c r="F2976" i="2"/>
  <c r="F2980" i="2"/>
  <c r="F2984" i="2"/>
  <c r="F2988" i="2"/>
  <c r="F2992" i="2"/>
  <c r="F2996" i="2"/>
  <c r="F3000" i="2"/>
  <c r="F3004" i="2"/>
  <c r="F3008" i="2"/>
  <c r="F3012" i="2"/>
  <c r="F3016" i="2"/>
  <c r="F3020" i="2"/>
  <c r="F3024" i="2"/>
  <c r="F3028" i="2"/>
  <c r="F3032" i="2"/>
  <c r="F3036" i="2"/>
  <c r="F3040" i="2"/>
  <c r="F3044" i="2"/>
  <c r="F3048" i="2"/>
  <c r="F3052" i="2"/>
  <c r="F3056" i="2"/>
  <c r="F3060" i="2"/>
  <c r="F2328" i="2"/>
  <c r="F2456" i="2"/>
  <c r="F2645" i="2"/>
  <c r="F2677" i="2"/>
  <c r="F2701" i="2"/>
  <c r="F2717" i="2"/>
  <c r="F2733" i="2"/>
  <c r="F2743" i="2"/>
  <c r="F2344" i="2"/>
  <c r="F2472" i="2"/>
  <c r="F2665" i="2"/>
  <c r="F2707" i="2"/>
  <c r="F2723" i="2"/>
  <c r="F2739" i="2"/>
  <c r="F2753" i="2"/>
  <c r="F2757" i="2"/>
  <c r="F2761" i="2"/>
  <c r="F2765" i="2"/>
  <c r="F2769" i="2"/>
  <c r="F2773" i="2"/>
  <c r="F2777" i="2"/>
  <c r="F2781" i="2"/>
  <c r="F2785" i="2"/>
  <c r="F2789" i="2"/>
  <c r="F2793" i="2"/>
  <c r="F2797" i="2"/>
  <c r="F2801" i="2"/>
  <c r="F2805" i="2"/>
  <c r="F2809" i="2"/>
  <c r="F2813" i="2"/>
  <c r="F2817" i="2"/>
  <c r="F2821" i="2"/>
  <c r="F2825" i="2"/>
  <c r="F2829" i="2"/>
  <c r="F2833" i="2"/>
  <c r="F2837" i="2"/>
  <c r="F2841" i="2"/>
  <c r="F2845" i="2"/>
  <c r="F2849" i="2"/>
  <c r="F2853" i="2"/>
  <c r="F2857" i="2"/>
  <c r="F2861" i="2"/>
  <c r="F2865" i="2"/>
  <c r="F2869" i="2"/>
  <c r="F2873" i="2"/>
  <c r="F2877" i="2"/>
  <c r="F2881" i="2"/>
  <c r="F2885" i="2"/>
  <c r="F2889" i="2"/>
  <c r="F2893" i="2"/>
  <c r="F2897" i="2"/>
  <c r="F2901" i="2"/>
  <c r="F2905" i="2"/>
  <c r="F2909" i="2"/>
  <c r="F2913" i="2"/>
  <c r="F2917" i="2"/>
  <c r="F2921" i="2"/>
  <c r="F2925" i="2"/>
  <c r="F2929" i="2"/>
  <c r="F2933" i="2"/>
  <c r="F2937" i="2"/>
  <c r="F2941" i="2"/>
  <c r="F2945" i="2"/>
  <c r="F2949" i="2"/>
  <c r="F2953" i="2"/>
  <c r="F2957" i="2"/>
  <c r="F2961" i="2"/>
  <c r="F2965" i="2"/>
  <c r="F2969" i="2"/>
  <c r="F2973" i="2"/>
  <c r="F2977" i="2"/>
  <c r="F2981" i="2"/>
  <c r="F2985" i="2"/>
  <c r="F2989" i="2"/>
  <c r="F2993" i="2"/>
  <c r="F2997" i="2"/>
  <c r="F3001" i="2"/>
  <c r="F3005" i="2"/>
  <c r="F3009" i="2"/>
  <c r="F3013" i="2"/>
  <c r="F3017" i="2"/>
  <c r="F3021" i="2"/>
  <c r="F3025" i="2"/>
  <c r="F3029" i="2"/>
  <c r="F3033" i="2"/>
  <c r="F3037" i="2"/>
  <c r="F3041" i="2"/>
  <c r="F3045" i="2"/>
  <c r="F3049" i="2"/>
  <c r="F3053" i="2"/>
  <c r="F3057" i="2"/>
  <c r="F3061" i="2"/>
  <c r="F3065" i="2"/>
  <c r="F3069" i="2"/>
  <c r="F3073" i="2"/>
  <c r="F3077" i="2"/>
  <c r="F3081" i="2"/>
  <c r="F3085" i="2"/>
  <c r="F3089" i="2"/>
  <c r="F3093" i="2"/>
  <c r="F3097" i="2"/>
  <c r="F3101" i="2"/>
  <c r="F3105" i="2"/>
  <c r="F3109" i="2"/>
  <c r="F3113" i="2"/>
  <c r="F3117" i="2"/>
  <c r="F3121" i="2"/>
  <c r="F3125" i="2"/>
  <c r="F3129" i="2"/>
  <c r="F3133" i="2"/>
  <c r="F3137" i="2"/>
  <c r="F3141" i="2"/>
  <c r="F3145" i="2"/>
  <c r="F3149" i="2"/>
  <c r="F3153" i="2"/>
  <c r="F3157" i="2"/>
  <c r="F3161" i="2"/>
  <c r="F3165" i="2"/>
  <c r="F3169" i="2"/>
  <c r="F3173" i="2"/>
  <c r="F3177" i="2"/>
  <c r="F3181" i="2"/>
  <c r="F3185" i="2"/>
  <c r="F3189" i="2"/>
  <c r="F3193" i="2"/>
  <c r="F3197" i="2"/>
  <c r="F3201" i="2"/>
  <c r="F3205" i="2"/>
  <c r="F3209" i="2"/>
  <c r="F3213" i="2"/>
  <c r="F3217" i="2"/>
  <c r="F3221" i="2"/>
  <c r="F3225" i="2"/>
  <c r="F3229" i="2"/>
  <c r="F3233" i="2"/>
  <c r="F3237" i="2"/>
  <c r="F3241" i="2"/>
  <c r="F3245" i="2"/>
  <c r="F3249" i="2"/>
  <c r="F3253" i="2"/>
  <c r="F3257" i="2"/>
  <c r="F3261" i="2"/>
  <c r="F3265" i="2"/>
  <c r="F3269" i="2"/>
  <c r="F3273" i="2"/>
  <c r="F3277" i="2"/>
  <c r="F3281" i="2"/>
  <c r="F3285" i="2"/>
  <c r="F3289" i="2"/>
  <c r="F3293" i="2"/>
  <c r="F3297" i="2"/>
  <c r="F3301" i="2"/>
  <c r="F3305" i="2"/>
  <c r="F3309" i="2"/>
  <c r="F3313" i="2"/>
  <c r="F3317" i="2"/>
  <c r="F3321" i="2"/>
  <c r="F3325" i="2"/>
  <c r="F3329" i="2"/>
  <c r="F3333" i="2"/>
  <c r="F3337" i="2"/>
  <c r="F3341" i="2"/>
  <c r="F3345" i="2"/>
  <c r="F3349" i="2"/>
  <c r="F3353" i="2"/>
  <c r="F2105" i="2"/>
  <c r="F2232" i="2"/>
  <c r="F2360" i="2"/>
  <c r="F2653" i="2"/>
  <c r="F2685" i="2"/>
  <c r="F2697" i="2"/>
  <c r="F2713" i="2"/>
  <c r="F2729" i="2"/>
  <c r="F2749" i="2"/>
  <c r="F2248" i="2"/>
  <c r="F2376" i="2"/>
  <c r="F2280" i="2"/>
  <c r="F2408" i="2"/>
  <c r="F2649" i="2"/>
  <c r="F2681" i="2"/>
  <c r="F2699" i="2"/>
  <c r="F2715" i="2"/>
  <c r="F2731" i="2"/>
  <c r="F2746" i="2"/>
  <c r="F2755" i="2"/>
  <c r="F2759" i="2"/>
  <c r="F2763" i="2"/>
  <c r="F2767" i="2"/>
  <c r="F2771" i="2"/>
  <c r="F2775" i="2"/>
  <c r="F2779" i="2"/>
  <c r="F3600" i="2"/>
  <c r="F3592" i="2"/>
  <c r="F3584" i="2"/>
  <c r="F3576" i="2"/>
  <c r="F3568" i="2"/>
  <c r="F3560" i="2"/>
  <c r="F3552" i="2"/>
  <c r="F3544" i="2"/>
  <c r="F3536" i="2"/>
  <c r="F3528" i="2"/>
  <c r="F3524" i="2"/>
  <c r="F3520" i="2"/>
  <c r="F3516" i="2"/>
  <c r="F3512" i="2"/>
  <c r="F3508" i="2"/>
  <c r="F3504" i="2"/>
  <c r="F3500" i="2"/>
  <c r="F3496" i="2"/>
  <c r="F3492" i="2"/>
  <c r="F3488" i="2"/>
  <c r="F3484" i="2"/>
  <c r="F3480" i="2"/>
  <c r="F3476" i="2"/>
  <c r="F3472" i="2"/>
  <c r="F3468" i="2"/>
  <c r="F3464" i="2"/>
  <c r="F3460" i="2"/>
  <c r="F3456" i="2"/>
  <c r="F3452" i="2"/>
  <c r="F3448" i="2"/>
  <c r="F3444" i="2"/>
  <c r="F3440" i="2"/>
  <c r="F3436" i="2"/>
  <c r="F3432" i="2"/>
  <c r="F3428" i="2"/>
  <c r="F3424" i="2"/>
  <c r="F3420" i="2"/>
  <c r="F3416" i="2"/>
  <c r="F3412" i="2"/>
  <c r="F3408" i="2"/>
  <c r="F3404" i="2"/>
  <c r="F3400" i="2"/>
  <c r="F3396" i="2"/>
  <c r="F3392" i="2"/>
  <c r="F3388" i="2"/>
  <c r="F3384" i="2"/>
  <c r="F3380" i="2"/>
  <c r="F3376" i="2"/>
  <c r="F3372" i="2"/>
  <c r="F3368" i="2"/>
  <c r="F3364" i="2"/>
  <c r="F3360" i="2"/>
  <c r="F3356" i="2"/>
  <c r="F3347" i="2"/>
  <c r="F3338" i="2"/>
  <c r="F3324" i="2"/>
  <c r="F3315" i="2"/>
  <c r="F3306" i="2"/>
  <c r="F3292" i="2"/>
  <c r="F3283" i="2"/>
  <c r="F3274" i="2"/>
  <c r="F3260" i="2"/>
  <c r="F3251" i="2"/>
  <c r="F3242" i="2"/>
  <c r="F3228" i="2"/>
  <c r="F3219" i="2"/>
  <c r="F3210" i="2"/>
  <c r="F3196" i="2"/>
  <c r="F3187" i="2"/>
  <c r="F3178" i="2"/>
  <c r="F3164" i="2"/>
  <c r="F3155" i="2"/>
  <c r="F3146" i="2"/>
  <c r="F3132" i="2"/>
  <c r="F3123" i="2"/>
  <c r="F3114" i="2"/>
  <c r="F3100" i="2"/>
  <c r="F3091" i="2"/>
  <c r="F3082" i="2"/>
  <c r="F3596" i="2"/>
  <c r="F3588" i="2"/>
  <c r="F3580" i="2"/>
  <c r="F3572" i="2"/>
  <c r="F3564" i="2"/>
  <c r="F3556" i="2"/>
  <c r="F3548" i="2"/>
  <c r="F3540" i="2"/>
  <c r="F3532" i="2"/>
  <c r="F3351" i="2"/>
  <c r="F3342" i="2"/>
  <c r="F3328" i="2"/>
  <c r="F3319" i="2"/>
  <c r="F3310" i="2"/>
  <c r="F3296" i="2"/>
  <c r="F3287" i="2"/>
  <c r="F3278" i="2"/>
  <c r="F3264" i="2"/>
  <c r="F3255" i="2"/>
  <c r="F3246" i="2"/>
  <c r="F3232" i="2"/>
  <c r="F3223" i="2"/>
  <c r="F3214" i="2"/>
  <c r="F3200" i="2"/>
  <c r="F3191" i="2"/>
  <c r="F3182" i="2"/>
  <c r="F3168" i="2"/>
  <c r="F3159" i="2"/>
  <c r="F3150" i="2"/>
  <c r="F3136" i="2"/>
  <c r="F3127" i="2"/>
  <c r="F3118" i="2"/>
  <c r="F3104" i="2"/>
  <c r="F3095" i="2"/>
  <c r="F3086" i="2"/>
  <c r="F3072" i="2"/>
  <c r="F3063" i="2"/>
  <c r="F3058" i="2"/>
  <c r="F3047" i="2"/>
  <c r="F3042" i="2"/>
  <c r="F3031" i="2"/>
  <c r="F3026" i="2"/>
  <c r="F3015" i="2"/>
  <c r="F3010" i="2"/>
  <c r="F2999" i="2"/>
  <c r="F2994" i="2"/>
  <c r="F2983" i="2"/>
  <c r="F2978" i="2"/>
  <c r="F2967" i="2"/>
  <c r="F2962" i="2"/>
  <c r="F2951" i="2"/>
  <c r="F2946" i="2"/>
  <c r="F2935" i="2"/>
  <c r="F2930" i="2"/>
  <c r="F2919" i="2"/>
  <c r="F2914" i="2"/>
  <c r="F2903" i="2"/>
  <c r="F2898" i="2"/>
  <c r="F2887" i="2"/>
  <c r="F2882" i="2"/>
  <c r="F2871" i="2"/>
  <c r="F2866" i="2"/>
  <c r="F2855" i="2"/>
  <c r="F2850" i="2"/>
  <c r="F2839" i="2"/>
  <c r="F2834" i="2"/>
  <c r="F2823" i="2"/>
  <c r="F2818" i="2"/>
  <c r="F2807" i="2"/>
  <c r="F2802" i="2"/>
  <c r="F2791" i="2"/>
  <c r="F2786" i="2"/>
  <c r="F2392" i="2"/>
  <c r="F3531" i="2"/>
  <c r="F3523" i="2"/>
  <c r="F3515" i="2"/>
  <c r="F3507" i="2"/>
  <c r="F3499" i="2"/>
  <c r="F3491" i="2"/>
  <c r="F3483" i="2"/>
  <c r="F3475" i="2"/>
  <c r="F3471" i="2"/>
  <c r="F3467" i="2"/>
  <c r="F3463" i="2"/>
  <c r="F3459" i="2"/>
  <c r="F3455" i="2"/>
  <c r="F3451" i="2"/>
  <c r="F3447" i="2"/>
  <c r="F3443" i="2"/>
  <c r="F3439" i="2"/>
  <c r="F3435" i="2"/>
  <c r="F3431" i="2"/>
  <c r="F3427" i="2"/>
  <c r="F3423" i="2"/>
  <c r="F3419" i="2"/>
  <c r="F3415" i="2"/>
  <c r="F3411" i="2"/>
  <c r="F3407" i="2"/>
  <c r="F3403" i="2"/>
  <c r="F3399" i="2"/>
  <c r="F3395" i="2"/>
  <c r="F3391" i="2"/>
  <c r="F3387" i="2"/>
  <c r="F3383" i="2"/>
  <c r="F3379" i="2"/>
  <c r="F3375" i="2"/>
  <c r="F3371" i="2"/>
  <c r="F3367" i="2"/>
  <c r="F3363" i="2"/>
  <c r="F3359" i="2"/>
  <c r="F3355" i="2"/>
  <c r="F3346" i="2"/>
  <c r="F3332" i="2"/>
  <c r="F3323" i="2"/>
  <c r="F3314" i="2"/>
  <c r="F3300" i="2"/>
  <c r="F3291" i="2"/>
  <c r="F3282" i="2"/>
  <c r="F3268" i="2"/>
  <c r="F3259" i="2"/>
  <c r="F3250" i="2"/>
  <c r="F3236" i="2"/>
  <c r="F3227" i="2"/>
  <c r="F3218" i="2"/>
  <c r="F3204" i="2"/>
  <c r="F3195" i="2"/>
  <c r="F3186" i="2"/>
  <c r="F3172" i="2"/>
  <c r="F3163" i="2"/>
  <c r="F3154" i="2"/>
  <c r="F3140" i="2"/>
  <c r="F3131" i="2"/>
  <c r="F3122" i="2"/>
  <c r="F3108" i="2"/>
  <c r="F3099" i="2"/>
  <c r="F3090" i="2"/>
  <c r="F3076" i="2"/>
  <c r="F3067" i="2"/>
  <c r="F2754" i="2"/>
  <c r="F3535" i="2"/>
  <c r="F3527" i="2"/>
  <c r="F3519" i="2"/>
  <c r="F3511" i="2"/>
  <c r="F3503" i="2"/>
  <c r="F3495" i="2"/>
  <c r="F3487" i="2"/>
  <c r="F3479" i="2"/>
  <c r="F3350" i="2"/>
  <c r="F3336" i="2"/>
  <c r="F3327" i="2"/>
  <c r="F3318" i="2"/>
  <c r="F3304" i="2"/>
  <c r="F3295" i="2"/>
  <c r="F3286" i="2"/>
  <c r="F3272" i="2"/>
  <c r="F3263" i="2"/>
  <c r="F3254" i="2"/>
  <c r="F3240" i="2"/>
  <c r="F3231" i="2"/>
  <c r="F3222" i="2"/>
  <c r="F3208" i="2"/>
  <c r="F3199" i="2"/>
  <c r="F3190" i="2"/>
  <c r="F3176" i="2"/>
  <c r="F3167" i="2"/>
  <c r="F3158" i="2"/>
  <c r="F3144" i="2"/>
  <c r="F3135" i="2"/>
  <c r="F3126" i="2"/>
  <c r="F3112" i="2"/>
  <c r="F3103" i="2"/>
  <c r="F3094" i="2"/>
  <c r="F3080" i="2"/>
  <c r="F3071" i="2"/>
  <c r="F3062" i="2"/>
  <c r="F3051" i="2"/>
  <c r="F3046" i="2"/>
  <c r="F3035" i="2"/>
  <c r="F3030" i="2"/>
  <c r="F3019" i="2"/>
  <c r="F3014" i="2"/>
  <c r="F3003" i="2"/>
  <c r="F2998" i="2"/>
  <c r="F2987" i="2"/>
  <c r="F2982" i="2"/>
  <c r="F2971" i="2"/>
  <c r="F2966" i="2"/>
  <c r="F2955" i="2"/>
  <c r="F2950" i="2"/>
  <c r="F2939" i="2"/>
  <c r="F2934" i="2"/>
  <c r="F2923" i="2"/>
  <c r="F2918" i="2"/>
  <c r="F2907" i="2"/>
  <c r="F2902" i="2"/>
  <c r="F2891" i="2"/>
  <c r="F2886" i="2"/>
  <c r="F2875" i="2"/>
  <c r="F2870" i="2"/>
  <c r="F2859" i="2"/>
  <c r="F2854" i="2"/>
  <c r="F2843" i="2"/>
  <c r="F2838" i="2"/>
  <c r="F2827" i="2"/>
  <c r="F2822" i="2"/>
  <c r="F2811" i="2"/>
  <c r="F2806" i="2"/>
  <c r="F2795" i="2"/>
  <c r="F3590" i="2"/>
  <c r="F3586" i="2"/>
  <c r="F3578" i="2"/>
  <c r="F3570" i="2"/>
  <c r="F3562" i="2"/>
  <c r="F3550" i="2"/>
  <c r="F3542" i="2"/>
  <c r="F3538" i="2"/>
  <c r="F3530" i="2"/>
  <c r="F3526" i="2"/>
  <c r="F3522" i="2"/>
  <c r="F3518" i="2"/>
  <c r="F3514" i="2"/>
  <c r="F3510" i="2"/>
  <c r="F3506" i="2"/>
  <c r="F3502" i="2"/>
  <c r="F3498" i="2"/>
  <c r="F3494" i="2"/>
  <c r="F3490" i="2"/>
  <c r="F3486" i="2"/>
  <c r="F3482" i="2"/>
  <c r="F3478" i="2"/>
  <c r="F3474" i="2"/>
  <c r="F3470" i="2"/>
  <c r="F3466" i="2"/>
  <c r="F3462" i="2"/>
  <c r="F3458" i="2"/>
  <c r="F3454" i="2"/>
  <c r="F3450" i="2"/>
  <c r="F3446" i="2"/>
  <c r="F3442" i="2"/>
  <c r="F3438" i="2"/>
  <c r="F3434" i="2"/>
  <c r="F3430" i="2"/>
  <c r="F3426" i="2"/>
  <c r="F3422" i="2"/>
  <c r="F3418" i="2"/>
  <c r="F3414" i="2"/>
  <c r="F3410" i="2"/>
  <c r="F3406" i="2"/>
  <c r="F3402" i="2"/>
  <c r="F3398" i="2"/>
  <c r="F3394" i="2"/>
  <c r="F3390" i="2"/>
  <c r="F3386" i="2"/>
  <c r="F3382" i="2"/>
  <c r="F3378" i="2"/>
  <c r="F3374" i="2"/>
  <c r="F3370" i="2"/>
  <c r="F3366" i="2"/>
  <c r="F3362" i="2"/>
  <c r="F3358" i="2"/>
  <c r="F3354" i="2"/>
  <c r="F3340" i="2"/>
  <c r="F3331" i="2"/>
  <c r="F3322" i="2"/>
  <c r="F3308" i="2"/>
  <c r="F3299" i="2"/>
  <c r="F3290" i="2"/>
  <c r="F3276" i="2"/>
  <c r="F3267" i="2"/>
  <c r="F3258" i="2"/>
  <c r="F3244" i="2"/>
  <c r="F3235" i="2"/>
  <c r="F3226" i="2"/>
  <c r="F3212" i="2"/>
  <c r="F3203" i="2"/>
  <c r="F3194" i="2"/>
  <c r="F3180" i="2"/>
  <c r="F3171" i="2"/>
  <c r="F3162" i="2"/>
  <c r="F3148" i="2"/>
  <c r="F3139" i="2"/>
  <c r="F3130" i="2"/>
  <c r="F3116" i="2"/>
  <c r="F3107" i="2"/>
  <c r="F3098" i="2"/>
  <c r="F3084" i="2"/>
  <c r="F3075" i="2"/>
  <c r="F3566" i="2"/>
  <c r="F3558" i="2"/>
  <c r="F3554" i="2"/>
  <c r="F3546" i="2"/>
  <c r="F3534" i="2"/>
  <c r="F3344" i="2"/>
  <c r="F3335" i="2"/>
  <c r="F3326" i="2"/>
  <c r="F3312" i="2"/>
  <c r="F3303" i="2"/>
  <c r="F3294" i="2"/>
  <c r="F3280" i="2"/>
  <c r="F3271" i="2"/>
  <c r="F3262" i="2"/>
  <c r="F3248" i="2"/>
  <c r="F3239" i="2"/>
  <c r="F3230" i="2"/>
  <c r="F3216" i="2"/>
  <c r="F3207" i="2"/>
  <c r="F3198" i="2"/>
  <c r="F3184" i="2"/>
  <c r="F3175" i="2"/>
  <c r="F3166" i="2"/>
  <c r="F3152" i="2"/>
  <c r="F3143" i="2"/>
  <c r="F3134" i="2"/>
  <c r="F3120" i="2"/>
  <c r="F3111" i="2"/>
  <c r="F3102" i="2"/>
  <c r="F3088" i="2"/>
  <c r="F3079" i="2"/>
  <c r="F3070" i="2"/>
  <c r="F3055" i="2"/>
  <c r="F3050" i="2"/>
  <c r="F3039" i="2"/>
  <c r="F3034" i="2"/>
  <c r="F3023" i="2"/>
  <c r="F3018" i="2"/>
  <c r="F3007" i="2"/>
  <c r="F3002" i="2"/>
  <c r="F2991" i="2"/>
  <c r="F2986" i="2"/>
  <c r="F2975" i="2"/>
  <c r="F2970" i="2"/>
  <c r="F2959" i="2"/>
  <c r="F2954" i="2"/>
  <c r="F2943" i="2"/>
  <c r="F2938" i="2"/>
  <c r="F2927" i="2"/>
  <c r="F2922" i="2"/>
  <c r="F2911" i="2"/>
  <c r="F2906" i="2"/>
  <c r="F2895" i="2"/>
  <c r="F2890" i="2"/>
  <c r="F2879" i="2"/>
  <c r="F2874" i="2"/>
  <c r="F2863" i="2"/>
  <c r="F2858" i="2"/>
  <c r="F2847" i="2"/>
  <c r="F2842" i="2"/>
  <c r="F2831" i="2"/>
  <c r="F2826" i="2"/>
  <c r="F2815" i="2"/>
  <c r="F2810" i="2"/>
  <c r="F2799" i="2"/>
  <c r="F2794" i="2"/>
  <c r="F2138" i="2"/>
  <c r="F2130" i="2"/>
  <c r="F2118" i="2"/>
  <c r="F2122" i="2"/>
  <c r="F2110" i="2"/>
  <c r="F2106" i="2"/>
  <c r="F2102" i="2"/>
  <c r="F2098" i="2"/>
  <c r="F2094" i="2"/>
  <c r="F2090" i="2"/>
  <c r="F2086" i="2"/>
  <c r="F2146" i="2"/>
  <c r="F1972" i="2"/>
  <c r="F1963" i="2"/>
  <c r="F1948" i="2"/>
  <c r="F1932" i="2"/>
  <c r="F1916" i="2"/>
  <c r="F1900" i="2"/>
  <c r="F1884" i="2"/>
  <c r="F1868" i="2"/>
  <c r="F1852" i="2"/>
  <c r="F1836" i="2"/>
  <c r="F1800" i="2"/>
  <c r="F1768" i="2"/>
  <c r="F1395" i="2"/>
  <c r="F1514" i="2"/>
  <c r="F1523" i="2"/>
  <c r="F1537" i="2"/>
  <c r="F1546" i="2"/>
  <c r="F1623" i="2"/>
  <c r="F1635" i="2"/>
  <c r="F1643" i="2"/>
  <c r="F1647" i="2"/>
  <c r="F1655" i="2"/>
  <c r="F1663" i="2"/>
  <c r="F1671" i="2"/>
  <c r="F1679" i="2"/>
  <c r="F1687" i="2"/>
  <c r="F1691" i="2"/>
  <c r="F1699" i="2"/>
  <c r="F1707" i="2"/>
  <c r="F1715" i="2"/>
  <c r="F1719" i="2"/>
  <c r="F1723" i="2"/>
  <c r="F1731" i="2"/>
  <c r="F1739" i="2"/>
  <c r="F1747" i="2"/>
  <c r="F1755" i="2"/>
  <c r="F1763" i="2"/>
  <c r="F1771" i="2"/>
  <c r="F1779" i="2"/>
  <c r="F1787" i="2"/>
  <c r="F1795" i="2"/>
  <c r="F1803" i="2"/>
  <c r="F1811" i="2"/>
  <c r="F1819" i="2"/>
  <c r="F1827" i="2"/>
  <c r="F1835" i="2"/>
  <c r="F1843" i="2"/>
  <c r="F1851" i="2"/>
  <c r="F1859" i="2"/>
  <c r="F1871" i="2"/>
  <c r="F1883" i="2"/>
  <c r="F1891" i="2"/>
  <c r="F1899" i="2"/>
  <c r="F1907" i="2"/>
  <c r="F1915" i="2"/>
  <c r="F1923" i="2"/>
  <c r="F1931" i="2"/>
  <c r="F1939" i="2"/>
  <c r="F1947" i="2"/>
  <c r="F1955" i="2"/>
  <c r="F1533" i="2"/>
  <c r="F1542" i="2"/>
  <c r="F1551" i="2"/>
  <c r="F1555" i="2"/>
  <c r="F1559" i="2"/>
  <c r="F1563" i="2"/>
  <c r="F1567" i="2"/>
  <c r="F1571" i="2"/>
  <c r="F1575" i="2"/>
  <c r="F1579" i="2"/>
  <c r="F1583" i="2"/>
  <c r="F1587" i="2"/>
  <c r="F1591" i="2"/>
  <c r="F1595" i="2"/>
  <c r="F1599" i="2"/>
  <c r="F1603" i="2"/>
  <c r="F1607" i="2"/>
  <c r="F1611" i="2"/>
  <c r="F1615" i="2"/>
  <c r="F1619" i="2"/>
  <c r="F1627" i="2"/>
  <c r="F1631" i="2"/>
  <c r="F1639" i="2"/>
  <c r="F1651" i="2"/>
  <c r="F1659" i="2"/>
  <c r="F1667" i="2"/>
  <c r="F1675" i="2"/>
  <c r="F1683" i="2"/>
  <c r="F1695" i="2"/>
  <c r="F1703" i="2"/>
  <c r="F1711" i="2"/>
  <c r="F1727" i="2"/>
  <c r="F1735" i="2"/>
  <c r="F1743" i="2"/>
  <c r="F1751" i="2"/>
  <c r="F1759" i="2"/>
  <c r="F1767" i="2"/>
  <c r="F1775" i="2"/>
  <c r="F1783" i="2"/>
  <c r="F1791" i="2"/>
  <c r="F1799" i="2"/>
  <c r="F1807" i="2"/>
  <c r="F1815" i="2"/>
  <c r="F1823" i="2"/>
  <c r="F1831" i="2"/>
  <c r="F1839" i="2"/>
  <c r="F1847" i="2"/>
  <c r="F1855" i="2"/>
  <c r="F1863" i="2"/>
  <c r="F1867" i="2"/>
  <c r="F1875" i="2"/>
  <c r="F1879" i="2"/>
  <c r="F1887" i="2"/>
  <c r="F1895" i="2"/>
  <c r="F1903" i="2"/>
  <c r="F1911" i="2"/>
  <c r="F1919" i="2"/>
  <c r="F1927" i="2"/>
  <c r="F1935" i="2"/>
  <c r="F1943" i="2"/>
  <c r="F1951" i="2"/>
  <c r="F1379" i="2"/>
  <c r="F1411" i="2"/>
  <c r="F1443" i="2"/>
  <c r="F1475" i="2"/>
  <c r="F1505" i="2"/>
  <c r="F1515" i="2"/>
  <c r="F1529" i="2"/>
  <c r="F1538" i="2"/>
  <c r="F1547" i="2"/>
  <c r="F1660" i="2"/>
  <c r="F1664" i="2"/>
  <c r="F1668" i="2"/>
  <c r="F1672" i="2"/>
  <c r="F1676" i="2"/>
  <c r="F1680" i="2"/>
  <c r="F1684" i="2"/>
  <c r="F1688" i="2"/>
  <c r="F1692" i="2"/>
  <c r="F1696" i="2"/>
  <c r="F1700" i="2"/>
  <c r="F1704" i="2"/>
  <c r="F1708" i="2"/>
  <c r="F1712" i="2"/>
  <c r="F1720" i="2"/>
  <c r="F1728" i="2"/>
  <c r="F1736" i="2"/>
  <c r="F1744" i="2"/>
  <c r="F1752" i="2"/>
  <c r="F1495" i="2"/>
  <c r="F1511" i="2"/>
  <c r="F1525" i="2"/>
  <c r="F1534" i="2"/>
  <c r="F1543" i="2"/>
  <c r="F1552" i="2"/>
  <c r="F1556" i="2"/>
  <c r="F1560" i="2"/>
  <c r="F1564" i="2"/>
  <c r="F1568" i="2"/>
  <c r="F1572" i="2"/>
  <c r="F1576" i="2"/>
  <c r="F1580" i="2"/>
  <c r="F1584" i="2"/>
  <c r="F1588" i="2"/>
  <c r="F1592" i="2"/>
  <c r="F1596" i="2"/>
  <c r="F1600" i="2"/>
  <c r="F1604" i="2"/>
  <c r="F1608" i="2"/>
  <c r="F1612" i="2"/>
  <c r="F1616" i="2"/>
  <c r="F1620" i="2"/>
  <c r="F1624" i="2"/>
  <c r="F1628" i="2"/>
  <c r="F1632" i="2"/>
  <c r="F1636" i="2"/>
  <c r="F1640" i="2"/>
  <c r="F1644" i="2"/>
  <c r="F1648" i="2"/>
  <c r="F1652" i="2"/>
  <c r="F1656" i="2"/>
  <c r="F1716" i="2"/>
  <c r="F1724" i="2"/>
  <c r="F1732" i="2"/>
  <c r="F1740" i="2"/>
  <c r="F1748" i="2"/>
  <c r="F1756" i="2"/>
  <c r="F1601" i="2"/>
  <c r="F1617" i="2"/>
  <c r="F1625" i="2"/>
  <c r="F1633" i="2"/>
  <c r="F1641" i="2"/>
  <c r="F1649" i="2"/>
  <c r="F1657" i="2"/>
  <c r="F1661" i="2"/>
  <c r="F1669" i="2"/>
  <c r="F1677" i="2"/>
  <c r="F1685" i="2"/>
  <c r="F1693" i="2"/>
  <c r="F1701" i="2"/>
  <c r="F1705" i="2"/>
  <c r="F1713" i="2"/>
  <c r="F1721" i="2"/>
  <c r="F1729" i="2"/>
  <c r="F1737" i="2"/>
  <c r="F1741" i="2"/>
  <c r="F1749" i="2"/>
  <c r="F1757" i="2"/>
  <c r="F1765" i="2"/>
  <c r="F1773" i="2"/>
  <c r="F1781" i="2"/>
  <c r="F1789" i="2"/>
  <c r="F1797" i="2"/>
  <c r="F1805" i="2"/>
  <c r="F1813" i="2"/>
  <c r="F1821" i="2"/>
  <c r="F1829" i="2"/>
  <c r="F1837" i="2"/>
  <c r="F1845" i="2"/>
  <c r="F1853" i="2"/>
  <c r="F1861" i="2"/>
  <c r="F1869" i="2"/>
  <c r="F1877" i="2"/>
  <c r="F1881" i="2"/>
  <c r="F1889" i="2"/>
  <c r="F1897" i="2"/>
  <c r="F1905" i="2"/>
  <c r="F1913" i="2"/>
  <c r="F1921" i="2"/>
  <c r="F1929" i="2"/>
  <c r="F1937" i="2"/>
  <c r="F1945" i="2"/>
  <c r="F1949" i="2"/>
  <c r="F1957" i="2"/>
  <c r="F1965" i="2"/>
  <c r="F1973" i="2"/>
  <c r="F1981" i="2"/>
  <c r="F1989" i="2"/>
  <c r="F1997" i="2"/>
  <c r="F2005" i="2"/>
  <c r="F1535" i="2"/>
  <c r="F1549" i="2"/>
  <c r="F1553" i="2"/>
  <c r="F1557" i="2"/>
  <c r="F1561" i="2"/>
  <c r="F1565" i="2"/>
  <c r="F1569" i="2"/>
  <c r="F1573" i="2"/>
  <c r="F1577" i="2"/>
  <c r="F1581" i="2"/>
  <c r="F1585" i="2"/>
  <c r="F1589" i="2"/>
  <c r="F1593" i="2"/>
  <c r="F1597" i="2"/>
  <c r="F1605" i="2"/>
  <c r="F1609" i="2"/>
  <c r="F1613" i="2"/>
  <c r="F1621" i="2"/>
  <c r="F1629" i="2"/>
  <c r="F1637" i="2"/>
  <c r="F1645" i="2"/>
  <c r="F1653" i="2"/>
  <c r="F1665" i="2"/>
  <c r="F1673" i="2"/>
  <c r="F1681" i="2"/>
  <c r="F1689" i="2"/>
  <c r="F1697" i="2"/>
  <c r="F1709" i="2"/>
  <c r="F1717" i="2"/>
  <c r="F1725" i="2"/>
  <c r="F1733" i="2"/>
  <c r="F1745" i="2"/>
  <c r="F1753" i="2"/>
  <c r="F1761" i="2"/>
  <c r="F1769" i="2"/>
  <c r="F1777" i="2"/>
  <c r="F1785" i="2"/>
  <c r="F1793" i="2"/>
  <c r="F1801" i="2"/>
  <c r="F1809" i="2"/>
  <c r="F1817" i="2"/>
  <c r="F1825" i="2"/>
  <c r="F1833" i="2"/>
  <c r="F1841" i="2"/>
  <c r="F1849" i="2"/>
  <c r="F1857" i="2"/>
  <c r="F1865" i="2"/>
  <c r="F1873" i="2"/>
  <c r="F1885" i="2"/>
  <c r="F1893" i="2"/>
  <c r="F1901" i="2"/>
  <c r="F1909" i="2"/>
  <c r="F1917" i="2"/>
  <c r="F1925" i="2"/>
  <c r="F1933" i="2"/>
  <c r="F1941" i="2"/>
  <c r="F1953" i="2"/>
  <c r="F1961" i="2"/>
  <c r="F1969" i="2"/>
  <c r="F1977" i="2"/>
  <c r="F1985" i="2"/>
  <c r="F1993" i="2"/>
  <c r="F2001" i="2"/>
  <c r="F2009" i="2"/>
  <c r="F1550" i="2"/>
  <c r="F1554" i="2"/>
  <c r="F1558" i="2"/>
  <c r="F1562" i="2"/>
  <c r="F1566" i="2"/>
  <c r="F1570" i="2"/>
  <c r="F1574" i="2"/>
  <c r="F1578" i="2"/>
  <c r="F1582" i="2"/>
  <c r="F1586" i="2"/>
  <c r="F1590" i="2"/>
  <c r="F1594" i="2"/>
  <c r="F1598" i="2"/>
  <c r="F1602" i="2"/>
  <c r="F1606" i="2"/>
  <c r="F1610" i="2"/>
  <c r="F1614" i="2"/>
  <c r="F1618" i="2"/>
  <c r="F1622" i="2"/>
  <c r="F1626" i="2"/>
  <c r="F1630" i="2"/>
  <c r="F1634" i="2"/>
  <c r="F1638" i="2"/>
  <c r="F1642" i="2"/>
  <c r="F1646" i="2"/>
  <c r="F1650" i="2"/>
  <c r="F1654" i="2"/>
  <c r="F1658" i="2"/>
  <c r="F1662" i="2"/>
  <c r="F1666" i="2"/>
  <c r="F1670" i="2"/>
  <c r="F1674" i="2"/>
  <c r="F1678" i="2"/>
  <c r="F1682" i="2"/>
  <c r="F1686" i="2"/>
  <c r="F1690" i="2"/>
  <c r="F1694" i="2"/>
  <c r="F1698" i="2"/>
  <c r="F1702" i="2"/>
  <c r="F1706" i="2"/>
  <c r="F1710" i="2"/>
  <c r="F1714" i="2"/>
  <c r="F1718" i="2"/>
  <c r="F1722" i="2"/>
  <c r="F1726" i="2"/>
  <c r="F1730" i="2"/>
  <c r="F1734" i="2"/>
  <c r="F1738" i="2"/>
  <c r="F1742" i="2"/>
  <c r="F1746" i="2"/>
  <c r="F1750" i="2"/>
  <c r="F1754" i="2"/>
  <c r="F1758" i="2"/>
  <c r="F1762" i="2"/>
  <c r="F1766" i="2"/>
  <c r="F1770" i="2"/>
  <c r="F1774" i="2"/>
  <c r="F1778" i="2"/>
  <c r="F1782" i="2"/>
  <c r="F1786" i="2"/>
  <c r="F1790" i="2"/>
  <c r="F1794" i="2"/>
  <c r="F1798" i="2"/>
  <c r="F1802" i="2"/>
  <c r="F1806" i="2"/>
  <c r="F1810" i="2"/>
  <c r="F1814" i="2"/>
  <c r="F1818" i="2"/>
  <c r="F1822" i="2"/>
  <c r="F2008" i="2"/>
  <c r="F1999" i="2"/>
  <c r="F1990" i="2"/>
  <c r="F1976" i="2"/>
  <c r="F1967" i="2"/>
  <c r="F1958" i="2"/>
  <c r="F1942" i="2"/>
  <c r="F1926" i="2"/>
  <c r="F1910" i="2"/>
  <c r="F1894" i="2"/>
  <c r="F1878" i="2"/>
  <c r="F1862" i="2"/>
  <c r="F1846" i="2"/>
  <c r="F1830" i="2"/>
  <c r="F1812" i="2"/>
  <c r="F1780" i="2"/>
  <c r="F1531" i="2"/>
  <c r="F1363" i="2"/>
  <c r="F1509" i="2"/>
  <c r="F1467" i="2"/>
  <c r="F1435" i="2"/>
  <c r="F1403" i="2"/>
  <c r="F1479" i="2"/>
  <c r="F1367" i="2"/>
  <c r="F1371" i="2"/>
  <c r="F1439" i="2"/>
  <c r="F1447" i="2"/>
  <c r="F1423" i="2"/>
  <c r="F1539" i="2"/>
  <c r="F1064" i="2"/>
  <c r="F1391" i="2"/>
  <c r="F1105" i="2"/>
  <c r="F2144" i="2"/>
  <c r="F2140" i="2"/>
  <c r="F2132" i="2"/>
  <c r="F2128" i="2"/>
  <c r="F2124" i="2"/>
  <c r="F2120" i="2"/>
  <c r="F2116" i="2"/>
  <c r="F2112" i="2"/>
  <c r="F2108" i="2"/>
  <c r="F2104" i="2"/>
  <c r="F2100" i="2"/>
  <c r="F2096" i="2"/>
  <c r="F2092" i="2"/>
  <c r="F2088" i="2"/>
  <c r="F2084" i="2"/>
  <c r="F2080" i="2"/>
  <c r="F2076" i="2"/>
  <c r="F2072" i="2"/>
  <c r="F2068" i="2"/>
  <c r="F2064" i="2"/>
  <c r="F2060" i="2"/>
  <c r="F2056" i="2"/>
  <c r="F2052" i="2"/>
  <c r="F2048" i="2"/>
  <c r="F2044" i="2"/>
  <c r="F2040" i="2"/>
  <c r="F2036" i="2"/>
  <c r="F2032" i="2"/>
  <c r="F2028" i="2"/>
  <c r="F2024" i="2"/>
  <c r="F2020" i="2"/>
  <c r="F2016" i="2"/>
  <c r="F2012" i="2"/>
  <c r="F2003" i="2"/>
  <c r="F1994" i="2"/>
  <c r="F1980" i="2"/>
  <c r="F1971" i="2"/>
  <c r="F1962" i="2"/>
  <c r="F1952" i="2"/>
  <c r="F1936" i="2"/>
  <c r="F1920" i="2"/>
  <c r="F1904" i="2"/>
  <c r="F1888" i="2"/>
  <c r="F1872" i="2"/>
  <c r="F1856" i="2"/>
  <c r="F1840" i="2"/>
  <c r="F1824" i="2"/>
  <c r="F1792" i="2"/>
  <c r="F1760" i="2"/>
  <c r="F1545" i="2"/>
  <c r="F2136" i="2"/>
  <c r="F2007" i="2"/>
  <c r="F1998" i="2"/>
  <c r="F1984" i="2"/>
  <c r="F1975" i="2"/>
  <c r="F1966" i="2"/>
  <c r="F1946" i="2"/>
  <c r="F1930" i="2"/>
  <c r="F1914" i="2"/>
  <c r="F1898" i="2"/>
  <c r="F1882" i="2"/>
  <c r="F1866" i="2"/>
  <c r="F1850" i="2"/>
  <c r="F1834" i="2"/>
  <c r="F1804" i="2"/>
  <c r="F1772" i="2"/>
  <c r="F1522" i="2"/>
  <c r="F2223" i="2"/>
  <c r="F2215" i="2"/>
  <c r="F2211" i="2"/>
  <c r="F2203" i="2"/>
  <c r="F2195" i="2"/>
  <c r="F2187" i="2"/>
  <c r="F2179" i="2"/>
  <c r="F2171" i="2"/>
  <c r="F2163" i="2"/>
  <c r="F2155" i="2"/>
  <c r="F2147" i="2"/>
  <c r="F2139" i="2"/>
  <c r="F2135" i="2"/>
  <c r="F2127" i="2"/>
  <c r="F2119" i="2"/>
  <c r="F2111" i="2"/>
  <c r="F2107" i="2"/>
  <c r="F2099" i="2"/>
  <c r="F2091" i="2"/>
  <c r="F2083" i="2"/>
  <c r="F2075" i="2"/>
  <c r="F2067" i="2"/>
  <c r="F2059" i="2"/>
  <c r="F2051" i="2"/>
  <c r="F2043" i="2"/>
  <c r="F2035" i="2"/>
  <c r="F2027" i="2"/>
  <c r="F2015" i="2"/>
  <c r="F2011" i="2"/>
  <c r="F2002" i="2"/>
  <c r="F1988" i="2"/>
  <c r="F1979" i="2"/>
  <c r="F1970" i="2"/>
  <c r="F1956" i="2"/>
  <c r="F1940" i="2"/>
  <c r="F1924" i="2"/>
  <c r="F1908" i="2"/>
  <c r="F1892" i="2"/>
  <c r="F1876" i="2"/>
  <c r="F1860" i="2"/>
  <c r="F1844" i="2"/>
  <c r="F1828" i="2"/>
  <c r="F1816" i="2"/>
  <c r="F1784" i="2"/>
  <c r="F2219" i="2"/>
  <c r="F2207" i="2"/>
  <c r="F2199" i="2"/>
  <c r="F2191" i="2"/>
  <c r="F2183" i="2"/>
  <c r="F2175" i="2"/>
  <c r="F2167" i="2"/>
  <c r="F2159" i="2"/>
  <c r="F2151" i="2"/>
  <c r="F2143" i="2"/>
  <c r="F2131" i="2"/>
  <c r="F2123" i="2"/>
  <c r="F2115" i="2"/>
  <c r="F2103" i="2"/>
  <c r="F2095" i="2"/>
  <c r="F2087" i="2"/>
  <c r="F2079" i="2"/>
  <c r="F2071" i="2"/>
  <c r="F2063" i="2"/>
  <c r="F2055" i="2"/>
  <c r="F2047" i="2"/>
  <c r="F2039" i="2"/>
  <c r="F2031" i="2"/>
  <c r="F2023" i="2"/>
  <c r="F2019" i="2"/>
  <c r="F2006" i="2"/>
  <c r="F1992" i="2"/>
  <c r="F1983" i="2"/>
  <c r="F1974" i="2"/>
  <c r="F1960" i="2"/>
  <c r="F1950" i="2"/>
  <c r="F1934" i="2"/>
  <c r="F1918" i="2"/>
  <c r="F1902" i="2"/>
  <c r="F1886" i="2"/>
  <c r="F1870" i="2"/>
  <c r="F1854" i="2"/>
  <c r="F1838" i="2"/>
  <c r="F1796" i="2"/>
  <c r="F1764" i="2"/>
  <c r="F1513" i="2"/>
  <c r="F1491" i="2"/>
  <c r="F2158" i="2"/>
  <c r="F2150" i="2"/>
  <c r="F2142" i="2"/>
  <c r="F2134" i="2"/>
  <c r="F2126" i="2"/>
  <c r="F2114" i="2"/>
  <c r="F2082" i="2"/>
  <c r="F2078" i="2"/>
  <c r="F2074" i="2"/>
  <c r="F2070" i="2"/>
  <c r="F2066" i="2"/>
  <c r="F2062" i="2"/>
  <c r="F2058" i="2"/>
  <c r="F2054" i="2"/>
  <c r="F2050" i="2"/>
  <c r="F2046" i="2"/>
  <c r="F2042" i="2"/>
  <c r="F2038" i="2"/>
  <c r="F2034" i="2"/>
  <c r="F2030" i="2"/>
  <c r="F2026" i="2"/>
  <c r="F2022" i="2"/>
  <c r="F2018" i="2"/>
  <c r="F2014" i="2"/>
  <c r="F2010" i="2"/>
  <c r="F1996" i="2"/>
  <c r="F1987" i="2"/>
  <c r="F1978" i="2"/>
  <c r="F1964" i="2"/>
  <c r="F1944" i="2"/>
  <c r="F1928" i="2"/>
  <c r="F1912" i="2"/>
  <c r="F1896" i="2"/>
  <c r="F1880" i="2"/>
  <c r="F1864" i="2"/>
  <c r="F1848" i="2"/>
  <c r="F1832" i="2"/>
  <c r="F1808" i="2"/>
  <c r="F1776" i="2"/>
  <c r="F1497" i="2"/>
  <c r="F1459" i="2"/>
  <c r="F2154" i="2"/>
  <c r="F2000" i="2"/>
  <c r="F1991" i="2"/>
  <c r="F1982" i="2"/>
  <c r="F1968" i="2"/>
  <c r="F1959" i="2"/>
  <c r="F1954" i="2"/>
  <c r="F1938" i="2"/>
  <c r="F1922" i="2"/>
  <c r="F1906" i="2"/>
  <c r="F1890" i="2"/>
  <c r="F1874" i="2"/>
  <c r="F1858" i="2"/>
  <c r="F1842" i="2"/>
  <c r="F1826" i="2"/>
  <c r="F1820" i="2"/>
  <c r="F1788" i="2"/>
  <c r="F1427" i="2"/>
  <c r="F1541" i="2"/>
  <c r="F1527" i="2"/>
  <c r="F1518" i="2"/>
  <c r="F1503" i="2"/>
  <c r="F1415" i="2"/>
  <c r="F1383" i="2"/>
  <c r="F1329" i="2"/>
  <c r="F1308" i="2"/>
  <c r="F1265" i="2"/>
  <c r="F1244" i="2"/>
  <c r="F1201" i="2"/>
  <c r="F1180" i="2"/>
  <c r="F1137" i="2"/>
  <c r="F1116" i="2"/>
  <c r="F1526" i="2"/>
  <c r="F1517" i="2"/>
  <c r="F1507" i="2"/>
  <c r="F1471" i="2"/>
  <c r="F1407" i="2"/>
  <c r="F1375" i="2"/>
  <c r="F1313" i="2"/>
  <c r="F1292" i="2"/>
  <c r="F1249" i="2"/>
  <c r="F1228" i="2"/>
  <c r="F1185" i="2"/>
  <c r="F1164" i="2"/>
  <c r="F1121" i="2"/>
  <c r="F1100" i="2"/>
  <c r="F1062" i="2"/>
  <c r="F1530" i="2"/>
  <c r="F1521" i="2"/>
  <c r="F1501" i="2"/>
  <c r="F1483" i="2"/>
  <c r="F1451" i="2"/>
  <c r="F1419" i="2"/>
  <c r="F1387" i="2"/>
  <c r="F1355" i="2"/>
  <c r="F1463" i="2"/>
  <c r="F1431" i="2"/>
  <c r="F1399" i="2"/>
  <c r="F1340" i="2"/>
  <c r="F1297" i="2"/>
  <c r="F1276" i="2"/>
  <c r="F1233" i="2"/>
  <c r="F1212" i="2"/>
  <c r="F1169" i="2"/>
  <c r="F1148" i="2"/>
  <c r="F1058" i="2"/>
  <c r="F1087" i="2"/>
  <c r="F1054" i="2"/>
  <c r="F988" i="2"/>
  <c r="F1069" i="2"/>
  <c r="F1079" i="2"/>
  <c r="F1083" i="2"/>
  <c r="F1050" i="2"/>
  <c r="F984" i="2"/>
  <c r="F1065" i="2"/>
  <c r="F1075" i="2"/>
  <c r="F980" i="2"/>
  <c r="F1061" i="2"/>
  <c r="F1071" i="2"/>
  <c r="F976" i="2"/>
  <c r="F1067" i="2"/>
  <c r="F1046" i="2"/>
  <c r="F1057" i="2"/>
  <c r="F972" i="2"/>
  <c r="F1063" i="2"/>
  <c r="F1042" i="2"/>
  <c r="F1053" i="2"/>
  <c r="F968" i="2"/>
  <c r="F1059" i="2"/>
  <c r="F1030" i="2"/>
  <c r="F1041" i="2"/>
  <c r="F928" i="2"/>
  <c r="F908" i="2"/>
  <c r="F323" i="2"/>
  <c r="F996" i="2"/>
  <c r="F1028" i="2"/>
  <c r="F1060" i="2"/>
  <c r="F1080" i="2"/>
  <c r="F1089" i="2"/>
  <c r="F1016" i="2"/>
  <c r="F1048" i="2"/>
  <c r="F1066" i="2"/>
  <c r="F1076" i="2"/>
  <c r="F1085" i="2"/>
  <c r="F1004" i="2"/>
  <c r="F1036" i="2"/>
  <c r="F1072" i="2"/>
  <c r="F1081" i="2"/>
  <c r="F1090" i="2"/>
  <c r="F1094" i="2"/>
  <c r="F1098" i="2"/>
  <c r="F1102" i="2"/>
  <c r="F1106" i="2"/>
  <c r="F1110" i="2"/>
  <c r="F1114" i="2"/>
  <c r="F1118" i="2"/>
  <c r="F1122" i="2"/>
  <c r="F1126" i="2"/>
  <c r="F1130" i="2"/>
  <c r="F1134" i="2"/>
  <c r="F1138" i="2"/>
  <c r="F1142" i="2"/>
  <c r="F1146" i="2"/>
  <c r="F1150" i="2"/>
  <c r="F1154" i="2"/>
  <c r="F1158" i="2"/>
  <c r="F1162" i="2"/>
  <c r="F1166" i="2"/>
  <c r="F1170" i="2"/>
  <c r="F1174" i="2"/>
  <c r="F1178" i="2"/>
  <c r="F1182" i="2"/>
  <c r="F1186" i="2"/>
  <c r="F1190" i="2"/>
  <c r="F1194" i="2"/>
  <c r="F1198" i="2"/>
  <c r="F1202" i="2"/>
  <c r="F1206" i="2"/>
  <c r="F1210" i="2"/>
  <c r="F1214" i="2"/>
  <c r="F1218" i="2"/>
  <c r="F1222" i="2"/>
  <c r="F1226" i="2"/>
  <c r="F1230" i="2"/>
  <c r="F1234" i="2"/>
  <c r="F1238" i="2"/>
  <c r="F1242" i="2"/>
  <c r="F1246" i="2"/>
  <c r="F1250" i="2"/>
  <c r="F1254" i="2"/>
  <c r="F1258" i="2"/>
  <c r="F1262" i="2"/>
  <c r="F1266" i="2"/>
  <c r="F1270" i="2"/>
  <c r="F1274" i="2"/>
  <c r="F1278" i="2"/>
  <c r="F1282" i="2"/>
  <c r="F1286" i="2"/>
  <c r="F1290" i="2"/>
  <c r="F1294" i="2"/>
  <c r="F1298" i="2"/>
  <c r="F1302" i="2"/>
  <c r="F1306" i="2"/>
  <c r="F1310" i="2"/>
  <c r="F1314" i="2"/>
  <c r="F1318" i="2"/>
  <c r="F1322" i="2"/>
  <c r="F1326" i="2"/>
  <c r="F1330" i="2"/>
  <c r="F1334" i="2"/>
  <c r="F1338" i="2"/>
  <c r="F1342" i="2"/>
  <c r="F1346" i="2"/>
  <c r="F1350" i="2"/>
  <c r="F1012" i="2"/>
  <c r="F1044" i="2"/>
  <c r="F1068" i="2"/>
  <c r="F1073" i="2"/>
  <c r="F1082" i="2"/>
  <c r="F1091" i="2"/>
  <c r="F1095" i="2"/>
  <c r="F1099" i="2"/>
  <c r="F1103" i="2"/>
  <c r="F1107" i="2"/>
  <c r="F1111" i="2"/>
  <c r="F1115" i="2"/>
  <c r="F1119" i="2"/>
  <c r="F1123" i="2"/>
  <c r="F1127" i="2"/>
  <c r="F1131" i="2"/>
  <c r="F1135" i="2"/>
  <c r="F1139" i="2"/>
  <c r="F1143" i="2"/>
  <c r="F1147" i="2"/>
  <c r="F1151" i="2"/>
  <c r="F1155" i="2"/>
  <c r="F1159" i="2"/>
  <c r="F1163" i="2"/>
  <c r="F1167" i="2"/>
  <c r="F1171" i="2"/>
  <c r="F1175" i="2"/>
  <c r="F1179" i="2"/>
  <c r="F1183" i="2"/>
  <c r="F1187" i="2"/>
  <c r="F1191" i="2"/>
  <c r="F1195" i="2"/>
  <c r="F1199" i="2"/>
  <c r="F1203" i="2"/>
  <c r="F1207" i="2"/>
  <c r="F1211" i="2"/>
  <c r="F1215" i="2"/>
  <c r="F1219" i="2"/>
  <c r="F1223" i="2"/>
  <c r="F1227" i="2"/>
  <c r="F1231" i="2"/>
  <c r="F1235" i="2"/>
  <c r="F1239" i="2"/>
  <c r="F1243" i="2"/>
  <c r="F1247" i="2"/>
  <c r="F1251" i="2"/>
  <c r="F1255" i="2"/>
  <c r="F1259" i="2"/>
  <c r="F1263" i="2"/>
  <c r="F1267" i="2"/>
  <c r="F1271" i="2"/>
  <c r="F1275" i="2"/>
  <c r="F1279" i="2"/>
  <c r="F1283" i="2"/>
  <c r="F1287" i="2"/>
  <c r="F1291" i="2"/>
  <c r="F1295" i="2"/>
  <c r="F1299" i="2"/>
  <c r="F1303" i="2"/>
  <c r="F1307" i="2"/>
  <c r="F1311" i="2"/>
  <c r="F1315" i="2"/>
  <c r="F1319" i="2"/>
  <c r="F1323" i="2"/>
  <c r="F1327" i="2"/>
  <c r="F1331" i="2"/>
  <c r="F1335" i="2"/>
  <c r="F1339" i="2"/>
  <c r="F1343" i="2"/>
  <c r="F1347" i="2"/>
  <c r="F1351" i="2"/>
  <c r="F1000" i="2"/>
  <c r="F1032" i="2"/>
  <c r="F1078" i="2"/>
  <c r="F1008" i="2"/>
  <c r="F1040" i="2"/>
  <c r="F1070" i="2"/>
  <c r="F1084" i="2"/>
  <c r="F1052" i="2"/>
  <c r="F1086" i="2"/>
  <c r="F1092" i="2"/>
  <c r="F1097" i="2"/>
  <c r="F1108" i="2"/>
  <c r="F1113" i="2"/>
  <c r="F1124" i="2"/>
  <c r="F1129" i="2"/>
  <c r="F1140" i="2"/>
  <c r="F1145" i="2"/>
  <c r="F1156" i="2"/>
  <c r="F1161" i="2"/>
  <c r="F1172" i="2"/>
  <c r="F1177" i="2"/>
  <c r="F1188" i="2"/>
  <c r="F1193" i="2"/>
  <c r="F1204" i="2"/>
  <c r="F1209" i="2"/>
  <c r="F1220" i="2"/>
  <c r="F1225" i="2"/>
  <c r="F1236" i="2"/>
  <c r="F1241" i="2"/>
  <c r="F1252" i="2"/>
  <c r="F1257" i="2"/>
  <c r="F1268" i="2"/>
  <c r="F1273" i="2"/>
  <c r="F1284" i="2"/>
  <c r="F1289" i="2"/>
  <c r="F1300" i="2"/>
  <c r="F1305" i="2"/>
  <c r="F1316" i="2"/>
  <c r="F1321" i="2"/>
  <c r="F1332" i="2"/>
  <c r="F1337" i="2"/>
  <c r="F1348" i="2"/>
  <c r="F1353" i="2"/>
  <c r="F1357" i="2"/>
  <c r="F1361" i="2"/>
  <c r="F1365" i="2"/>
  <c r="F1369" i="2"/>
  <c r="F1373" i="2"/>
  <c r="F1377" i="2"/>
  <c r="F1381" i="2"/>
  <c r="F1385" i="2"/>
  <c r="F1389" i="2"/>
  <c r="F1393" i="2"/>
  <c r="F1397" i="2"/>
  <c r="F1401" i="2"/>
  <c r="F1405" i="2"/>
  <c r="F1409" i="2"/>
  <c r="F1413" i="2"/>
  <c r="F1417" i="2"/>
  <c r="F1421" i="2"/>
  <c r="F1425" i="2"/>
  <c r="F1429" i="2"/>
  <c r="F1433" i="2"/>
  <c r="F1437" i="2"/>
  <c r="F1441" i="2"/>
  <c r="F1445" i="2"/>
  <c r="F1449" i="2"/>
  <c r="F1453" i="2"/>
  <c r="F1457" i="2"/>
  <c r="F1461" i="2"/>
  <c r="F1465" i="2"/>
  <c r="F1469" i="2"/>
  <c r="F1473" i="2"/>
  <c r="F1477" i="2"/>
  <c r="F1481" i="2"/>
  <c r="F1485" i="2"/>
  <c r="F1489" i="2"/>
  <c r="F1493" i="2"/>
  <c r="F992" i="2"/>
  <c r="F1074" i="2"/>
  <c r="F1093" i="2"/>
  <c r="F1104" i="2"/>
  <c r="F1109" i="2"/>
  <c r="F1120" i="2"/>
  <c r="F1125" i="2"/>
  <c r="F1136" i="2"/>
  <c r="F1141" i="2"/>
  <c r="F1152" i="2"/>
  <c r="F1157" i="2"/>
  <c r="F1168" i="2"/>
  <c r="F1173" i="2"/>
  <c r="F1184" i="2"/>
  <c r="F1189" i="2"/>
  <c r="F1200" i="2"/>
  <c r="F1205" i="2"/>
  <c r="F1216" i="2"/>
  <c r="F1221" i="2"/>
  <c r="F1232" i="2"/>
  <c r="F1237" i="2"/>
  <c r="F1248" i="2"/>
  <c r="F1253" i="2"/>
  <c r="F1264" i="2"/>
  <c r="F1269" i="2"/>
  <c r="F1280" i="2"/>
  <c r="F1285" i="2"/>
  <c r="F1296" i="2"/>
  <c r="F1301" i="2"/>
  <c r="F1312" i="2"/>
  <c r="F1317" i="2"/>
  <c r="F1328" i="2"/>
  <c r="F1333" i="2"/>
  <c r="F1344" i="2"/>
  <c r="F1349" i="2"/>
  <c r="F1354" i="2"/>
  <c r="F1358" i="2"/>
  <c r="F1362" i="2"/>
  <c r="F1366" i="2"/>
  <c r="F1370" i="2"/>
  <c r="F1374" i="2"/>
  <c r="F1378" i="2"/>
  <c r="F1382" i="2"/>
  <c r="F1386" i="2"/>
  <c r="F1390" i="2"/>
  <c r="F1394" i="2"/>
  <c r="F1398" i="2"/>
  <c r="F1402" i="2"/>
  <c r="F1406" i="2"/>
  <c r="F1410" i="2"/>
  <c r="F1414" i="2"/>
  <c r="F1418" i="2"/>
  <c r="F1422" i="2"/>
  <c r="F1426" i="2"/>
  <c r="F1430" i="2"/>
  <c r="F1434" i="2"/>
  <c r="F1438" i="2"/>
  <c r="F1442" i="2"/>
  <c r="F1446" i="2"/>
  <c r="F1450" i="2"/>
  <c r="F1454" i="2"/>
  <c r="F1458" i="2"/>
  <c r="F1462" i="2"/>
  <c r="F1466" i="2"/>
  <c r="F1470" i="2"/>
  <c r="F1474" i="2"/>
  <c r="F1478" i="2"/>
  <c r="F1482" i="2"/>
  <c r="F1486" i="2"/>
  <c r="F1490" i="2"/>
  <c r="F1494" i="2"/>
  <c r="F1498" i="2"/>
  <c r="F1502" i="2"/>
  <c r="F1506" i="2"/>
  <c r="F1510" i="2"/>
  <c r="F1024" i="2"/>
  <c r="F1088" i="2"/>
  <c r="F1056" i="2"/>
  <c r="F1020" i="2"/>
  <c r="F1077" i="2"/>
  <c r="F1096" i="2"/>
  <c r="F1101" i="2"/>
  <c r="F1112" i="2"/>
  <c r="F1117" i="2"/>
  <c r="F1128" i="2"/>
  <c r="F1133" i="2"/>
  <c r="F1144" i="2"/>
  <c r="F1149" i="2"/>
  <c r="F1160" i="2"/>
  <c r="F1165" i="2"/>
  <c r="F1176" i="2"/>
  <c r="F1181" i="2"/>
  <c r="F1192" i="2"/>
  <c r="F1197" i="2"/>
  <c r="F1208" i="2"/>
  <c r="F1213" i="2"/>
  <c r="F1224" i="2"/>
  <c r="F1229" i="2"/>
  <c r="F1240" i="2"/>
  <c r="F1245" i="2"/>
  <c r="F1256" i="2"/>
  <c r="F1261" i="2"/>
  <c r="F1272" i="2"/>
  <c r="F1277" i="2"/>
  <c r="F1288" i="2"/>
  <c r="F1293" i="2"/>
  <c r="F1304" i="2"/>
  <c r="F1309" i="2"/>
  <c r="F1320" i="2"/>
  <c r="F1325" i="2"/>
  <c r="F1336" i="2"/>
  <c r="F1341" i="2"/>
  <c r="F1352" i="2"/>
  <c r="F1356" i="2"/>
  <c r="F1360" i="2"/>
  <c r="F1364" i="2"/>
  <c r="F1368" i="2"/>
  <c r="F1372" i="2"/>
  <c r="F1376" i="2"/>
  <c r="F1380" i="2"/>
  <c r="F1384" i="2"/>
  <c r="F1388" i="2"/>
  <c r="F1392" i="2"/>
  <c r="F1396" i="2"/>
  <c r="F1400" i="2"/>
  <c r="F1404" i="2"/>
  <c r="F1408" i="2"/>
  <c r="F1412" i="2"/>
  <c r="F1416" i="2"/>
  <c r="F1420" i="2"/>
  <c r="F1424" i="2"/>
  <c r="F1428" i="2"/>
  <c r="F1432" i="2"/>
  <c r="F1436" i="2"/>
  <c r="F1440" i="2"/>
  <c r="F1444" i="2"/>
  <c r="F1448" i="2"/>
  <c r="F1452" i="2"/>
  <c r="F1456" i="2"/>
  <c r="F1460" i="2"/>
  <c r="F1464" i="2"/>
  <c r="F1468" i="2"/>
  <c r="F1472" i="2"/>
  <c r="F1476" i="2"/>
  <c r="F1480" i="2"/>
  <c r="F1484" i="2"/>
  <c r="F1488" i="2"/>
  <c r="F1492" i="2"/>
  <c r="F1496" i="2"/>
  <c r="F1500" i="2"/>
  <c r="F1504" i="2"/>
  <c r="F1508" i="2"/>
  <c r="F1512" i="2"/>
  <c r="F1516" i="2"/>
  <c r="F1520" i="2"/>
  <c r="F1524" i="2"/>
  <c r="F1528" i="2"/>
  <c r="F1532" i="2"/>
  <c r="F1536" i="2"/>
  <c r="F1540" i="2"/>
  <c r="F1544" i="2"/>
  <c r="F1548" i="2"/>
  <c r="F1519" i="2"/>
  <c r="F1499" i="2"/>
  <c r="F1487" i="2"/>
  <c r="F1455" i="2"/>
  <c r="F1359" i="2"/>
  <c r="F1345" i="2"/>
  <c r="F1324" i="2"/>
  <c r="F1281" i="2"/>
  <c r="F1260" i="2"/>
  <c r="F1217" i="2"/>
  <c r="F1196" i="2"/>
  <c r="F1153" i="2"/>
  <c r="F1132" i="2"/>
  <c r="F1038" i="2"/>
  <c r="F1049" i="2"/>
  <c r="F964" i="2"/>
  <c r="F1055" i="2"/>
  <c r="F1034" i="2"/>
  <c r="F1045" i="2"/>
  <c r="F960" i="2"/>
  <c r="F1051" i="2"/>
  <c r="F985" i="2"/>
  <c r="F932" i="2"/>
  <c r="F355" i="2"/>
  <c r="M64" i="3"/>
  <c r="N64" i="3" s="1"/>
  <c r="M50" i="3"/>
  <c r="N50" i="3" s="1"/>
  <c r="Z46" i="3"/>
  <c r="Z30" i="3"/>
  <c r="Z22" i="3"/>
  <c r="P40" i="3"/>
  <c r="M65" i="3"/>
  <c r="N65" i="3" s="1"/>
  <c r="Z65" i="3"/>
  <c r="D58" i="3"/>
  <c r="I58" i="3" s="1"/>
  <c r="Z58" i="3"/>
  <c r="M47" i="3"/>
  <c r="N47" i="3" s="1"/>
  <c r="Z47" i="3"/>
  <c r="D43" i="3"/>
  <c r="H43" i="3" s="1"/>
  <c r="Z43" i="3"/>
  <c r="M61" i="3"/>
  <c r="N61" i="3" s="1"/>
  <c r="Z61" i="3"/>
  <c r="M39" i="3"/>
  <c r="N39" i="3" s="1"/>
  <c r="Z39" i="3"/>
  <c r="D35" i="3"/>
  <c r="J35" i="3" s="1"/>
  <c r="Z35" i="3"/>
  <c r="M31" i="3"/>
  <c r="N31" i="3" s="1"/>
  <c r="Z31" i="3"/>
  <c r="D27" i="3"/>
  <c r="I27" i="3" s="1"/>
  <c r="Z27" i="3"/>
  <c r="M23" i="3"/>
  <c r="N23" i="3" s="1"/>
  <c r="Z23" i="3"/>
  <c r="D19" i="3"/>
  <c r="J19" i="3" s="1"/>
  <c r="Z19" i="3"/>
  <c r="M15" i="3"/>
  <c r="N15" i="3" s="1"/>
  <c r="Z15" i="3"/>
  <c r="D11" i="3"/>
  <c r="H11" i="3" s="1"/>
  <c r="Z11" i="3"/>
  <c r="P57" i="3"/>
  <c r="Z57" i="3"/>
  <c r="D53" i="3"/>
  <c r="I53" i="3" s="1"/>
  <c r="Z53" i="3"/>
  <c r="D50" i="3"/>
  <c r="H50" i="3" s="1"/>
  <c r="Z50" i="3"/>
  <c r="D42" i="3"/>
  <c r="J42" i="3" s="1"/>
  <c r="Z42" i="3"/>
  <c r="D64" i="3"/>
  <c r="I64" i="3" s="1"/>
  <c r="Z64" i="3"/>
  <c r="M60" i="3"/>
  <c r="N60" i="3" s="1"/>
  <c r="Z60" i="3"/>
  <c r="P38" i="3"/>
  <c r="Z38" i="3"/>
  <c r="D34" i="3"/>
  <c r="K34" i="3" s="1"/>
  <c r="Z34" i="3"/>
  <c r="M26" i="3"/>
  <c r="N26" i="3" s="1"/>
  <c r="Z26" i="3"/>
  <c r="M18" i="3"/>
  <c r="N18" i="3" s="1"/>
  <c r="Z18" i="3"/>
  <c r="P14" i="3"/>
  <c r="Z14" i="3"/>
  <c r="P54" i="3"/>
  <c r="Z54" i="3"/>
  <c r="D67" i="3"/>
  <c r="K67" i="3" s="1"/>
  <c r="Z67" i="3"/>
  <c r="D56" i="3"/>
  <c r="K56" i="3" s="1"/>
  <c r="Z56" i="3"/>
  <c r="D52" i="3"/>
  <c r="I52" i="3" s="1"/>
  <c r="Z52" i="3"/>
  <c r="M49" i="3"/>
  <c r="N49" i="3" s="1"/>
  <c r="Z49" i="3"/>
  <c r="P45" i="3"/>
  <c r="Z45" i="3"/>
  <c r="M41" i="3"/>
  <c r="N41" i="3" s="1"/>
  <c r="Z41" i="3"/>
  <c r="M63" i="3"/>
  <c r="N63" i="3" s="1"/>
  <c r="Z63" i="3"/>
  <c r="D59" i="3"/>
  <c r="K59" i="3" s="1"/>
  <c r="Z59" i="3"/>
  <c r="M37" i="3"/>
  <c r="N37" i="3" s="1"/>
  <c r="Z37" i="3"/>
  <c r="P33" i="3"/>
  <c r="Z33" i="3"/>
  <c r="P29" i="3"/>
  <c r="Z29" i="3"/>
  <c r="M25" i="3"/>
  <c r="N25" i="3" s="1"/>
  <c r="Z25" i="3"/>
  <c r="D21" i="3"/>
  <c r="K21" i="3" s="1"/>
  <c r="Z21" i="3"/>
  <c r="P17" i="3"/>
  <c r="Z17" i="3"/>
  <c r="D13" i="3"/>
  <c r="H13" i="3" s="1"/>
  <c r="Z13" i="3"/>
  <c r="D66" i="3"/>
  <c r="K66" i="3" s="1"/>
  <c r="Z66" i="3"/>
  <c r="M55" i="3"/>
  <c r="N55" i="3" s="1"/>
  <c r="Z55" i="3"/>
  <c r="D51" i="3"/>
  <c r="G51" i="3" s="1"/>
  <c r="Z51" i="3"/>
  <c r="D48" i="3"/>
  <c r="G48" i="3" s="1"/>
  <c r="Z48" i="3"/>
  <c r="M44" i="3"/>
  <c r="N44" i="3" s="1"/>
  <c r="Z44" i="3"/>
  <c r="P62" i="3"/>
  <c r="Z62" i="3"/>
  <c r="P58" i="3"/>
  <c r="D40" i="3"/>
  <c r="K40" i="3" s="1"/>
  <c r="Z40" i="3"/>
  <c r="M36" i="3"/>
  <c r="N36" i="3" s="1"/>
  <c r="Z36" i="3"/>
  <c r="D32" i="3"/>
  <c r="K32" i="3" s="1"/>
  <c r="Z32" i="3"/>
  <c r="M28" i="3"/>
  <c r="N28" i="3" s="1"/>
  <c r="Z28" i="3"/>
  <c r="D24" i="3"/>
  <c r="K24" i="3" s="1"/>
  <c r="Z24" i="3"/>
  <c r="D20" i="3"/>
  <c r="Z20" i="3"/>
  <c r="D16" i="3"/>
  <c r="K16" i="3" s="1"/>
  <c r="Z16" i="3"/>
  <c r="D12" i="3"/>
  <c r="Z12" i="3"/>
  <c r="AA12" i="3" s="1"/>
  <c r="P55" i="3"/>
  <c r="M11" i="3"/>
  <c r="N11" i="3" s="1"/>
  <c r="P64" i="3"/>
  <c r="D28" i="3"/>
  <c r="M16" i="3"/>
  <c r="N16" i="3" s="1"/>
  <c r="M27" i="3"/>
  <c r="N27" i="3" s="1"/>
  <c r="M45" i="3"/>
  <c r="N45" i="3" s="1"/>
  <c r="P67" i="3"/>
  <c r="P65" i="3"/>
  <c r="P59" i="3"/>
  <c r="Q59" i="3" s="1"/>
  <c r="P41" i="3"/>
  <c r="P35" i="3"/>
  <c r="Q35" i="3" s="1"/>
  <c r="P28" i="3"/>
  <c r="M67" i="3"/>
  <c r="N67" i="3" s="1"/>
  <c r="M43" i="3"/>
  <c r="N43" i="3" s="1"/>
  <c r="D41" i="3"/>
  <c r="G41" i="3" s="1"/>
  <c r="M19" i="3"/>
  <c r="N19" i="3" s="1"/>
  <c r="M13" i="3"/>
  <c r="N13" i="3" s="1"/>
  <c r="G105" i="3"/>
  <c r="P66" i="3"/>
  <c r="Q66" i="3" s="1"/>
  <c r="P42" i="3"/>
  <c r="D25" i="3"/>
  <c r="P12" i="3"/>
  <c r="Q12" i="3" s="1"/>
  <c r="M66" i="3"/>
  <c r="N66" i="3" s="1"/>
  <c r="D60" i="3"/>
  <c r="P44" i="3"/>
  <c r="M42" i="3"/>
  <c r="N42" i="3" s="1"/>
  <c r="D36" i="3"/>
  <c r="I36" i="3" s="1"/>
  <c r="M29" i="3"/>
  <c r="N29" i="3" s="1"/>
  <c r="P27" i="3"/>
  <c r="D18" i="3"/>
  <c r="D57" i="3"/>
  <c r="G57" i="3" s="1"/>
  <c r="D44" i="3"/>
  <c r="P56" i="3"/>
  <c r="Q56" i="3" s="1"/>
  <c r="M56" i="3"/>
  <c r="N56" i="3" s="1"/>
  <c r="D45" i="3"/>
  <c r="P31" i="3"/>
  <c r="D29" i="3"/>
  <c r="P23" i="3"/>
  <c r="D15" i="3"/>
  <c r="P52" i="3"/>
  <c r="M12" i="3"/>
  <c r="N12" i="3" s="1"/>
  <c r="D49" i="3"/>
  <c r="P24" i="3"/>
  <c r="Q24" i="3" s="1"/>
  <c r="P18" i="3"/>
  <c r="M51" i="3"/>
  <c r="N51" i="3" s="1"/>
  <c r="P39" i="3"/>
  <c r="M24" i="3"/>
  <c r="N24" i="3" s="1"/>
  <c r="P13" i="3"/>
  <c r="M58" i="3"/>
  <c r="N58" i="3" s="1"/>
  <c r="P51" i="3"/>
  <c r="Q51" i="3" s="1"/>
  <c r="P34" i="3"/>
  <c r="Q34" i="3" s="1"/>
  <c r="P19" i="3"/>
  <c r="Q19" i="3" s="1"/>
  <c r="D61" i="3"/>
  <c r="P47" i="3"/>
  <c r="D37" i="3"/>
  <c r="K37" i="3" s="1"/>
  <c r="M34" i="3"/>
  <c r="N34" i="3" s="1"/>
  <c r="D33" i="3"/>
  <c r="D26" i="3"/>
  <c r="K26" i="3" s="1"/>
  <c r="P21" i="3"/>
  <c r="P20" i="3"/>
  <c r="P16" i="3"/>
  <c r="P53" i="3"/>
  <c r="Q53" i="3" s="1"/>
  <c r="M21" i="3"/>
  <c r="N21" i="3" s="1"/>
  <c r="M53" i="3"/>
  <c r="N53" i="3" s="1"/>
  <c r="M52" i="3"/>
  <c r="N52" i="3" s="1"/>
  <c r="M20" i="3"/>
  <c r="N20" i="3" s="1"/>
  <c r="P60" i="3"/>
  <c r="Q60" i="3" s="1"/>
  <c r="M59" i="3"/>
  <c r="N59" i="3" s="1"/>
  <c r="M40" i="3"/>
  <c r="N40" i="3" s="1"/>
  <c r="P36" i="3"/>
  <c r="M35" i="3"/>
  <c r="N35" i="3" s="1"/>
  <c r="P32" i="3"/>
  <c r="P26" i="3"/>
  <c r="P61" i="3"/>
  <c r="P50" i="3"/>
  <c r="P48" i="3"/>
  <c r="P43" i="3"/>
  <c r="P37" i="3"/>
  <c r="M32" i="3"/>
  <c r="N32" i="3" s="1"/>
  <c r="P15" i="3"/>
  <c r="P11" i="3"/>
  <c r="Q11" i="3" s="1"/>
  <c r="P63" i="3"/>
  <c r="M48" i="3"/>
  <c r="N48" i="3" s="1"/>
  <c r="D17" i="3"/>
  <c r="K17" i="3" s="1"/>
  <c r="D46" i="3"/>
  <c r="M46" i="3"/>
  <c r="N46" i="3" s="1"/>
  <c r="D30" i="3"/>
  <c r="M30" i="3"/>
  <c r="N30" i="3" s="1"/>
  <c r="D22" i="3"/>
  <c r="M22" i="3"/>
  <c r="N22" i="3" s="1"/>
  <c r="D38" i="3"/>
  <c r="K38" i="3" s="1"/>
  <c r="M38" i="3"/>
  <c r="N38" i="3" s="1"/>
  <c r="D14" i="3"/>
  <c r="K14" i="3" s="1"/>
  <c r="M14" i="3"/>
  <c r="N14" i="3" s="1"/>
  <c r="J16" i="3"/>
  <c r="D65" i="3"/>
  <c r="K65" i="3" s="1"/>
  <c r="D62" i="3"/>
  <c r="M62" i="3"/>
  <c r="N62" i="3" s="1"/>
  <c r="D54" i="3"/>
  <c r="M54" i="3"/>
  <c r="N54" i="3" s="1"/>
  <c r="P46" i="3"/>
  <c r="Q46" i="3" s="1"/>
  <c r="P30" i="3"/>
  <c r="P22" i="3"/>
  <c r="P49" i="3"/>
  <c r="D63" i="3"/>
  <c r="K63" i="3" s="1"/>
  <c r="D55" i="3"/>
  <c r="K55" i="3" s="1"/>
  <c r="D47" i="3"/>
  <c r="K47" i="3" s="1"/>
  <c r="D39" i="3"/>
  <c r="K39" i="3" s="1"/>
  <c r="D31" i="3"/>
  <c r="K31" i="3" s="1"/>
  <c r="D23" i="3"/>
  <c r="K23" i="3" s="1"/>
  <c r="P25" i="3"/>
  <c r="M57" i="3"/>
  <c r="N57" i="3" s="1"/>
  <c r="M33" i="3"/>
  <c r="N33" i="3" s="1"/>
  <c r="M17" i="3"/>
  <c r="N17" i="3" s="1"/>
  <c r="F851" i="2"/>
  <c r="F846" i="2"/>
  <c r="F835" i="2"/>
  <c r="F830" i="2"/>
  <c r="F819" i="2"/>
  <c r="F814" i="2"/>
  <c r="F802" i="2"/>
  <c r="F770" i="2"/>
  <c r="F738" i="2"/>
  <c r="F706" i="2"/>
  <c r="F674" i="2"/>
  <c r="F642" i="2"/>
  <c r="F610" i="2"/>
  <c r="F578" i="2"/>
  <c r="F537" i="2"/>
  <c r="F383" i="2"/>
  <c r="F554" i="2"/>
  <c r="F100" i="2"/>
  <c r="F1047" i="2"/>
  <c r="F1043" i="2"/>
  <c r="F1039" i="2"/>
  <c r="F1035" i="2"/>
  <c r="F1031" i="2"/>
  <c r="F1027" i="2"/>
  <c r="F1023" i="2"/>
  <c r="F1019" i="2"/>
  <c r="F1015" i="2"/>
  <c r="F1011" i="2"/>
  <c r="F1007" i="2"/>
  <c r="F1003" i="2"/>
  <c r="F999" i="2"/>
  <c r="F995" i="2"/>
  <c r="F991" i="2"/>
  <c r="F987" i="2"/>
  <c r="F983" i="2"/>
  <c r="F979" i="2"/>
  <c r="F975" i="2"/>
  <c r="F971" i="2"/>
  <c r="F967" i="2"/>
  <c r="F963" i="2"/>
  <c r="F959" i="2"/>
  <c r="F955" i="2"/>
  <c r="F951" i="2"/>
  <c r="F947" i="2"/>
  <c r="F943" i="2"/>
  <c r="F939" i="2"/>
  <c r="F935" i="2"/>
  <c r="F931" i="2"/>
  <c r="F927" i="2"/>
  <c r="F923" i="2"/>
  <c r="F919" i="2"/>
  <c r="F915" i="2"/>
  <c r="F911" i="2"/>
  <c r="F907" i="2"/>
  <c r="F903" i="2"/>
  <c r="F899" i="2"/>
  <c r="F895" i="2"/>
  <c r="F891" i="2"/>
  <c r="F887" i="2"/>
  <c r="F883" i="2"/>
  <c r="F879" i="2"/>
  <c r="F875" i="2"/>
  <c r="F871" i="2"/>
  <c r="F867" i="2"/>
  <c r="F863" i="2"/>
  <c r="F859" i="2"/>
  <c r="F855" i="2"/>
  <c r="F782" i="2"/>
  <c r="F750" i="2"/>
  <c r="F718" i="2"/>
  <c r="F686" i="2"/>
  <c r="F654" i="2"/>
  <c r="F622" i="2"/>
  <c r="F590" i="2"/>
  <c r="F530" i="2"/>
  <c r="F487" i="2"/>
  <c r="F419" i="2"/>
  <c r="F291" i="2"/>
  <c r="F96" i="2"/>
  <c r="F850" i="2"/>
  <c r="F839" i="2"/>
  <c r="F834" i="2"/>
  <c r="F823" i="2"/>
  <c r="F818" i="2"/>
  <c r="F794" i="2"/>
  <c r="F762" i="2"/>
  <c r="F730" i="2"/>
  <c r="F698" i="2"/>
  <c r="F666" i="2"/>
  <c r="F634" i="2"/>
  <c r="F602" i="2"/>
  <c r="F569" i="2"/>
  <c r="F549" i="2"/>
  <c r="F351" i="2"/>
  <c r="F260" i="2"/>
  <c r="F1026" i="2"/>
  <c r="F1022" i="2"/>
  <c r="F1018" i="2"/>
  <c r="F1014" i="2"/>
  <c r="F1010" i="2"/>
  <c r="F1006" i="2"/>
  <c r="F1002" i="2"/>
  <c r="F998" i="2"/>
  <c r="F994" i="2"/>
  <c r="F990" i="2"/>
  <c r="F986" i="2"/>
  <c r="F982" i="2"/>
  <c r="F978" i="2"/>
  <c r="F974" i="2"/>
  <c r="F970" i="2"/>
  <c r="F966" i="2"/>
  <c r="F962" i="2"/>
  <c r="F958" i="2"/>
  <c r="F954" i="2"/>
  <c r="F950" i="2"/>
  <c r="F946" i="2"/>
  <c r="F942" i="2"/>
  <c r="F938" i="2"/>
  <c r="F934" i="2"/>
  <c r="F930" i="2"/>
  <c r="F926" i="2"/>
  <c r="F922" i="2"/>
  <c r="F918" i="2"/>
  <c r="F914" i="2"/>
  <c r="F910" i="2"/>
  <c r="F906" i="2"/>
  <c r="F902" i="2"/>
  <c r="F898" i="2"/>
  <c r="F894" i="2"/>
  <c r="F890" i="2"/>
  <c r="F886" i="2"/>
  <c r="F882" i="2"/>
  <c r="F878" i="2"/>
  <c r="F874" i="2"/>
  <c r="F870" i="2"/>
  <c r="F866" i="2"/>
  <c r="F862" i="2"/>
  <c r="F858" i="2"/>
  <c r="F854" i="2"/>
  <c r="F806" i="2"/>
  <c r="F774" i="2"/>
  <c r="F742" i="2"/>
  <c r="F710" i="2"/>
  <c r="F678" i="2"/>
  <c r="F646" i="2"/>
  <c r="F614" i="2"/>
  <c r="F555" i="2"/>
  <c r="F535" i="2"/>
  <c r="F514" i="2"/>
  <c r="F387" i="2"/>
  <c r="F843" i="2"/>
  <c r="F838" i="2"/>
  <c r="F827" i="2"/>
  <c r="F822" i="2"/>
  <c r="F811" i="2"/>
  <c r="F786" i="2"/>
  <c r="F754" i="2"/>
  <c r="F722" i="2"/>
  <c r="F690" i="2"/>
  <c r="F658" i="2"/>
  <c r="F626" i="2"/>
  <c r="F594" i="2"/>
  <c r="F581" i="2"/>
  <c r="F447" i="2"/>
  <c r="F319" i="2"/>
  <c r="F196" i="2"/>
  <c r="F1037" i="2"/>
  <c r="F1033" i="2"/>
  <c r="F1029" i="2"/>
  <c r="F1025" i="2"/>
  <c r="F1021" i="2"/>
  <c r="F1017" i="2"/>
  <c r="F1013" i="2"/>
  <c r="F1009" i="2"/>
  <c r="F1005" i="2"/>
  <c r="F1001" i="2"/>
  <c r="F997" i="2"/>
  <c r="F993" i="2"/>
  <c r="F989" i="2"/>
  <c r="F981" i="2"/>
  <c r="F977" i="2"/>
  <c r="F973" i="2"/>
  <c r="F969" i="2"/>
  <c r="F965" i="2"/>
  <c r="F961" i="2"/>
  <c r="F957" i="2"/>
  <c r="F953" i="2"/>
  <c r="F949" i="2"/>
  <c r="F945" i="2"/>
  <c r="F941" i="2"/>
  <c r="F937" i="2"/>
  <c r="F933" i="2"/>
  <c r="F929" i="2"/>
  <c r="F925" i="2"/>
  <c r="F921" i="2"/>
  <c r="F917" i="2"/>
  <c r="F913" i="2"/>
  <c r="F909" i="2"/>
  <c r="F905" i="2"/>
  <c r="F901" i="2"/>
  <c r="F897" i="2"/>
  <c r="F893" i="2"/>
  <c r="F889" i="2"/>
  <c r="F885" i="2"/>
  <c r="F881" i="2"/>
  <c r="F877" i="2"/>
  <c r="F873" i="2"/>
  <c r="F869" i="2"/>
  <c r="F865" i="2"/>
  <c r="F861" i="2"/>
  <c r="F857" i="2"/>
  <c r="F798" i="2"/>
  <c r="F766" i="2"/>
  <c r="F734" i="2"/>
  <c r="F702" i="2"/>
  <c r="F670" i="2"/>
  <c r="F638" i="2"/>
  <c r="F606" i="2"/>
  <c r="F587" i="2"/>
  <c r="F567" i="2"/>
  <c r="F519" i="2"/>
  <c r="F498" i="2"/>
  <c r="F852" i="2"/>
  <c r="F847" i="2"/>
  <c r="F842" i="2"/>
  <c r="F831" i="2"/>
  <c r="F826" i="2"/>
  <c r="F815" i="2"/>
  <c r="F810" i="2"/>
  <c r="F778" i="2"/>
  <c r="F746" i="2"/>
  <c r="F714" i="2"/>
  <c r="F682" i="2"/>
  <c r="F650" i="2"/>
  <c r="F618" i="2"/>
  <c r="F546" i="2"/>
  <c r="F415" i="2"/>
  <c r="F287" i="2"/>
  <c r="F217" i="2"/>
  <c r="F68" i="2"/>
  <c r="F160" i="2"/>
  <c r="F307" i="2"/>
  <c r="F339" i="2"/>
  <c r="F371" i="2"/>
  <c r="F403" i="2"/>
  <c r="F435" i="2"/>
  <c r="F467" i="2"/>
  <c r="F479" i="2"/>
  <c r="F490" i="2"/>
  <c r="F495" i="2"/>
  <c r="F506" i="2"/>
  <c r="F511" i="2"/>
  <c r="F522" i="2"/>
  <c r="F527" i="2"/>
  <c r="F542" i="2"/>
  <c r="F551" i="2"/>
  <c r="F565" i="2"/>
  <c r="F574" i="2"/>
  <c r="F583" i="2"/>
  <c r="F592" i="2"/>
  <c r="F596" i="2"/>
  <c r="F600" i="2"/>
  <c r="F604" i="2"/>
  <c r="F608" i="2"/>
  <c r="F612" i="2"/>
  <c r="F616" i="2"/>
  <c r="F620" i="2"/>
  <c r="F624" i="2"/>
  <c r="F628" i="2"/>
  <c r="F632" i="2"/>
  <c r="F636" i="2"/>
  <c r="F640" i="2"/>
  <c r="F644" i="2"/>
  <c r="F648" i="2"/>
  <c r="F652" i="2"/>
  <c r="F656" i="2"/>
  <c r="F660" i="2"/>
  <c r="F664" i="2"/>
  <c r="F668" i="2"/>
  <c r="F672" i="2"/>
  <c r="F676" i="2"/>
  <c r="F680" i="2"/>
  <c r="F684" i="2"/>
  <c r="F688" i="2"/>
  <c r="F692" i="2"/>
  <c r="F696" i="2"/>
  <c r="F700" i="2"/>
  <c r="F704" i="2"/>
  <c r="F708" i="2"/>
  <c r="F712" i="2"/>
  <c r="F716" i="2"/>
  <c r="F720" i="2"/>
  <c r="F724" i="2"/>
  <c r="F728" i="2"/>
  <c r="F732" i="2"/>
  <c r="F736" i="2"/>
  <c r="F740" i="2"/>
  <c r="F744" i="2"/>
  <c r="F748" i="2"/>
  <c r="F752" i="2"/>
  <c r="F756" i="2"/>
  <c r="F760" i="2"/>
  <c r="F764" i="2"/>
  <c r="F768" i="2"/>
  <c r="F772" i="2"/>
  <c r="F776" i="2"/>
  <c r="F780" i="2"/>
  <c r="F784" i="2"/>
  <c r="F788" i="2"/>
  <c r="F792" i="2"/>
  <c r="F796" i="2"/>
  <c r="F800" i="2"/>
  <c r="F804" i="2"/>
  <c r="F808" i="2"/>
  <c r="F812" i="2"/>
  <c r="F816" i="2"/>
  <c r="F820" i="2"/>
  <c r="F824" i="2"/>
  <c r="F828" i="2"/>
  <c r="F832" i="2"/>
  <c r="F836" i="2"/>
  <c r="F840" i="2"/>
  <c r="F844" i="2"/>
  <c r="F848" i="2"/>
  <c r="F538" i="2"/>
  <c r="F547" i="2"/>
  <c r="F561" i="2"/>
  <c r="F570" i="2"/>
  <c r="F579" i="2"/>
  <c r="F315" i="2"/>
  <c r="F347" i="2"/>
  <c r="F379" i="2"/>
  <c r="F411" i="2"/>
  <c r="F443" i="2"/>
  <c r="F475" i="2"/>
  <c r="F486" i="2"/>
  <c r="F491" i="2"/>
  <c r="F502" i="2"/>
  <c r="F507" i="2"/>
  <c r="F518" i="2"/>
  <c r="F523" i="2"/>
  <c r="F534" i="2"/>
  <c r="F543" i="2"/>
  <c r="F557" i="2"/>
  <c r="F566" i="2"/>
  <c r="F575" i="2"/>
  <c r="F589" i="2"/>
  <c r="F593" i="2"/>
  <c r="F597" i="2"/>
  <c r="F601" i="2"/>
  <c r="F605" i="2"/>
  <c r="F609" i="2"/>
  <c r="F613" i="2"/>
  <c r="F617" i="2"/>
  <c r="F621" i="2"/>
  <c r="F625" i="2"/>
  <c r="F629" i="2"/>
  <c r="F633" i="2"/>
  <c r="F637" i="2"/>
  <c r="F641" i="2"/>
  <c r="F645" i="2"/>
  <c r="F649" i="2"/>
  <c r="F653" i="2"/>
  <c r="F657" i="2"/>
  <c r="F661" i="2"/>
  <c r="F665" i="2"/>
  <c r="F669" i="2"/>
  <c r="F673" i="2"/>
  <c r="F677" i="2"/>
  <c r="F681" i="2"/>
  <c r="F685" i="2"/>
  <c r="F689" i="2"/>
  <c r="F693" i="2"/>
  <c r="F697" i="2"/>
  <c r="F701" i="2"/>
  <c r="F705" i="2"/>
  <c r="F709" i="2"/>
  <c r="F713" i="2"/>
  <c r="F717" i="2"/>
  <c r="F721" i="2"/>
  <c r="F725" i="2"/>
  <c r="F729" i="2"/>
  <c r="F733" i="2"/>
  <c r="F737" i="2"/>
  <c r="F741" i="2"/>
  <c r="F745" i="2"/>
  <c r="F749" i="2"/>
  <c r="F753" i="2"/>
  <c r="F757" i="2"/>
  <c r="F761" i="2"/>
  <c r="F765" i="2"/>
  <c r="F769" i="2"/>
  <c r="F773" i="2"/>
  <c r="F777" i="2"/>
  <c r="F781" i="2"/>
  <c r="F785" i="2"/>
  <c r="F789" i="2"/>
  <c r="F793" i="2"/>
  <c r="F797" i="2"/>
  <c r="F801" i="2"/>
  <c r="F805" i="2"/>
  <c r="F809" i="2"/>
  <c r="F813" i="2"/>
  <c r="F817" i="2"/>
  <c r="F821" i="2"/>
  <c r="F825" i="2"/>
  <c r="F829" i="2"/>
  <c r="F833" i="2"/>
  <c r="F837" i="2"/>
  <c r="F841" i="2"/>
  <c r="F845" i="2"/>
  <c r="F849" i="2"/>
  <c r="F853" i="2"/>
  <c r="F431" i="2"/>
  <c r="F463" i="2"/>
  <c r="F539" i="2"/>
  <c r="F553" i="2"/>
  <c r="F562" i="2"/>
  <c r="F571" i="2"/>
  <c r="F585" i="2"/>
  <c r="F563" i="2"/>
  <c r="F577" i="2"/>
  <c r="F586" i="2"/>
  <c r="F478" i="2"/>
  <c r="F483" i="2"/>
  <c r="F494" i="2"/>
  <c r="F499" i="2"/>
  <c r="F510" i="2"/>
  <c r="F515" i="2"/>
  <c r="F526" i="2"/>
  <c r="F531" i="2"/>
  <c r="F541" i="2"/>
  <c r="F550" i="2"/>
  <c r="F559" i="2"/>
  <c r="F573" i="2"/>
  <c r="F582" i="2"/>
  <c r="F591" i="2"/>
  <c r="F595" i="2"/>
  <c r="F599" i="2"/>
  <c r="F603" i="2"/>
  <c r="F607" i="2"/>
  <c r="F611" i="2"/>
  <c r="F615" i="2"/>
  <c r="F619" i="2"/>
  <c r="F623" i="2"/>
  <c r="F627" i="2"/>
  <c r="F631" i="2"/>
  <c r="F635" i="2"/>
  <c r="F639" i="2"/>
  <c r="F643" i="2"/>
  <c r="F647" i="2"/>
  <c r="F651" i="2"/>
  <c r="F655" i="2"/>
  <c r="F659" i="2"/>
  <c r="F663" i="2"/>
  <c r="F667" i="2"/>
  <c r="F671" i="2"/>
  <c r="F675" i="2"/>
  <c r="F679" i="2"/>
  <c r="F683" i="2"/>
  <c r="F687" i="2"/>
  <c r="F691" i="2"/>
  <c r="F695" i="2"/>
  <c r="F699" i="2"/>
  <c r="F703" i="2"/>
  <c r="F707" i="2"/>
  <c r="F711" i="2"/>
  <c r="F715" i="2"/>
  <c r="F719" i="2"/>
  <c r="F723" i="2"/>
  <c r="F727" i="2"/>
  <c r="F731" i="2"/>
  <c r="F735" i="2"/>
  <c r="F739" i="2"/>
  <c r="F743" i="2"/>
  <c r="F747" i="2"/>
  <c r="F751" i="2"/>
  <c r="F755" i="2"/>
  <c r="F759" i="2"/>
  <c r="F763" i="2"/>
  <c r="F767" i="2"/>
  <c r="F771" i="2"/>
  <c r="F775" i="2"/>
  <c r="F779" i="2"/>
  <c r="F783" i="2"/>
  <c r="F787" i="2"/>
  <c r="F791" i="2"/>
  <c r="F795" i="2"/>
  <c r="F799" i="2"/>
  <c r="F803" i="2"/>
  <c r="F807" i="2"/>
  <c r="F956" i="2"/>
  <c r="F952" i="2"/>
  <c r="F948" i="2"/>
  <c r="F944" i="2"/>
  <c r="F940" i="2"/>
  <c r="F936" i="2"/>
  <c r="F924" i="2"/>
  <c r="F920" i="2"/>
  <c r="F916" i="2"/>
  <c r="F912" i="2"/>
  <c r="F904" i="2"/>
  <c r="F900" i="2"/>
  <c r="F896" i="2"/>
  <c r="F892" i="2"/>
  <c r="F888" i="2"/>
  <c r="F884" i="2"/>
  <c r="F880" i="2"/>
  <c r="F876" i="2"/>
  <c r="F872" i="2"/>
  <c r="F868" i="2"/>
  <c r="F864" i="2"/>
  <c r="F860" i="2"/>
  <c r="F856" i="2"/>
  <c r="F790" i="2"/>
  <c r="F758" i="2"/>
  <c r="F726" i="2"/>
  <c r="F694" i="2"/>
  <c r="F662" i="2"/>
  <c r="F630" i="2"/>
  <c r="F598" i="2"/>
  <c r="F558" i="2"/>
  <c r="F503" i="2"/>
  <c r="F482" i="2"/>
  <c r="F451" i="2"/>
  <c r="F459" i="2"/>
  <c r="F427" i="2"/>
  <c r="F395" i="2"/>
  <c r="F363" i="2"/>
  <c r="F331" i="2"/>
  <c r="F299" i="2"/>
  <c r="F273" i="2"/>
  <c r="F128" i="2"/>
  <c r="F92" i="2"/>
  <c r="F545" i="2"/>
  <c r="F471" i="2"/>
  <c r="F439" i="2"/>
  <c r="F407" i="2"/>
  <c r="F375" i="2"/>
  <c r="F343" i="2"/>
  <c r="F311" i="2"/>
  <c r="F265" i="2"/>
  <c r="F244" i="2"/>
  <c r="F201" i="2"/>
  <c r="F164" i="2"/>
  <c r="F399" i="2"/>
  <c r="F367" i="2"/>
  <c r="F335" i="2"/>
  <c r="F303" i="2"/>
  <c r="F284" i="2"/>
  <c r="F249" i="2"/>
  <c r="F228" i="2"/>
  <c r="F185" i="2"/>
  <c r="F132" i="2"/>
  <c r="F455" i="2"/>
  <c r="F423" i="2"/>
  <c r="F391" i="2"/>
  <c r="F359" i="2"/>
  <c r="F327" i="2"/>
  <c r="F295" i="2"/>
  <c r="F275" i="2"/>
  <c r="F233" i="2"/>
  <c r="F212" i="2"/>
  <c r="F84" i="2"/>
  <c r="F116" i="2"/>
  <c r="F148" i="2"/>
  <c r="F180" i="2"/>
  <c r="F271" i="2"/>
  <c r="F280" i="2"/>
  <c r="F289" i="2"/>
  <c r="F293" i="2"/>
  <c r="F297" i="2"/>
  <c r="F301" i="2"/>
  <c r="F305" i="2"/>
  <c r="F309" i="2"/>
  <c r="F313" i="2"/>
  <c r="F317" i="2"/>
  <c r="F321" i="2"/>
  <c r="F325" i="2"/>
  <c r="F329" i="2"/>
  <c r="F333" i="2"/>
  <c r="F337" i="2"/>
  <c r="F341" i="2"/>
  <c r="F345" i="2"/>
  <c r="F349" i="2"/>
  <c r="F353" i="2"/>
  <c r="F357" i="2"/>
  <c r="F361" i="2"/>
  <c r="F365" i="2"/>
  <c r="F369" i="2"/>
  <c r="F373" i="2"/>
  <c r="F377" i="2"/>
  <c r="F381" i="2"/>
  <c r="F385" i="2"/>
  <c r="F389" i="2"/>
  <c r="F393" i="2"/>
  <c r="F397" i="2"/>
  <c r="F401" i="2"/>
  <c r="F405" i="2"/>
  <c r="F409" i="2"/>
  <c r="F413" i="2"/>
  <c r="F417" i="2"/>
  <c r="F421" i="2"/>
  <c r="F425" i="2"/>
  <c r="F429" i="2"/>
  <c r="F433" i="2"/>
  <c r="F437" i="2"/>
  <c r="F441" i="2"/>
  <c r="F445" i="2"/>
  <c r="F449" i="2"/>
  <c r="F453" i="2"/>
  <c r="F457" i="2"/>
  <c r="F461" i="2"/>
  <c r="F465" i="2"/>
  <c r="F469" i="2"/>
  <c r="F473" i="2"/>
  <c r="F477" i="2"/>
  <c r="F481" i="2"/>
  <c r="F485" i="2"/>
  <c r="F489" i="2"/>
  <c r="F493" i="2"/>
  <c r="F497" i="2"/>
  <c r="F501" i="2"/>
  <c r="F505" i="2"/>
  <c r="F509" i="2"/>
  <c r="F513" i="2"/>
  <c r="F517" i="2"/>
  <c r="F521" i="2"/>
  <c r="F525" i="2"/>
  <c r="F529" i="2"/>
  <c r="F533" i="2"/>
  <c r="F72" i="2"/>
  <c r="F104" i="2"/>
  <c r="F136" i="2"/>
  <c r="F168" i="2"/>
  <c r="F192" i="2"/>
  <c r="F197" i="2"/>
  <c r="F208" i="2"/>
  <c r="F213" i="2"/>
  <c r="F224" i="2"/>
  <c r="F229" i="2"/>
  <c r="F240" i="2"/>
  <c r="F245" i="2"/>
  <c r="F256" i="2"/>
  <c r="F261" i="2"/>
  <c r="F276" i="2"/>
  <c r="F285" i="2"/>
  <c r="F272" i="2"/>
  <c r="F281" i="2"/>
  <c r="F290" i="2"/>
  <c r="F294" i="2"/>
  <c r="F298" i="2"/>
  <c r="F302" i="2"/>
  <c r="F306" i="2"/>
  <c r="F310" i="2"/>
  <c r="F314" i="2"/>
  <c r="F318" i="2"/>
  <c r="F322" i="2"/>
  <c r="F326" i="2"/>
  <c r="F330" i="2"/>
  <c r="F334" i="2"/>
  <c r="F338" i="2"/>
  <c r="F342" i="2"/>
  <c r="F346" i="2"/>
  <c r="F350" i="2"/>
  <c r="F354" i="2"/>
  <c r="F358" i="2"/>
  <c r="F362" i="2"/>
  <c r="F366" i="2"/>
  <c r="F370" i="2"/>
  <c r="F374" i="2"/>
  <c r="F378" i="2"/>
  <c r="F382" i="2"/>
  <c r="F386" i="2"/>
  <c r="F390" i="2"/>
  <c r="F394" i="2"/>
  <c r="F398" i="2"/>
  <c r="F402" i="2"/>
  <c r="F406" i="2"/>
  <c r="F410" i="2"/>
  <c r="F414" i="2"/>
  <c r="F418" i="2"/>
  <c r="F422" i="2"/>
  <c r="F426" i="2"/>
  <c r="F430" i="2"/>
  <c r="F434" i="2"/>
  <c r="F438" i="2"/>
  <c r="F442" i="2"/>
  <c r="F446" i="2"/>
  <c r="F450" i="2"/>
  <c r="F454" i="2"/>
  <c r="F458" i="2"/>
  <c r="F462" i="2"/>
  <c r="F466" i="2"/>
  <c r="F470" i="2"/>
  <c r="F474" i="2"/>
  <c r="F209" i="2"/>
  <c r="F220" i="2"/>
  <c r="F225" i="2"/>
  <c r="F236" i="2"/>
  <c r="F241" i="2"/>
  <c r="F252" i="2"/>
  <c r="F257" i="2"/>
  <c r="F268" i="2"/>
  <c r="F277" i="2"/>
  <c r="F232" i="2"/>
  <c r="F237" i="2"/>
  <c r="F248" i="2"/>
  <c r="F253" i="2"/>
  <c r="F264" i="2"/>
  <c r="F269" i="2"/>
  <c r="F283" i="2"/>
  <c r="F279" i="2"/>
  <c r="F288" i="2"/>
  <c r="F292" i="2"/>
  <c r="F296" i="2"/>
  <c r="F300" i="2"/>
  <c r="F304" i="2"/>
  <c r="F308" i="2"/>
  <c r="F312" i="2"/>
  <c r="F316" i="2"/>
  <c r="F320" i="2"/>
  <c r="F324" i="2"/>
  <c r="F328" i="2"/>
  <c r="F332" i="2"/>
  <c r="F336" i="2"/>
  <c r="F340" i="2"/>
  <c r="F344" i="2"/>
  <c r="F348" i="2"/>
  <c r="F352" i="2"/>
  <c r="F356" i="2"/>
  <c r="F360" i="2"/>
  <c r="F364" i="2"/>
  <c r="F368" i="2"/>
  <c r="F372" i="2"/>
  <c r="F376" i="2"/>
  <c r="F380" i="2"/>
  <c r="F384" i="2"/>
  <c r="F388" i="2"/>
  <c r="F392" i="2"/>
  <c r="F396" i="2"/>
  <c r="F400" i="2"/>
  <c r="F404" i="2"/>
  <c r="F408" i="2"/>
  <c r="F412" i="2"/>
  <c r="F416" i="2"/>
  <c r="F420" i="2"/>
  <c r="F424" i="2"/>
  <c r="F428" i="2"/>
  <c r="F432" i="2"/>
  <c r="F436" i="2"/>
  <c r="F440" i="2"/>
  <c r="F444" i="2"/>
  <c r="F448" i="2"/>
  <c r="F452" i="2"/>
  <c r="F456" i="2"/>
  <c r="F460" i="2"/>
  <c r="F464" i="2"/>
  <c r="F468" i="2"/>
  <c r="F472" i="2"/>
  <c r="F476" i="2"/>
  <c r="F480" i="2"/>
  <c r="F484" i="2"/>
  <c r="F488" i="2"/>
  <c r="F492" i="2"/>
  <c r="F496" i="2"/>
  <c r="F500" i="2"/>
  <c r="F504" i="2"/>
  <c r="F508" i="2"/>
  <c r="F512" i="2"/>
  <c r="F516" i="2"/>
  <c r="F520" i="2"/>
  <c r="F524" i="2"/>
  <c r="F528" i="2"/>
  <c r="F532" i="2"/>
  <c r="F536" i="2"/>
  <c r="F540" i="2"/>
  <c r="F544" i="2"/>
  <c r="F548" i="2"/>
  <c r="F552" i="2"/>
  <c r="F556" i="2"/>
  <c r="F560" i="2"/>
  <c r="F564" i="2"/>
  <c r="F568" i="2"/>
  <c r="F572" i="2"/>
  <c r="F576" i="2"/>
  <c r="F580" i="2"/>
  <c r="F584" i="2"/>
  <c r="F588" i="2"/>
  <c r="F172" i="2"/>
  <c r="F140" i="2"/>
  <c r="F108" i="2"/>
  <c r="F76" i="2"/>
  <c r="F221" i="2"/>
  <c r="F216" i="2"/>
  <c r="F205" i="2"/>
  <c r="F200" i="2"/>
  <c r="F189" i="2"/>
  <c r="F184" i="2"/>
  <c r="F152" i="2"/>
  <c r="F120" i="2"/>
  <c r="F88" i="2"/>
  <c r="F204" i="2"/>
  <c r="F193" i="2"/>
  <c r="F188" i="2"/>
  <c r="F176" i="2"/>
  <c r="F144" i="2"/>
  <c r="F112" i="2"/>
  <c r="F80" i="2"/>
  <c r="F156" i="2"/>
  <c r="F124" i="2"/>
  <c r="F6" i="2"/>
  <c r="F9" i="2"/>
  <c r="F11" i="2"/>
  <c r="F13" i="2"/>
  <c r="F15" i="2"/>
  <c r="F17" i="2"/>
  <c r="F19" i="2"/>
  <c r="F21" i="2"/>
  <c r="F23" i="2"/>
  <c r="F25" i="2"/>
  <c r="F27" i="2"/>
  <c r="F29" i="2"/>
  <c r="F31" i="2"/>
  <c r="F33" i="2"/>
  <c r="F35" i="2"/>
  <c r="F37" i="2"/>
  <c r="F39" i="2"/>
  <c r="F41" i="2"/>
  <c r="F43" i="2"/>
  <c r="F45" i="2"/>
  <c r="F47" i="2"/>
  <c r="F49" i="2"/>
  <c r="F51" i="2"/>
  <c r="F53" i="2"/>
  <c r="F55" i="2"/>
  <c r="F57" i="2"/>
  <c r="F59" i="2"/>
  <c r="F61" i="2"/>
  <c r="F63" i="2"/>
  <c r="F65" i="2"/>
  <c r="F69" i="2"/>
  <c r="F73" i="2"/>
  <c r="F77" i="2"/>
  <c r="F81" i="2"/>
  <c r="F85" i="2"/>
  <c r="F89" i="2"/>
  <c r="F93" i="2"/>
  <c r="F97" i="2"/>
  <c r="F101" i="2"/>
  <c r="F105" i="2"/>
  <c r="F109" i="2"/>
  <c r="F113" i="2"/>
  <c r="F117" i="2"/>
  <c r="F121" i="2"/>
  <c r="F125" i="2"/>
  <c r="F129" i="2"/>
  <c r="F133" i="2"/>
  <c r="F137" i="2"/>
  <c r="F141" i="2"/>
  <c r="F145" i="2"/>
  <c r="F149" i="2"/>
  <c r="F153" i="2"/>
  <c r="F157" i="2"/>
  <c r="F161" i="2"/>
  <c r="F165" i="2"/>
  <c r="F169" i="2"/>
  <c r="F173" i="2"/>
  <c r="F177" i="2"/>
  <c r="F181" i="2"/>
  <c r="F7" i="2"/>
  <c r="F66" i="2"/>
  <c r="F70" i="2"/>
  <c r="F74" i="2"/>
  <c r="F78" i="2"/>
  <c r="F82" i="2"/>
  <c r="F86" i="2"/>
  <c r="F90" i="2"/>
  <c r="F94" i="2"/>
  <c r="F98" i="2"/>
  <c r="F102" i="2"/>
  <c r="F106" i="2"/>
  <c r="F110" i="2"/>
  <c r="F114" i="2"/>
  <c r="F118" i="2"/>
  <c r="F122" i="2"/>
  <c r="F126" i="2"/>
  <c r="F130" i="2"/>
  <c r="F134" i="2"/>
  <c r="F138" i="2"/>
  <c r="F142" i="2"/>
  <c r="F146" i="2"/>
  <c r="F150" i="2"/>
  <c r="F154" i="2"/>
  <c r="F158" i="2"/>
  <c r="F162" i="2"/>
  <c r="F166" i="2"/>
  <c r="F170" i="2"/>
  <c r="F174" i="2"/>
  <c r="F178" i="2"/>
  <c r="F182" i="2"/>
  <c r="F186" i="2"/>
  <c r="F190" i="2"/>
  <c r="F194" i="2"/>
  <c r="F198" i="2"/>
  <c r="F202" i="2"/>
  <c r="F206" i="2"/>
  <c r="F210" i="2"/>
  <c r="F214" i="2"/>
  <c r="F218" i="2"/>
  <c r="F222" i="2"/>
  <c r="F226" i="2"/>
  <c r="F230" i="2"/>
  <c r="F234" i="2"/>
  <c r="F238" i="2"/>
  <c r="F242" i="2"/>
  <c r="F246" i="2"/>
  <c r="F250" i="2"/>
  <c r="F254" i="2"/>
  <c r="F258" i="2"/>
  <c r="F262" i="2"/>
  <c r="F266" i="2"/>
  <c r="F270" i="2"/>
  <c r="F274" i="2"/>
  <c r="F278" i="2"/>
  <c r="F282" i="2"/>
  <c r="F286" i="2"/>
  <c r="F8" i="2"/>
  <c r="F10" i="2"/>
  <c r="F12" i="2"/>
  <c r="F14" i="2"/>
  <c r="F16" i="2"/>
  <c r="F18" i="2"/>
  <c r="F20" i="2"/>
  <c r="F22" i="2"/>
  <c r="F24" i="2"/>
  <c r="F26" i="2"/>
  <c r="F28" i="2"/>
  <c r="F30" i="2"/>
  <c r="F32" i="2"/>
  <c r="F34" i="2"/>
  <c r="F36" i="2"/>
  <c r="F38" i="2"/>
  <c r="F40" i="2"/>
  <c r="F42" i="2"/>
  <c r="F44" i="2"/>
  <c r="F46" i="2"/>
  <c r="F48" i="2"/>
  <c r="F50" i="2"/>
  <c r="F52" i="2"/>
  <c r="F54" i="2"/>
  <c r="F56" i="2"/>
  <c r="F58" i="2"/>
  <c r="F60" i="2"/>
  <c r="F62" i="2"/>
  <c r="F64" i="2"/>
  <c r="F67" i="2"/>
  <c r="F71" i="2"/>
  <c r="F75" i="2"/>
  <c r="F79" i="2"/>
  <c r="F83" i="2"/>
  <c r="F87" i="2"/>
  <c r="F91" i="2"/>
  <c r="F95" i="2"/>
  <c r="F99" i="2"/>
  <c r="F103" i="2"/>
  <c r="F107" i="2"/>
  <c r="F111" i="2"/>
  <c r="F115" i="2"/>
  <c r="F119" i="2"/>
  <c r="F123" i="2"/>
  <c r="F127" i="2"/>
  <c r="F131" i="2"/>
  <c r="F135" i="2"/>
  <c r="F139" i="2"/>
  <c r="F143" i="2"/>
  <c r="F147" i="2"/>
  <c r="F151" i="2"/>
  <c r="F155" i="2"/>
  <c r="F159" i="2"/>
  <c r="F163" i="2"/>
  <c r="F167" i="2"/>
  <c r="F171" i="2"/>
  <c r="F175" i="2"/>
  <c r="F179" i="2"/>
  <c r="F183" i="2"/>
  <c r="F187" i="2"/>
  <c r="F191" i="2"/>
  <c r="F195" i="2"/>
  <c r="F199" i="2"/>
  <c r="F203" i="2"/>
  <c r="F207" i="2"/>
  <c r="F211" i="2"/>
  <c r="F215" i="2"/>
  <c r="F219" i="2"/>
  <c r="F223" i="2"/>
  <c r="F227" i="2"/>
  <c r="F231" i="2"/>
  <c r="F235" i="2"/>
  <c r="F239" i="2"/>
  <c r="F243" i="2"/>
  <c r="F247" i="2"/>
  <c r="F251" i="2"/>
  <c r="F255" i="2"/>
  <c r="F259" i="2"/>
  <c r="F263" i="2"/>
  <c r="F267" i="2"/>
  <c r="V47" i="7" l="1"/>
  <c r="X47" i="7"/>
  <c r="V48" i="7"/>
  <c r="X48" i="7"/>
  <c r="X30" i="7"/>
  <c r="V30" i="7"/>
  <c r="V24" i="7"/>
  <c r="X24" i="7"/>
  <c r="X43" i="7"/>
  <c r="V43" i="7"/>
  <c r="V22" i="7"/>
  <c r="X22" i="7"/>
  <c r="X26" i="7"/>
  <c r="V26" i="7"/>
  <c r="V51" i="7"/>
  <c r="X51" i="7"/>
  <c r="V23" i="7"/>
  <c r="X23" i="7"/>
  <c r="X20" i="7"/>
  <c r="V20" i="7"/>
  <c r="V28" i="7"/>
  <c r="X28" i="7"/>
  <c r="Q42" i="3"/>
  <c r="Q21" i="3"/>
  <c r="Q61" i="3"/>
  <c r="Q64" i="3"/>
  <c r="Q25" i="3"/>
  <c r="Q67" i="3"/>
  <c r="Q58" i="3"/>
  <c r="AA21" i="3"/>
  <c r="AA58" i="3"/>
  <c r="Q18" i="3"/>
  <c r="Q31" i="3"/>
  <c r="AA25" i="3"/>
  <c r="Q63" i="3"/>
  <c r="AA48" i="3"/>
  <c r="AA13" i="3"/>
  <c r="AA52" i="3"/>
  <c r="AA50" i="3"/>
  <c r="AA43" i="3"/>
  <c r="Q49" i="3"/>
  <c r="Q15" i="3"/>
  <c r="Q32" i="3"/>
  <c r="Q13" i="3"/>
  <c r="Q52" i="3"/>
  <c r="AA51" i="3"/>
  <c r="AA56" i="3"/>
  <c r="AA53" i="3"/>
  <c r="AA19" i="3"/>
  <c r="AA35" i="3"/>
  <c r="AG35" i="3" s="1"/>
  <c r="Q22" i="3"/>
  <c r="Q30" i="3"/>
  <c r="Q37" i="3"/>
  <c r="Q36" i="3"/>
  <c r="S36" i="3" s="1"/>
  <c r="V36" i="3" s="1"/>
  <c r="Q43" i="3"/>
  <c r="Q27" i="3"/>
  <c r="Q48" i="3"/>
  <c r="Q20" i="3"/>
  <c r="S42" i="3"/>
  <c r="V42" i="3" s="1"/>
  <c r="Q28" i="3"/>
  <c r="AA66" i="3"/>
  <c r="AA59" i="3"/>
  <c r="AA34" i="3"/>
  <c r="AA42" i="3"/>
  <c r="AA11" i="3"/>
  <c r="AA27" i="3"/>
  <c r="Q50" i="3"/>
  <c r="AA20" i="3"/>
  <c r="Q47" i="3"/>
  <c r="Q39" i="3"/>
  <c r="Q23" i="3"/>
  <c r="AA62" i="3"/>
  <c r="AA55" i="3"/>
  <c r="AA37" i="3"/>
  <c r="AA45" i="3"/>
  <c r="AA67" i="3"/>
  <c r="AA26" i="3"/>
  <c r="AA64" i="3"/>
  <c r="AA57" i="3"/>
  <c r="AA23" i="3"/>
  <c r="AA39" i="3"/>
  <c r="Q16" i="3"/>
  <c r="S16" i="3" s="1"/>
  <c r="AA16" i="3"/>
  <c r="AG16" i="3" s="1"/>
  <c r="AA32" i="3"/>
  <c r="Q62" i="3"/>
  <c r="Q45" i="3"/>
  <c r="Q57" i="3"/>
  <c r="AA44" i="3"/>
  <c r="AA49" i="3"/>
  <c r="AA54" i="3"/>
  <c r="AA61" i="3"/>
  <c r="AA65" i="3"/>
  <c r="AA36" i="3"/>
  <c r="Q54" i="3"/>
  <c r="Q41" i="3"/>
  <c r="AA29" i="3"/>
  <c r="AA63" i="3"/>
  <c r="AA14" i="3"/>
  <c r="AA38" i="3"/>
  <c r="AA15" i="3"/>
  <c r="AA31" i="3"/>
  <c r="Q40" i="3"/>
  <c r="Q26" i="3"/>
  <c r="Q44" i="3"/>
  <c r="AA24" i="3"/>
  <c r="AA40" i="3"/>
  <c r="Q29" i="3"/>
  <c r="Q14" i="3"/>
  <c r="AA22" i="3"/>
  <c r="Q65" i="3"/>
  <c r="Q55" i="3"/>
  <c r="AA17" i="3"/>
  <c r="AA33" i="3"/>
  <c r="AA41" i="3"/>
  <c r="AA18" i="3"/>
  <c r="AA60" i="3"/>
  <c r="AA47" i="3"/>
  <c r="AA30" i="3"/>
  <c r="AA28" i="3"/>
  <c r="Q17" i="3"/>
  <c r="Q33" i="3"/>
  <c r="AA46" i="3"/>
  <c r="J36" i="3"/>
  <c r="H66" i="3"/>
  <c r="G66" i="3"/>
  <c r="G42" i="3"/>
  <c r="J34" i="3"/>
  <c r="S34" i="3" s="1"/>
  <c r="V34" i="3" s="1"/>
  <c r="H42" i="3"/>
  <c r="J59" i="3"/>
  <c r="H59" i="3"/>
  <c r="J67" i="3"/>
  <c r="H64" i="3"/>
  <c r="G67" i="3"/>
  <c r="G58" i="3"/>
  <c r="G64" i="3"/>
  <c r="G59" i="3"/>
  <c r="I16" i="3"/>
  <c r="I32" i="3"/>
  <c r="H16" i="3"/>
  <c r="H32" i="3"/>
  <c r="H34" i="3"/>
  <c r="G16" i="3"/>
  <c r="G32" i="3"/>
  <c r="G34" i="3"/>
  <c r="J32" i="3"/>
  <c r="H67" i="3"/>
  <c r="H21" i="3"/>
  <c r="I13" i="3"/>
  <c r="I66" i="3"/>
  <c r="S66" i="3" s="1"/>
  <c r="V66" i="3" s="1"/>
  <c r="J66" i="3"/>
  <c r="S58" i="3"/>
  <c r="V58" i="3" s="1"/>
  <c r="J58" i="3"/>
  <c r="I59" i="3"/>
  <c r="I34" i="3"/>
  <c r="S64" i="3"/>
  <c r="V64" i="3" s="1"/>
  <c r="G52" i="3"/>
  <c r="I41" i="3"/>
  <c r="G56" i="3"/>
  <c r="H41" i="3"/>
  <c r="J57" i="3"/>
  <c r="I57" i="3"/>
  <c r="J56" i="3"/>
  <c r="H37" i="3"/>
  <c r="I56" i="3"/>
  <c r="H56" i="3"/>
  <c r="H57" i="3"/>
  <c r="J21" i="3"/>
  <c r="I21" i="3"/>
  <c r="I67" i="3"/>
  <c r="G21" i="3"/>
  <c r="K62" i="3"/>
  <c r="H61" i="3"/>
  <c r="K61" i="3"/>
  <c r="G15" i="3"/>
  <c r="K15" i="3"/>
  <c r="K57" i="3"/>
  <c r="J41" i="3"/>
  <c r="K41" i="3"/>
  <c r="H51" i="3"/>
  <c r="K51" i="3"/>
  <c r="J53" i="3"/>
  <c r="K53" i="3"/>
  <c r="G19" i="3"/>
  <c r="K19" i="3"/>
  <c r="G35" i="3"/>
  <c r="K35" i="3"/>
  <c r="H60" i="3"/>
  <c r="K60" i="3"/>
  <c r="J18" i="3"/>
  <c r="K18" i="3"/>
  <c r="H12" i="3"/>
  <c r="K12" i="3"/>
  <c r="I40" i="3"/>
  <c r="K22" i="3"/>
  <c r="K33" i="3"/>
  <c r="I29" i="3"/>
  <c r="K29" i="3"/>
  <c r="G25" i="3"/>
  <c r="K25" i="3"/>
  <c r="J64" i="3"/>
  <c r="K64" i="3"/>
  <c r="H58" i="3"/>
  <c r="K58" i="3"/>
  <c r="H40" i="3"/>
  <c r="I24" i="3"/>
  <c r="G40" i="3"/>
  <c r="H24" i="3"/>
  <c r="K30" i="3"/>
  <c r="K45" i="3"/>
  <c r="H36" i="3"/>
  <c r="K36" i="3"/>
  <c r="H28" i="3"/>
  <c r="K28" i="3"/>
  <c r="I42" i="3"/>
  <c r="K42" i="3"/>
  <c r="G11" i="3"/>
  <c r="K11" i="3"/>
  <c r="J27" i="3"/>
  <c r="K27" i="3"/>
  <c r="K54" i="3"/>
  <c r="H44" i="3"/>
  <c r="K44" i="3"/>
  <c r="I60" i="3"/>
  <c r="J40" i="3"/>
  <c r="G24" i="3"/>
  <c r="I49" i="3"/>
  <c r="K49" i="3"/>
  <c r="H20" i="3"/>
  <c r="K20" i="3"/>
  <c r="J24" i="3"/>
  <c r="K46" i="3"/>
  <c r="H48" i="3"/>
  <c r="K48" i="3"/>
  <c r="G13" i="3"/>
  <c r="K13" i="3"/>
  <c r="J52" i="3"/>
  <c r="K52" i="3"/>
  <c r="I50" i="3"/>
  <c r="K50" i="3"/>
  <c r="G43" i="3"/>
  <c r="K43" i="3"/>
  <c r="I12" i="3"/>
  <c r="J43" i="3"/>
  <c r="S43" i="3" s="1"/>
  <c r="V43" i="3" s="1"/>
  <c r="J48" i="3"/>
  <c r="H52" i="3"/>
  <c r="S52" i="3"/>
  <c r="V52" i="3" s="1"/>
  <c r="I43" i="3"/>
  <c r="G50" i="3"/>
  <c r="J50" i="3"/>
  <c r="I48" i="3"/>
  <c r="J13" i="3"/>
  <c r="AG48" i="3"/>
  <c r="J20" i="3"/>
  <c r="H33" i="3"/>
  <c r="G20" i="3"/>
  <c r="I20" i="3"/>
  <c r="AG42" i="3"/>
  <c r="J12" i="3"/>
  <c r="G33" i="3"/>
  <c r="G60" i="3"/>
  <c r="AG41" i="3"/>
  <c r="J44" i="3"/>
  <c r="J51" i="3"/>
  <c r="I44" i="3"/>
  <c r="J60" i="3"/>
  <c r="J33" i="3"/>
  <c r="I51" i="3"/>
  <c r="S53" i="3"/>
  <c r="V53" i="3" s="1"/>
  <c r="S35" i="3"/>
  <c r="V35" i="3" s="1"/>
  <c r="AG36" i="3"/>
  <c r="I33" i="3"/>
  <c r="G12" i="3"/>
  <c r="G44" i="3"/>
  <c r="H27" i="3"/>
  <c r="G53" i="3"/>
  <c r="J11" i="3"/>
  <c r="G27" i="3"/>
  <c r="AG67" i="3"/>
  <c r="I11" i="3"/>
  <c r="I18" i="3"/>
  <c r="I35" i="3"/>
  <c r="I19" i="3"/>
  <c r="J28" i="3"/>
  <c r="H53" i="3"/>
  <c r="H35" i="3"/>
  <c r="H19" i="3"/>
  <c r="I28" i="3"/>
  <c r="G36" i="3"/>
  <c r="G28" i="3"/>
  <c r="H45" i="3"/>
  <c r="G49" i="3"/>
  <c r="J25" i="3"/>
  <c r="I25" i="3"/>
  <c r="H25" i="3"/>
  <c r="H49" i="3"/>
  <c r="J49" i="3"/>
  <c r="G18" i="3"/>
  <c r="H18" i="3"/>
  <c r="H17" i="3"/>
  <c r="H29" i="3"/>
  <c r="G29" i="3"/>
  <c r="H15" i="3"/>
  <c r="G45" i="3"/>
  <c r="I45" i="3"/>
  <c r="J29" i="3"/>
  <c r="J17" i="3"/>
  <c r="J45" i="3"/>
  <c r="I17" i="3"/>
  <c r="J15" i="3"/>
  <c r="I15" i="3"/>
  <c r="G26" i="3"/>
  <c r="J26" i="3"/>
  <c r="I26" i="3"/>
  <c r="H26" i="3"/>
  <c r="G61" i="3"/>
  <c r="J61" i="3"/>
  <c r="I61" i="3"/>
  <c r="G37" i="3"/>
  <c r="J37" i="3"/>
  <c r="S37" i="3" s="1"/>
  <c r="V37" i="3" s="1"/>
  <c r="I37" i="3"/>
  <c r="G17" i="3"/>
  <c r="G30" i="3"/>
  <c r="H30" i="3"/>
  <c r="I30" i="3"/>
  <c r="J30" i="3"/>
  <c r="G46" i="3"/>
  <c r="H46" i="3"/>
  <c r="I46" i="3"/>
  <c r="J46" i="3"/>
  <c r="G54" i="3"/>
  <c r="H54" i="3"/>
  <c r="I54" i="3"/>
  <c r="J54" i="3"/>
  <c r="I47" i="3"/>
  <c r="J47" i="3"/>
  <c r="G47" i="3"/>
  <c r="H47" i="3"/>
  <c r="I55" i="3"/>
  <c r="J55" i="3"/>
  <c r="G55" i="3"/>
  <c r="H55" i="3"/>
  <c r="I23" i="3"/>
  <c r="G23" i="3"/>
  <c r="J23" i="3"/>
  <c r="H23" i="3"/>
  <c r="I31" i="3"/>
  <c r="J31" i="3"/>
  <c r="G31" i="3"/>
  <c r="H31" i="3"/>
  <c r="I63" i="3"/>
  <c r="J63" i="3"/>
  <c r="G63" i="3"/>
  <c r="H63" i="3"/>
  <c r="G62" i="3"/>
  <c r="H62" i="3"/>
  <c r="I62" i="3"/>
  <c r="J62" i="3"/>
  <c r="G22" i="3"/>
  <c r="H22" i="3"/>
  <c r="I22" i="3"/>
  <c r="J22" i="3"/>
  <c r="G65" i="3"/>
  <c r="H65" i="3"/>
  <c r="I65" i="3"/>
  <c r="J65" i="3"/>
  <c r="G14" i="3"/>
  <c r="H14" i="3"/>
  <c r="I14" i="3"/>
  <c r="J14" i="3"/>
  <c r="G38" i="3"/>
  <c r="H38" i="3"/>
  <c r="I38" i="3"/>
  <c r="J38" i="3"/>
  <c r="I39" i="3"/>
  <c r="J39" i="3"/>
  <c r="G39" i="3"/>
  <c r="H39" i="3"/>
  <c r="I9" i="2"/>
  <c r="K9" i="2" s="1"/>
  <c r="I11" i="2"/>
  <c r="K11" i="2" s="1"/>
  <c r="I13" i="2"/>
  <c r="K13" i="2" s="1"/>
  <c r="I15" i="2"/>
  <c r="K15" i="2" s="1"/>
  <c r="I17" i="2"/>
  <c r="K17" i="2" s="1"/>
  <c r="I19" i="2"/>
  <c r="K19" i="2" s="1"/>
  <c r="I21" i="2"/>
  <c r="K21" i="2" s="1"/>
  <c r="I23" i="2"/>
  <c r="K23" i="2" s="1"/>
  <c r="I25" i="2"/>
  <c r="K25" i="2" s="1"/>
  <c r="I27" i="2"/>
  <c r="K27" i="2" s="1"/>
  <c r="I29" i="2"/>
  <c r="K29" i="2" s="1"/>
  <c r="I31" i="2"/>
  <c r="K31" i="2" s="1"/>
  <c r="I33" i="2"/>
  <c r="K33" i="2" s="1"/>
  <c r="I35" i="2"/>
  <c r="K35" i="2" s="1"/>
  <c r="I37" i="2"/>
  <c r="K37" i="2" s="1"/>
  <c r="I39" i="2"/>
  <c r="K39" i="2" s="1"/>
  <c r="I41" i="2"/>
  <c r="K41" i="2" s="1"/>
  <c r="I43" i="2"/>
  <c r="K43" i="2" s="1"/>
  <c r="I45" i="2"/>
  <c r="K45" i="2" s="1"/>
  <c r="I47" i="2"/>
  <c r="K47" i="2" s="1"/>
  <c r="I49" i="2"/>
  <c r="K49" i="2" s="1"/>
  <c r="I51" i="2"/>
  <c r="K51" i="2" s="1"/>
  <c r="I53" i="2"/>
  <c r="K53" i="2" s="1"/>
  <c r="I55" i="2"/>
  <c r="K55" i="2" s="1"/>
  <c r="I57" i="2"/>
  <c r="K57" i="2" s="1"/>
  <c r="I59" i="2"/>
  <c r="K59" i="2" s="1"/>
  <c r="I61" i="2"/>
  <c r="K61" i="2" s="1"/>
  <c r="I63" i="2"/>
  <c r="K63" i="2" s="1"/>
  <c r="I8" i="2"/>
  <c r="K8" i="2" s="1"/>
  <c r="I10" i="2"/>
  <c r="K10" i="2" s="1"/>
  <c r="I12" i="2"/>
  <c r="K12" i="2" s="1"/>
  <c r="I14" i="2"/>
  <c r="K14" i="2" s="1"/>
  <c r="I16" i="2"/>
  <c r="K16" i="2" s="1"/>
  <c r="I18" i="2"/>
  <c r="K18" i="2" s="1"/>
  <c r="I20" i="2"/>
  <c r="K20" i="2" s="1"/>
  <c r="I22" i="2"/>
  <c r="K22" i="2" s="1"/>
  <c r="I24" i="2"/>
  <c r="K24" i="2" s="1"/>
  <c r="I26" i="2"/>
  <c r="K26" i="2" s="1"/>
  <c r="I28" i="2"/>
  <c r="K28" i="2" s="1"/>
  <c r="I30" i="2"/>
  <c r="K30" i="2" s="1"/>
  <c r="I32" i="2"/>
  <c r="K32" i="2" s="1"/>
  <c r="I34" i="2"/>
  <c r="K34" i="2" s="1"/>
  <c r="I36" i="2"/>
  <c r="K36" i="2" s="1"/>
  <c r="I38" i="2"/>
  <c r="K38" i="2" s="1"/>
  <c r="I40" i="2"/>
  <c r="K40" i="2" s="1"/>
  <c r="I42" i="2"/>
  <c r="K42" i="2" s="1"/>
  <c r="I44" i="2"/>
  <c r="K44" i="2" s="1"/>
  <c r="I46" i="2"/>
  <c r="K46" i="2" s="1"/>
  <c r="I48" i="2"/>
  <c r="K48" i="2" s="1"/>
  <c r="I50" i="2"/>
  <c r="K50" i="2" s="1"/>
  <c r="I52" i="2"/>
  <c r="K52" i="2" s="1"/>
  <c r="I54" i="2"/>
  <c r="K54" i="2" s="1"/>
  <c r="I56" i="2"/>
  <c r="K56" i="2" s="1"/>
  <c r="I58" i="2"/>
  <c r="K58" i="2" s="1"/>
  <c r="I60" i="2"/>
  <c r="K60" i="2" s="1"/>
  <c r="I62" i="2"/>
  <c r="K62" i="2" s="1"/>
  <c r="I64" i="2"/>
  <c r="K64" i="2" s="1"/>
  <c r="U17" i="3" l="1"/>
  <c r="U17" i="7"/>
  <c r="AI17" i="3"/>
  <c r="AI17" i="7"/>
  <c r="AK17" i="7" s="1"/>
  <c r="U19" i="7"/>
  <c r="AI19" i="3"/>
  <c r="U19" i="3"/>
  <c r="AI19" i="7"/>
  <c r="AK19" i="7" s="1"/>
  <c r="U15" i="7"/>
  <c r="AI15" i="7"/>
  <c r="AK15" i="7" s="1"/>
  <c r="AI15" i="3"/>
  <c r="U15" i="3"/>
  <c r="U13" i="3"/>
  <c r="AI13" i="3"/>
  <c r="AI13" i="7"/>
  <c r="AK13" i="7" s="1"/>
  <c r="U13" i="7"/>
  <c r="AI11" i="3"/>
  <c r="U11" i="7"/>
  <c r="AI11" i="7"/>
  <c r="AK11" i="7" s="1"/>
  <c r="U11" i="3"/>
  <c r="AI18" i="3"/>
  <c r="U18" i="3"/>
  <c r="AI18" i="7"/>
  <c r="AK18" i="7" s="1"/>
  <c r="U18" i="7"/>
  <c r="AI16" i="3"/>
  <c r="AK16" i="3" s="1"/>
  <c r="U16" i="7"/>
  <c r="U16" i="3"/>
  <c r="AI16" i="7"/>
  <c r="AK16" i="7" s="1"/>
  <c r="U14" i="3"/>
  <c r="AI14" i="7"/>
  <c r="AK14" i="7" s="1"/>
  <c r="AI14" i="3"/>
  <c r="U14" i="7"/>
  <c r="AI12" i="7"/>
  <c r="AK12" i="7" s="1"/>
  <c r="U12" i="7"/>
  <c r="AI12" i="3"/>
  <c r="U12" i="3"/>
  <c r="V16" i="3"/>
  <c r="S32" i="3"/>
  <c r="V32" i="3" s="1"/>
  <c r="AG11" i="3"/>
  <c r="S31" i="3"/>
  <c r="V31" i="3" s="1"/>
  <c r="S15" i="3"/>
  <c r="V15" i="3" s="1"/>
  <c r="AG34" i="3"/>
  <c r="AG59" i="3"/>
  <c r="S33" i="3"/>
  <c r="V33" i="3" s="1"/>
  <c r="AG32" i="3"/>
  <c r="AK32" i="3" s="1"/>
  <c r="AG56" i="3"/>
  <c r="AK56" i="3" s="1"/>
  <c r="S38" i="3"/>
  <c r="V38" i="3" s="1"/>
  <c r="S62" i="3"/>
  <c r="V62" i="3" s="1"/>
  <c r="S55" i="3"/>
  <c r="V55" i="3" s="1"/>
  <c r="S59" i="3"/>
  <c r="S39" i="3"/>
  <c r="S28" i="3"/>
  <c r="X42" i="3"/>
  <c r="S65" i="3"/>
  <c r="S57" i="3"/>
  <c r="V57" i="3" s="1"/>
  <c r="S63" i="3"/>
  <c r="V63" i="3" s="1"/>
  <c r="S61" i="3"/>
  <c r="S40" i="3"/>
  <c r="S41" i="3"/>
  <c r="X33" i="3"/>
  <c r="S60" i="3"/>
  <c r="S56" i="3"/>
  <c r="X31" i="3"/>
  <c r="S30" i="3"/>
  <c r="S67" i="3"/>
  <c r="S54" i="3"/>
  <c r="S29" i="3"/>
  <c r="AG33" i="3"/>
  <c r="AK33" i="3" s="1"/>
  <c r="AG58" i="3"/>
  <c r="AK58" i="3" s="1"/>
  <c r="AG66" i="3"/>
  <c r="AK66" i="3" s="1"/>
  <c r="AG53" i="3"/>
  <c r="AK53" i="3" s="1"/>
  <c r="AG13" i="3"/>
  <c r="AK13" i="3" s="1"/>
  <c r="AG30" i="3"/>
  <c r="AK30" i="3" s="1"/>
  <c r="S19" i="3"/>
  <c r="C46" i="5"/>
  <c r="X35" i="3"/>
  <c r="AG19" i="3"/>
  <c r="AK19" i="3" s="1"/>
  <c r="X37" i="3"/>
  <c r="S45" i="3"/>
  <c r="S51" i="3"/>
  <c r="C101" i="5"/>
  <c r="C34" i="5"/>
  <c r="C45" i="5"/>
  <c r="C67" i="5"/>
  <c r="S20" i="3"/>
  <c r="AG20" i="3"/>
  <c r="AK20" i="3" s="1"/>
  <c r="AG23" i="3"/>
  <c r="AK23" i="3" s="1"/>
  <c r="S23" i="3"/>
  <c r="S49" i="3"/>
  <c r="S18" i="3"/>
  <c r="AG18" i="3"/>
  <c r="X53" i="3"/>
  <c r="S25" i="3"/>
  <c r="AG25" i="3"/>
  <c r="AK25" i="3" s="1"/>
  <c r="AG38" i="3"/>
  <c r="AK38" i="3" s="1"/>
  <c r="S47" i="3"/>
  <c r="S44" i="3"/>
  <c r="AG27" i="3"/>
  <c r="AK27" i="3" s="1"/>
  <c r="S27" i="3"/>
  <c r="AG57" i="3"/>
  <c r="AK57" i="3" s="1"/>
  <c r="AG40" i="3"/>
  <c r="AK40" i="3" s="1"/>
  <c r="AG46" i="3"/>
  <c r="AK46" i="3" s="1"/>
  <c r="S46" i="3"/>
  <c r="AG21" i="3"/>
  <c r="AK21" i="3" s="1"/>
  <c r="S21" i="3"/>
  <c r="S26" i="3"/>
  <c r="AG26" i="3"/>
  <c r="AK26" i="3" s="1"/>
  <c r="S50" i="3"/>
  <c r="S48" i="3"/>
  <c r="X52" i="3"/>
  <c r="S22" i="3"/>
  <c r="AG22" i="3"/>
  <c r="AK22" i="3" s="1"/>
  <c r="S17" i="3"/>
  <c r="AG17" i="3"/>
  <c r="AK17" i="3" s="1"/>
  <c r="X43" i="3"/>
  <c r="S24" i="3"/>
  <c r="AG24" i="3"/>
  <c r="AK24" i="3" s="1"/>
  <c r="AK59" i="3"/>
  <c r="AK41" i="3"/>
  <c r="X66" i="3"/>
  <c r="AK34" i="3"/>
  <c r="X34" i="3"/>
  <c r="AK48" i="3"/>
  <c r="X16" i="3"/>
  <c r="AK67" i="3"/>
  <c r="X36" i="3"/>
  <c r="AK35" i="3"/>
  <c r="AK36" i="3"/>
  <c r="X58" i="3"/>
  <c r="AK42" i="3"/>
  <c r="X32" i="3"/>
  <c r="X64" i="3"/>
  <c r="AG43" i="3"/>
  <c r="AK43" i="3" s="1"/>
  <c r="S13" i="3"/>
  <c r="S12" i="3"/>
  <c r="AG50" i="3"/>
  <c r="AK50" i="3" s="1"/>
  <c r="AG44" i="3"/>
  <c r="AG64" i="3"/>
  <c r="AK64" i="3" s="1"/>
  <c r="AG52" i="3"/>
  <c r="AK52" i="3" s="1"/>
  <c r="AG51" i="3"/>
  <c r="AK51" i="3" s="1"/>
  <c r="AG49" i="3"/>
  <c r="AK49" i="3" s="1"/>
  <c r="AG60" i="3"/>
  <c r="AK60" i="3" s="1"/>
  <c r="AG54" i="3"/>
  <c r="AK54" i="3" s="1"/>
  <c r="AG45" i="3"/>
  <c r="AK45" i="3" s="1"/>
  <c r="AG12" i="3"/>
  <c r="AK12" i="3" s="1"/>
  <c r="AG61" i="3"/>
  <c r="AK61" i="3" s="1"/>
  <c r="AG47" i="3"/>
  <c r="AG65" i="3"/>
  <c r="AK65" i="3" s="1"/>
  <c r="S14" i="3"/>
  <c r="AG14" i="3"/>
  <c r="AG28" i="3"/>
  <c r="AK28" i="3" s="1"/>
  <c r="AG37" i="3"/>
  <c r="AK37" i="3" s="1"/>
  <c r="AG63" i="3"/>
  <c r="AK63" i="3" s="1"/>
  <c r="AG31" i="3"/>
  <c r="AK31" i="3" s="1"/>
  <c r="X62" i="3"/>
  <c r="AG62" i="3"/>
  <c r="AG29" i="3"/>
  <c r="AK29" i="3" s="1"/>
  <c r="AG39" i="3"/>
  <c r="AK39" i="3" s="1"/>
  <c r="AG55" i="3"/>
  <c r="AK55" i="3" s="1"/>
  <c r="AG15" i="3"/>
  <c r="AK15" i="3" s="1"/>
  <c r="S11" i="3"/>
  <c r="X63" i="3"/>
  <c r="V12" i="3" l="1"/>
  <c r="AK18" i="3"/>
  <c r="X13" i="7"/>
  <c r="V13" i="7"/>
  <c r="X14" i="7"/>
  <c r="V14" i="7"/>
  <c r="V18" i="7"/>
  <c r="X18" i="7"/>
  <c r="V19" i="7"/>
  <c r="X19" i="7"/>
  <c r="V12" i="7"/>
  <c r="X12" i="7"/>
  <c r="V16" i="7"/>
  <c r="X16" i="7"/>
  <c r="V11" i="7"/>
  <c r="X11" i="7"/>
  <c r="V17" i="7"/>
  <c r="X17" i="7"/>
  <c r="V15" i="7"/>
  <c r="X15" i="7"/>
  <c r="X47" i="3"/>
  <c r="V47" i="3"/>
  <c r="X15" i="3"/>
  <c r="X22" i="3"/>
  <c r="V22" i="3"/>
  <c r="X46" i="3"/>
  <c r="V46" i="3"/>
  <c r="X38" i="3"/>
  <c r="X23" i="3"/>
  <c r="V23" i="3"/>
  <c r="X51" i="3"/>
  <c r="V51" i="3"/>
  <c r="X30" i="3"/>
  <c r="V30" i="3"/>
  <c r="X11" i="3"/>
  <c r="V11" i="3"/>
  <c r="X49" i="3"/>
  <c r="V49" i="3"/>
  <c r="X61" i="3"/>
  <c r="V61" i="3"/>
  <c r="X45" i="3"/>
  <c r="V45" i="3"/>
  <c r="X13" i="3"/>
  <c r="V13" i="3"/>
  <c r="X24" i="3"/>
  <c r="V24" i="3"/>
  <c r="X48" i="3"/>
  <c r="V48" i="3"/>
  <c r="X56" i="3"/>
  <c r="V56" i="3"/>
  <c r="X65" i="3"/>
  <c r="V65" i="3"/>
  <c r="X25" i="3"/>
  <c r="V25" i="3"/>
  <c r="X27" i="3"/>
  <c r="V27" i="3"/>
  <c r="X28" i="3"/>
  <c r="V28" i="3"/>
  <c r="X67" i="3"/>
  <c r="V67" i="3"/>
  <c r="X14" i="3"/>
  <c r="V14" i="3"/>
  <c r="X50" i="3"/>
  <c r="V50" i="3"/>
  <c r="X20" i="3"/>
  <c r="V20" i="3"/>
  <c r="X17" i="3"/>
  <c r="V17" i="3"/>
  <c r="X26" i="3"/>
  <c r="V26" i="3"/>
  <c r="X29" i="3"/>
  <c r="V29" i="3"/>
  <c r="X41" i="3"/>
  <c r="V41" i="3"/>
  <c r="C15" i="5"/>
  <c r="V39" i="3"/>
  <c r="X60" i="3"/>
  <c r="V60" i="3"/>
  <c r="X57" i="3"/>
  <c r="X55" i="3"/>
  <c r="X21" i="3"/>
  <c r="V21" i="3"/>
  <c r="X44" i="3"/>
  <c r="V44" i="3"/>
  <c r="X18" i="3"/>
  <c r="V18" i="3"/>
  <c r="X19" i="3"/>
  <c r="V19" i="3"/>
  <c r="X54" i="3"/>
  <c r="V54" i="3"/>
  <c r="X40" i="3"/>
  <c r="V40" i="3"/>
  <c r="X59" i="3"/>
  <c r="V59" i="3"/>
  <c r="C12" i="5"/>
  <c r="X39" i="3"/>
  <c r="C69" i="5"/>
  <c r="C59" i="5"/>
  <c r="C20" i="5"/>
  <c r="C18" i="5"/>
  <c r="C81" i="5"/>
  <c r="C61" i="5"/>
  <c r="C48" i="5"/>
  <c r="C95" i="5"/>
  <c r="C37" i="5"/>
  <c r="C13" i="5"/>
  <c r="C51" i="5"/>
  <c r="C98" i="5"/>
  <c r="C10" i="5"/>
  <c r="C65" i="5"/>
  <c r="C5" i="5"/>
  <c r="C40" i="5"/>
  <c r="C87" i="5"/>
  <c r="C76" i="5"/>
  <c r="C89" i="5"/>
  <c r="C52" i="5"/>
  <c r="C43" i="5"/>
  <c r="C82" i="5"/>
  <c r="C93" i="5"/>
  <c r="C57" i="5"/>
  <c r="C44" i="5"/>
  <c r="C32" i="5"/>
  <c r="C79" i="5"/>
  <c r="C102" i="5"/>
  <c r="C99" i="5"/>
  <c r="C35" i="5"/>
  <c r="C74" i="5"/>
  <c r="C21" i="5"/>
  <c r="C49" i="5"/>
  <c r="C4" i="5"/>
  <c r="C16" i="5"/>
  <c r="C55" i="5"/>
  <c r="C94" i="5"/>
  <c r="C91" i="5"/>
  <c r="C27" i="5"/>
  <c r="C66" i="5"/>
  <c r="C100" i="5"/>
  <c r="C33" i="5"/>
  <c r="C96" i="5"/>
  <c r="C8" i="5"/>
  <c r="C47" i="5"/>
  <c r="C62" i="5"/>
  <c r="C83" i="5"/>
  <c r="C19" i="5"/>
  <c r="C50" i="5"/>
  <c r="C68" i="5"/>
  <c r="C25" i="5"/>
  <c r="C80" i="5"/>
  <c r="C85" i="5"/>
  <c r="C31" i="5"/>
  <c r="C30" i="5"/>
  <c r="C64" i="5"/>
  <c r="C75" i="5"/>
  <c r="C11" i="5"/>
  <c r="C42" i="5"/>
  <c r="C97" i="5"/>
  <c r="C17" i="5"/>
  <c r="C72" i="5"/>
  <c r="C60" i="5"/>
  <c r="C23" i="5"/>
  <c r="C22" i="5"/>
  <c r="C86" i="5"/>
  <c r="C38" i="5"/>
  <c r="C54" i="5"/>
  <c r="C90" i="5"/>
  <c r="C26" i="5"/>
  <c r="C28" i="5"/>
  <c r="C41" i="5"/>
  <c r="C84" i="5"/>
  <c r="C56" i="5"/>
  <c r="C29" i="5"/>
  <c r="C71" i="5"/>
  <c r="C7" i="5"/>
  <c r="C78" i="5"/>
  <c r="C14" i="5"/>
  <c r="C92" i="5"/>
  <c r="C63" i="5"/>
  <c r="C77" i="5"/>
  <c r="C70" i="5"/>
  <c r="C6" i="5"/>
  <c r="C58" i="5"/>
  <c r="C53" i="5"/>
  <c r="C73" i="5"/>
  <c r="C9" i="5"/>
  <c r="C88" i="5"/>
  <c r="C24" i="5"/>
  <c r="C103" i="5"/>
  <c r="C39" i="5"/>
  <c r="C36" i="5"/>
  <c r="D10" i="5"/>
  <c r="D18" i="5"/>
  <c r="D26" i="5"/>
  <c r="D34" i="5"/>
  <c r="E34" i="5" s="1"/>
  <c r="D42" i="5"/>
  <c r="D50" i="5"/>
  <c r="D58" i="5"/>
  <c r="D66" i="5"/>
  <c r="D74" i="5"/>
  <c r="D82" i="5"/>
  <c r="D90" i="5"/>
  <c r="D98" i="5"/>
  <c r="D24" i="5"/>
  <c r="E24" i="5" s="1"/>
  <c r="D64" i="5"/>
  <c r="D17" i="5"/>
  <c r="D57" i="5"/>
  <c r="D11" i="5"/>
  <c r="D19" i="5"/>
  <c r="D27" i="5"/>
  <c r="D35" i="5"/>
  <c r="D43" i="5"/>
  <c r="D51" i="5"/>
  <c r="E51" i="5" s="1"/>
  <c r="D59" i="5"/>
  <c r="D67" i="5"/>
  <c r="E67" i="5" s="1"/>
  <c r="D75" i="5"/>
  <c r="D83" i="5"/>
  <c r="E83" i="5" s="1"/>
  <c r="D91" i="5"/>
  <c r="D99" i="5"/>
  <c r="D48" i="5"/>
  <c r="D88" i="5"/>
  <c r="D41" i="5"/>
  <c r="D81" i="5"/>
  <c r="E81" i="5" s="1"/>
  <c r="D12" i="5"/>
  <c r="D20" i="5"/>
  <c r="D28" i="5"/>
  <c r="D36" i="5"/>
  <c r="D44" i="5"/>
  <c r="E44" i="5" s="1"/>
  <c r="D52" i="5"/>
  <c r="D60" i="5"/>
  <c r="D68" i="5"/>
  <c r="D76" i="5"/>
  <c r="E76" i="5" s="1"/>
  <c r="D84" i="5"/>
  <c r="D92" i="5"/>
  <c r="E92" i="5" s="1"/>
  <c r="D100" i="5"/>
  <c r="E100" i="5" s="1"/>
  <c r="D32" i="5"/>
  <c r="E32" i="5" s="1"/>
  <c r="D72" i="5"/>
  <c r="D49" i="5"/>
  <c r="D5" i="5"/>
  <c r="D13" i="5"/>
  <c r="D21" i="5"/>
  <c r="D29" i="5"/>
  <c r="D37" i="5"/>
  <c r="D45" i="5"/>
  <c r="E45" i="5" s="1"/>
  <c r="D53" i="5"/>
  <c r="D61" i="5"/>
  <c r="D69" i="5"/>
  <c r="D77" i="5"/>
  <c r="E77" i="5" s="1"/>
  <c r="D85" i="5"/>
  <c r="D93" i="5"/>
  <c r="D101" i="5"/>
  <c r="E101" i="5" s="1"/>
  <c r="D40" i="5"/>
  <c r="D96" i="5"/>
  <c r="E96" i="5" s="1"/>
  <c r="D33" i="5"/>
  <c r="D73" i="5"/>
  <c r="D6" i="5"/>
  <c r="D14" i="5"/>
  <c r="E14" i="5" s="1"/>
  <c r="D22" i="5"/>
  <c r="D30" i="5"/>
  <c r="D38" i="5"/>
  <c r="D46" i="5"/>
  <c r="E46" i="5" s="1"/>
  <c r="D54" i="5"/>
  <c r="E54" i="5" s="1"/>
  <c r="D62" i="5"/>
  <c r="D70" i="5"/>
  <c r="D78" i="5"/>
  <c r="D86" i="5"/>
  <c r="D94" i="5"/>
  <c r="D102" i="5"/>
  <c r="D16" i="5"/>
  <c r="E16" i="5" s="1"/>
  <c r="D80" i="5"/>
  <c r="E80" i="5" s="1"/>
  <c r="D9" i="5"/>
  <c r="D89" i="5"/>
  <c r="D7" i="5"/>
  <c r="D15" i="5"/>
  <c r="D23" i="5"/>
  <c r="D31" i="5"/>
  <c r="D39" i="5"/>
  <c r="D47" i="5"/>
  <c r="D55" i="5"/>
  <c r="D63" i="5"/>
  <c r="E63" i="5" s="1"/>
  <c r="D71" i="5"/>
  <c r="D79" i="5"/>
  <c r="D87" i="5"/>
  <c r="E87" i="5" s="1"/>
  <c r="D95" i="5"/>
  <c r="D103" i="5"/>
  <c r="E103" i="5" s="1"/>
  <c r="D8" i="5"/>
  <c r="E8" i="5" s="1"/>
  <c r="D56" i="5"/>
  <c r="D4" i="5"/>
  <c r="E4" i="5" s="1"/>
  <c r="D25" i="5"/>
  <c r="D65" i="5"/>
  <c r="D97" i="5"/>
  <c r="X12" i="3"/>
  <c r="AK47" i="3"/>
  <c r="AK11" i="3"/>
  <c r="AK44" i="3"/>
  <c r="AK62" i="3"/>
  <c r="AK14" i="3"/>
  <c r="E75" i="5" l="1"/>
  <c r="E95" i="5"/>
  <c r="E21" i="5"/>
  <c r="E15" i="5"/>
  <c r="E11" i="5"/>
  <c r="E19" i="5"/>
  <c r="E89" i="5"/>
  <c r="E56" i="5"/>
  <c r="E68" i="5"/>
  <c r="E70" i="5"/>
  <c r="E33" i="5"/>
  <c r="E42" i="5"/>
  <c r="E79" i="5"/>
  <c r="E25" i="5"/>
  <c r="E20" i="5"/>
  <c r="E99" i="5"/>
  <c r="E78" i="5"/>
  <c r="E85" i="5"/>
  <c r="E59" i="5"/>
  <c r="E86" i="5"/>
  <c r="E48" i="5"/>
  <c r="E12" i="5"/>
  <c r="E74" i="5"/>
  <c r="E9" i="5"/>
  <c r="E57" i="5"/>
  <c r="E66" i="5"/>
  <c r="E64" i="5"/>
  <c r="E40" i="5"/>
  <c r="E23" i="5"/>
  <c r="E37" i="5"/>
  <c r="E93" i="5"/>
  <c r="E69" i="5"/>
  <c r="E60" i="5"/>
  <c r="E28" i="5"/>
  <c r="E82" i="5"/>
  <c r="E13" i="5"/>
  <c r="E10" i="5"/>
  <c r="E94" i="5"/>
  <c r="E30" i="5"/>
  <c r="E35" i="5"/>
  <c r="E26" i="5"/>
  <c r="E91" i="5"/>
  <c r="E65" i="5"/>
  <c r="E61" i="5"/>
  <c r="E55" i="5"/>
  <c r="E90" i="5"/>
  <c r="E43" i="5"/>
  <c r="E52" i="5"/>
  <c r="E102" i="5"/>
  <c r="E97" i="5"/>
  <c r="E98" i="5"/>
  <c r="E22" i="5"/>
  <c r="E71" i="5"/>
  <c r="E18" i="5"/>
  <c r="E27" i="5"/>
  <c r="E73" i="5"/>
  <c r="E47" i="5"/>
  <c r="E49" i="5"/>
  <c r="E17" i="5"/>
  <c r="E5" i="5"/>
  <c r="E72" i="5"/>
  <c r="E50" i="5"/>
  <c r="E62" i="5"/>
  <c r="E53" i="5"/>
  <c r="E31" i="5"/>
  <c r="E29" i="5"/>
  <c r="E36" i="5"/>
  <c r="E41" i="5"/>
  <c r="E38" i="5"/>
  <c r="E58" i="5"/>
  <c r="E6" i="5"/>
  <c r="E39" i="5"/>
  <c r="E88" i="5"/>
  <c r="E7" i="5"/>
  <c r="E84" i="5"/>
</calcChain>
</file>

<file path=xl/sharedStrings.xml><?xml version="1.0" encoding="utf-8"?>
<sst xmlns="http://schemas.openxmlformats.org/spreadsheetml/2006/main" count="2662" uniqueCount="225">
  <si>
    <t>Snitt timer:</t>
  </si>
  <si>
    <t>Høyeste pris</t>
  </si>
  <si>
    <t>Nr</t>
  </si>
  <si>
    <t>pris</t>
  </si>
  <si>
    <t>Time</t>
  </si>
  <si>
    <t>Snitt</t>
  </si>
  <si>
    <t>Variasjon</t>
  </si>
  <si>
    <t>SUM</t>
  </si>
  <si>
    <t>RS</t>
  </si>
  <si>
    <t>Elektro</t>
  </si>
  <si>
    <t>VVS</t>
  </si>
  <si>
    <t>Betong og bygg</t>
  </si>
  <si>
    <t>m3</t>
  </si>
  <si>
    <t>Sikring, sprøytebetong</t>
  </si>
  <si>
    <t>stk</t>
  </si>
  <si>
    <t>Sikring, bolt</t>
  </si>
  <si>
    <t>Sprenging, inkl opplasting og transport til mellomlager.(tfm3)</t>
  </si>
  <si>
    <t>Tilløpstunnel, 18m2. Lengde 5555</t>
  </si>
  <si>
    <t>Kraftstasjon</t>
  </si>
  <si>
    <t>Adkomsttunnel, 35m2. Lengde 550</t>
  </si>
  <si>
    <t>Tunnelarbeid</t>
  </si>
  <si>
    <t>Nedrigg</t>
  </si>
  <si>
    <t>Drift av rigg</t>
  </si>
  <si>
    <t>Opprigg</t>
  </si>
  <si>
    <t>Rigg</t>
  </si>
  <si>
    <t>Sum</t>
  </si>
  <si>
    <t>Pris</t>
  </si>
  <si>
    <t>Mengde</t>
  </si>
  <si>
    <t>Enhet</t>
  </si>
  <si>
    <t>Beskrivelse</t>
  </si>
  <si>
    <t>Postnr</t>
  </si>
  <si>
    <t>Med tunnel til øvre bersåvatn</t>
  </si>
  <si>
    <t>MW</t>
  </si>
  <si>
    <t>Mill kr</t>
  </si>
  <si>
    <t>kr/kw</t>
  </si>
  <si>
    <t>kr/lm</t>
  </si>
  <si>
    <t>n=500</t>
  </si>
  <si>
    <t>n=750</t>
  </si>
  <si>
    <t>n=1000</t>
  </si>
  <si>
    <t>n=1500</t>
  </si>
  <si>
    <t>Maskinstørrelse</t>
  </si>
  <si>
    <t>Slukeevne</t>
  </si>
  <si>
    <t>Timer</t>
  </si>
  <si>
    <t>s. 171</t>
  </si>
  <si>
    <t>Peltonturbin</t>
  </si>
  <si>
    <t>I mill kr</t>
  </si>
  <si>
    <t>Sluttsum på kassalappen</t>
  </si>
  <si>
    <t>Inntekt over 60 år</t>
  </si>
  <si>
    <t>Total innvestering 500 rpm</t>
  </si>
  <si>
    <t>2,5m/s</t>
  </si>
  <si>
    <t>Totale kostnader iht. NVE kostnadsgrunnlag for vannkraft 2015 s. 161</t>
  </si>
  <si>
    <t>m^3</t>
  </si>
  <si>
    <t>Maskinteknisk</t>
  </si>
  <si>
    <t>med utgangspunkt i vannhastighet</t>
  </si>
  <si>
    <t>Tunnel</t>
  </si>
  <si>
    <t>Elektroteknisk</t>
  </si>
  <si>
    <t>m</t>
  </si>
  <si>
    <t>Fallhøyde</t>
  </si>
  <si>
    <t>Kilde: http://publikasjoner.nve.no/rapport/2016/rapport2016_46.pdf</t>
  </si>
  <si>
    <t>Dette er bare medberegnet de høyeste innvesteringene tilknyttet et kraftverk. Vedlikeholdskostnader er ikke medberegnet</t>
  </si>
  <si>
    <t>Merknad:</t>
  </si>
  <si>
    <t>Francisturbin</t>
  </si>
  <si>
    <t>s.172</t>
  </si>
  <si>
    <t>Inntekt over 60 år francis</t>
  </si>
  <si>
    <t>x</t>
  </si>
  <si>
    <t>kr/kwh</t>
  </si>
  <si>
    <t>Pelton</t>
  </si>
  <si>
    <t>Francis</t>
  </si>
  <si>
    <t>1700t</t>
  </si>
  <si>
    <t>n=300</t>
  </si>
  <si>
    <t>n</t>
  </si>
  <si>
    <t>Netto fallhøyde</t>
  </si>
  <si>
    <t>Falltap</t>
  </si>
  <si>
    <t>HRV Ringedalsvatnet</t>
  </si>
  <si>
    <t xml:space="preserve">Snitt tilsig </t>
  </si>
  <si>
    <t xml:space="preserve">Snitt effekt </t>
  </si>
  <si>
    <t>GW/h</t>
  </si>
  <si>
    <t>2900 t</t>
  </si>
  <si>
    <t>Fartstall n=500</t>
  </si>
  <si>
    <t>Fartstall n=428</t>
  </si>
  <si>
    <t>Midlere Øvre Bersavatn</t>
  </si>
  <si>
    <t>5500m</t>
  </si>
  <si>
    <t>Uten pumpestasjon</t>
  </si>
  <si>
    <t>Med pumpestasjon</t>
  </si>
  <si>
    <t>Pelton (2900t)</t>
  </si>
  <si>
    <t>Francis (1700t)</t>
  </si>
  <si>
    <t>kr</t>
  </si>
  <si>
    <t>Ekstra solgt kraft med pumpestasjon etter 60 år</t>
  </si>
  <si>
    <t>Pumpestasjon Nedre - Øvre Berså</t>
  </si>
  <si>
    <t>Ekstra tilsig fra øvre - ringedal</t>
  </si>
  <si>
    <t xml:space="preserve">Pris for høyde 75m </t>
  </si>
  <si>
    <t>Høyde</t>
  </si>
  <si>
    <t xml:space="preserve">Fallhøyde </t>
  </si>
  <si>
    <t>m^3/s</t>
  </si>
  <si>
    <t>Tilsig</t>
  </si>
  <si>
    <t>Mm^3</t>
  </si>
  <si>
    <t>Magasinstørrelse</t>
  </si>
  <si>
    <t>Total effekt</t>
  </si>
  <si>
    <t>GWh</t>
  </si>
  <si>
    <t>Totalt tilsig</t>
  </si>
  <si>
    <t>Installert effekt</t>
  </si>
  <si>
    <t>Driftstid</t>
  </si>
  <si>
    <t>h</t>
  </si>
  <si>
    <t>Inntjening</t>
  </si>
  <si>
    <t>MWh</t>
  </si>
  <si>
    <t>Forbruk</t>
  </si>
  <si>
    <t>Årlige kostnader</t>
  </si>
  <si>
    <t>Mill Kr</t>
  </si>
  <si>
    <t>Snittpris 45 øre</t>
  </si>
  <si>
    <t>Se s. 178</t>
  </si>
  <si>
    <t>Snittpris 60 øre</t>
  </si>
  <si>
    <t>Ekstra inntekt</t>
  </si>
  <si>
    <t>???</t>
  </si>
  <si>
    <t>https://publikasjoner.nve.no/rapport/2011/rapport2011_10.pdf</t>
  </si>
  <si>
    <t>Vannhastighet s.10</t>
  </si>
  <si>
    <t>Kr/kWh</t>
  </si>
  <si>
    <t>Ila 60 år</t>
  </si>
  <si>
    <t>Del av strømprisen man treffer på</t>
  </si>
  <si>
    <t>Ny forventet strømpris i Kr/kWh</t>
  </si>
  <si>
    <t>Mill kr + 2 løpehjul</t>
  </si>
  <si>
    <t>Det kreves at kraftverket kan kjøre på en snittpris på omtrent 0,15kr/kWh  i løpet av de 60 kommende årene etter driftstart for at francisturbin skal være mer lønnsomt enn peltonturbin, dette skyldes at installasjonen for francis på 1700timer blir dyrere enn pelton på 2900 timer</t>
  </si>
  <si>
    <t>Nedbetalingstid</t>
  </si>
  <si>
    <t>LRV Ringedalsvatnet</t>
  </si>
  <si>
    <t>Fallhøyde snitt francis</t>
  </si>
  <si>
    <t xml:space="preserve">Høyeste fallhøyde </t>
  </si>
  <si>
    <t>For at det skal lønne seg å pumpe vannet opp må pumpestasjonen da koste under 754 millioner kr</t>
  </si>
  <si>
    <t>Spenning koblingsanlegg</t>
  </si>
  <si>
    <t>Effekt</t>
  </si>
  <si>
    <t>Strøm</t>
  </si>
  <si>
    <t>Cos fi</t>
  </si>
  <si>
    <t>A</t>
  </si>
  <si>
    <t>V</t>
  </si>
  <si>
    <t>Kabel</t>
  </si>
  <si>
    <t>https://www.nexans.no/.rest/catalog/v1/family/pdf/-66332/TSLF-72-170-kV-enleder</t>
  </si>
  <si>
    <t>Strømføringsevne</t>
  </si>
  <si>
    <t>TSLF 72 kV 1x1000A</t>
  </si>
  <si>
    <t xml:space="preserve">TSLF 72 kV 1x800A </t>
  </si>
  <si>
    <t>Aluminium</t>
  </si>
  <si>
    <t>Tverrsnitt</t>
  </si>
  <si>
    <t>Spenningsfall</t>
  </si>
  <si>
    <t>Q/Qmax</t>
  </si>
  <si>
    <t>Lengde kabel</t>
  </si>
  <si>
    <t>Resistivitet aluminium</t>
  </si>
  <si>
    <t>Ω · mm² / m</t>
  </si>
  <si>
    <t>Effekttap</t>
  </si>
  <si>
    <t>W</t>
  </si>
  <si>
    <t>kWh</t>
  </si>
  <si>
    <t>TSLF 72 kV 1x1200A</t>
  </si>
  <si>
    <t>Kabel:</t>
  </si>
  <si>
    <t>Meterpris</t>
  </si>
  <si>
    <t>Kr</t>
  </si>
  <si>
    <t>Ledertype</t>
  </si>
  <si>
    <t>kr totalt</t>
  </si>
  <si>
    <t>Totalt (1055m)</t>
  </si>
  <si>
    <t>Sammenligning etter 60 år eksl kabel og inkl kabel</t>
  </si>
  <si>
    <t>Fasereaktans trekant</t>
  </si>
  <si>
    <t>Ω/km</t>
  </si>
  <si>
    <t>Ω</t>
  </si>
  <si>
    <t>Strøm x+yj</t>
  </si>
  <si>
    <t xml:space="preserve">mm² </t>
  </si>
  <si>
    <t>Generator</t>
  </si>
  <si>
    <t>Trafo</t>
  </si>
  <si>
    <t>Linje</t>
  </si>
  <si>
    <t>S [MVA]</t>
  </si>
  <si>
    <t>Sk''</t>
  </si>
  <si>
    <t>Sk'</t>
  </si>
  <si>
    <t>Sk</t>
  </si>
  <si>
    <t>ez</t>
  </si>
  <si>
    <t>Sk [MVA]</t>
  </si>
  <si>
    <t>Sk' [MVA]</t>
  </si>
  <si>
    <t>Sk'' [MVA]</t>
  </si>
  <si>
    <t>Stasjonær</t>
  </si>
  <si>
    <t>Transient</t>
  </si>
  <si>
    <t>Subtransient</t>
  </si>
  <si>
    <t>MVA</t>
  </si>
  <si>
    <t>Ik</t>
  </si>
  <si>
    <t>Sk =</t>
  </si>
  <si>
    <t>Ik =</t>
  </si>
  <si>
    <t>Ik'</t>
  </si>
  <si>
    <t>Ik''</t>
  </si>
  <si>
    <t>Ik' =</t>
  </si>
  <si>
    <t>Sk' =</t>
  </si>
  <si>
    <t>Sk'' =</t>
  </si>
  <si>
    <t>Ik'' =</t>
  </si>
  <si>
    <t xml:space="preserve">Ikm = </t>
  </si>
  <si>
    <t>Ref:</t>
  </si>
  <si>
    <t>Elektriske maskiner, Lasse Sivertsen, s.47</t>
  </si>
  <si>
    <t>It</t>
  </si>
  <si>
    <t>s</t>
  </si>
  <si>
    <r>
      <t xml:space="preserve">tk </t>
    </r>
    <r>
      <rPr>
        <sz val="11"/>
        <color rgb="FFFF0000"/>
        <rFont val="Calibri"/>
        <family val="2"/>
        <scheme val="minor"/>
      </rPr>
      <t>(???)</t>
    </r>
  </si>
  <si>
    <t>Termisk grensestrøm</t>
  </si>
  <si>
    <t>Maksimal kortsluttningstid</t>
  </si>
  <si>
    <t>s. 57-58</t>
  </si>
  <si>
    <t>Kortsluttningsberegninger er beregnet uten mating fra samkjøringsnettet</t>
  </si>
  <si>
    <t>Impedans (1200mm^2)</t>
  </si>
  <si>
    <t>U1</t>
  </si>
  <si>
    <t>U2</t>
  </si>
  <si>
    <t>X</t>
  </si>
  <si>
    <t xml:space="preserve">R </t>
  </si>
  <si>
    <t>R = ρ*l/A</t>
  </si>
  <si>
    <t>X= x*l</t>
  </si>
  <si>
    <t>Leders diameter</t>
  </si>
  <si>
    <t>Isolasjonstykkelse</t>
  </si>
  <si>
    <t>Ytre diameter</t>
  </si>
  <si>
    <t>Relativ permittivitet</t>
  </si>
  <si>
    <t>Resistivitet i pex</t>
  </si>
  <si>
    <t>Kabelkapasitans pr meter</t>
  </si>
  <si>
    <t>Isolasjonsresistans</t>
  </si>
  <si>
    <t>F/m</t>
  </si>
  <si>
    <t>ohm*m</t>
  </si>
  <si>
    <t>U0</t>
  </si>
  <si>
    <t>RC</t>
  </si>
  <si>
    <t>uc(t) 3600s (1 time)</t>
  </si>
  <si>
    <t>Xd</t>
  </si>
  <si>
    <t>Xd'</t>
  </si>
  <si>
    <t>Xd''</t>
  </si>
  <si>
    <t>SS1</t>
  </si>
  <si>
    <t>SS2</t>
  </si>
  <si>
    <t xml:space="preserve"> </t>
  </si>
  <si>
    <t>Utdrag fra datablad</t>
  </si>
  <si>
    <t>mm</t>
  </si>
  <si>
    <t>Ω*m</t>
  </si>
  <si>
    <t>Beregninger</t>
  </si>
  <si>
    <t>Tilløpstunnel, 18m2. Lengde 550</t>
  </si>
  <si>
    <t>Inntekt over 60 år pelton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</si>
</sst>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_ ;[Red]\-#,##0.00\ "/>
    <numFmt numFmtId="165" formatCode="#,##0_ ;[Red]\-#,##0\ "/>
    <numFmt numFmtId="166" formatCode="0_ ;[Red]\-0\ "/>
    <numFmt numFmtId="167" formatCode="#,##0.0_ ;[Red]\-#,##0.0\ "/>
    <numFmt numFmtId="168" formatCode="#,##0.0000"/>
    <numFmt numFmtId="169" formatCode="#,##0.0"/>
    <numFmt numFmtId="170" formatCode="#,##0.00000"/>
    <numFmt numFmtId="171" formatCode="0.0\ %"/>
    <numFmt numFmtId="172" formatCode="0.00000000000000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color rgb="FF202122"/>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18">
    <xf numFmtId="0" fontId="0" fillId="0" borderId="0" xfId="0"/>
    <xf numFmtId="2" fontId="0" fillId="0" borderId="0" xfId="0" applyNumberFormat="1"/>
    <xf numFmtId="9" fontId="0" fillId="0" borderId="0" xfId="1" applyFont="1"/>
    <xf numFmtId="2" fontId="0" fillId="0" borderId="1" xfId="0" applyNumberFormat="1" applyBorder="1"/>
    <xf numFmtId="0" fontId="0" fillId="0" borderId="1" xfId="0" applyBorder="1"/>
    <xf numFmtId="0" fontId="4" fillId="0" borderId="0" xfId="0" applyFont="1" applyAlignment="1">
      <alignment horizontal="center" wrapText="1"/>
    </xf>
    <xf numFmtId="164" fontId="0" fillId="0" borderId="0" xfId="0" applyNumberFormat="1"/>
    <xf numFmtId="3" fontId="0" fillId="0" borderId="2" xfId="0" applyNumberFormat="1" applyBorder="1"/>
    <xf numFmtId="0" fontId="0" fillId="0" borderId="3" xfId="0" applyBorder="1"/>
    <xf numFmtId="0" fontId="0" fillId="0" borderId="3" xfId="0" applyBorder="1" applyAlignment="1">
      <alignment horizontal="center"/>
    </xf>
    <xf numFmtId="0" fontId="0" fillId="0" borderId="4" xfId="0" applyBorder="1"/>
    <xf numFmtId="0" fontId="0" fillId="0" borderId="5" xfId="0" applyBorder="1"/>
    <xf numFmtId="0" fontId="0" fillId="0" borderId="1" xfId="0" applyBorder="1" applyAlignment="1">
      <alignment horizontal="center"/>
    </xf>
    <xf numFmtId="0" fontId="0" fillId="0" borderId="6" xfId="0" applyBorder="1"/>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0" fillId="0" borderId="2" xfId="0" applyBorder="1"/>
    <xf numFmtId="3" fontId="0" fillId="0" borderId="10" xfId="0" applyNumberFormat="1" applyBorder="1"/>
    <xf numFmtId="0" fontId="0" fillId="0" borderId="11" xfId="0" applyBorder="1"/>
    <xf numFmtId="0" fontId="0" fillId="0" borderId="11" xfId="0" applyBorder="1" applyAlignment="1">
      <alignment horizontal="center"/>
    </xf>
    <xf numFmtId="0" fontId="0" fillId="0" borderId="12" xfId="0" applyBorder="1"/>
    <xf numFmtId="3" fontId="0" fillId="0" borderId="5" xfId="0" applyNumberFormat="1" applyBorder="1"/>
    <xf numFmtId="0" fontId="3" fillId="0" borderId="13" xfId="0" applyFont="1" applyBorder="1"/>
    <xf numFmtId="0" fontId="3" fillId="0" borderId="14" xfId="0" applyFont="1" applyBorder="1"/>
    <xf numFmtId="0" fontId="3" fillId="0" borderId="14" xfId="0" applyFont="1" applyBorder="1" applyAlignment="1">
      <alignment horizontal="center"/>
    </xf>
    <xf numFmtId="0" fontId="3" fillId="0" borderId="15" xfId="0" applyFont="1" applyBorder="1"/>
    <xf numFmtId="165" fontId="0" fillId="0" borderId="0" xfId="0" applyNumberFormat="1"/>
    <xf numFmtId="166" fontId="0" fillId="0" borderId="0" xfId="0" applyNumberFormat="1"/>
    <xf numFmtId="164" fontId="2" fillId="0" borderId="0" xfId="0" applyNumberFormat="1" applyFont="1"/>
    <xf numFmtId="164" fontId="0" fillId="0" borderId="1" xfId="0" applyNumberFormat="1" applyBorder="1"/>
    <xf numFmtId="165" fontId="0" fillId="0" borderId="1" xfId="0" applyNumberFormat="1" applyBorder="1"/>
    <xf numFmtId="166" fontId="0" fillId="0" borderId="1" xfId="0" applyNumberFormat="1" applyBorder="1"/>
    <xf numFmtId="0" fontId="3" fillId="0" borderId="0" xfId="0" applyFont="1"/>
    <xf numFmtId="164" fontId="3" fillId="0" borderId="0" xfId="0" applyNumberFormat="1" applyFont="1"/>
    <xf numFmtId="164" fontId="3" fillId="0" borderId="1" xfId="0" applyNumberFormat="1" applyFont="1" applyBorder="1"/>
    <xf numFmtId="166" fontId="3" fillId="0" borderId="1" xfId="0" applyNumberFormat="1" applyFont="1" applyBorder="1"/>
    <xf numFmtId="164" fontId="0" fillId="0" borderId="0" xfId="0" applyNumberFormat="1" applyAlignment="1">
      <alignment horizontal="center"/>
    </xf>
    <xf numFmtId="164" fontId="0" fillId="0" borderId="0" xfId="0" applyNumberFormat="1" applyAlignment="1">
      <alignment horizontal="center"/>
    </xf>
    <xf numFmtId="166" fontId="3" fillId="0" borderId="0" xfId="0" applyNumberFormat="1" applyFont="1" applyAlignment="1">
      <alignment horizontal="left"/>
    </xf>
    <xf numFmtId="164" fontId="0" fillId="0" borderId="0" xfId="0" applyNumberFormat="1" applyBorder="1"/>
    <xf numFmtId="164" fontId="0" fillId="0" borderId="0" xfId="0" applyNumberFormat="1" applyFont="1"/>
    <xf numFmtId="4" fontId="0" fillId="0" borderId="0" xfId="0" applyNumberFormat="1"/>
    <xf numFmtId="164" fontId="2" fillId="0" borderId="1" xfId="0" applyNumberFormat="1" applyFont="1" applyBorder="1"/>
    <xf numFmtId="4" fontId="0" fillId="0" borderId="1" xfId="0" applyNumberFormat="1" applyBorder="1"/>
    <xf numFmtId="4" fontId="0" fillId="0" borderId="0" xfId="0" applyNumberFormat="1" applyAlignment="1">
      <alignment vertical="top" wrapText="1"/>
    </xf>
    <xf numFmtId="9" fontId="0" fillId="0" borderId="1" xfId="1" applyFont="1" applyBorder="1"/>
    <xf numFmtId="164" fontId="0" fillId="0" borderId="0" xfId="0" applyNumberFormat="1" applyAlignment="1">
      <alignment horizontal="center"/>
    </xf>
    <xf numFmtId="4" fontId="3" fillId="0" borderId="0" xfId="0" applyNumberFormat="1" applyFont="1"/>
    <xf numFmtId="167" fontId="0" fillId="0" borderId="0" xfId="0" applyNumberFormat="1"/>
    <xf numFmtId="164" fontId="0" fillId="0" borderId="1" xfId="0" applyNumberFormat="1" applyFont="1" applyBorder="1"/>
    <xf numFmtId="4" fontId="6" fillId="0" borderId="0" xfId="2" applyNumberFormat="1"/>
    <xf numFmtId="4" fontId="5" fillId="0" borderId="0" xfId="0" applyNumberFormat="1" applyFont="1"/>
    <xf numFmtId="4" fontId="0" fillId="0" borderId="0" xfId="1" applyNumberFormat="1" applyFont="1"/>
    <xf numFmtId="168" fontId="0" fillId="0" borderId="0" xfId="0" applyNumberFormat="1"/>
    <xf numFmtId="4" fontId="0" fillId="0" borderId="1" xfId="0" applyNumberFormat="1" applyFill="1" applyBorder="1"/>
    <xf numFmtId="3" fontId="0" fillId="0" borderId="1" xfId="0" applyNumberFormat="1" applyBorder="1"/>
    <xf numFmtId="169" fontId="0" fillId="0" borderId="0" xfId="0" applyNumberFormat="1"/>
    <xf numFmtId="4" fontId="0" fillId="0" borderId="0" xfId="0" applyNumberFormat="1" applyBorder="1"/>
    <xf numFmtId="3" fontId="0" fillId="0" borderId="0" xfId="0" applyNumberFormat="1" applyBorder="1"/>
    <xf numFmtId="3" fontId="0" fillId="0" borderId="0" xfId="0" applyNumberFormat="1"/>
    <xf numFmtId="0" fontId="5" fillId="0" borderId="0" xfId="0" applyFont="1"/>
    <xf numFmtId="0" fontId="5" fillId="0" borderId="1" xfId="0" applyFont="1" applyBorder="1"/>
    <xf numFmtId="0" fontId="0" fillId="0" borderId="0" xfId="0" applyAlignment="1">
      <alignment horizontal="center"/>
    </xf>
    <xf numFmtId="0" fontId="0" fillId="0" borderId="20" xfId="0" applyBorder="1"/>
    <xf numFmtId="0" fontId="0" fillId="0" borderId="0" xfId="0" applyAlignment="1">
      <alignment vertical="center"/>
    </xf>
    <xf numFmtId="0" fontId="0" fillId="0" borderId="19" xfId="0" applyBorder="1"/>
    <xf numFmtId="0" fontId="0" fillId="0" borderId="0" xfId="0" applyAlignment="1">
      <alignment horizontal="right"/>
    </xf>
    <xf numFmtId="0" fontId="0" fillId="0" borderId="22" xfId="0" applyBorder="1"/>
    <xf numFmtId="0" fontId="0" fillId="0" borderId="0" xfId="0" applyBorder="1"/>
    <xf numFmtId="2" fontId="0" fillId="0" borderId="0" xfId="0" applyNumberFormat="1" applyBorder="1" applyAlignment="1">
      <alignment vertical="center"/>
    </xf>
    <xf numFmtId="2" fontId="0" fillId="0" borderId="0" xfId="0" applyNumberFormat="1" applyBorder="1" applyAlignment="1">
      <alignment horizontal="right" vertical="center"/>
    </xf>
    <xf numFmtId="0" fontId="0" fillId="0" borderId="20" xfId="0" applyBorder="1" applyAlignment="1">
      <alignment horizontal="right" vertical="center"/>
    </xf>
    <xf numFmtId="2" fontId="0" fillId="0" borderId="0" xfId="0" applyNumberFormat="1" applyBorder="1" applyAlignment="1">
      <alignment horizontal="left" vertical="center"/>
    </xf>
    <xf numFmtId="2" fontId="0" fillId="0" borderId="23" xfId="0" applyNumberFormat="1" applyBorder="1" applyAlignment="1">
      <alignment horizontal="left"/>
    </xf>
    <xf numFmtId="2" fontId="0" fillId="0" borderId="24" xfId="0" applyNumberFormat="1" applyBorder="1" applyAlignment="1">
      <alignment horizontal="left"/>
    </xf>
    <xf numFmtId="2" fontId="0" fillId="0" borderId="25" xfId="0" applyNumberFormat="1" applyBorder="1" applyAlignment="1">
      <alignment horizontal="left" vertical="center"/>
    </xf>
    <xf numFmtId="2" fontId="0" fillId="0" borderId="1" xfId="0" applyNumberFormat="1" applyBorder="1" applyAlignment="1">
      <alignment horizontal="right"/>
    </xf>
    <xf numFmtId="0" fontId="0" fillId="0" borderId="1" xfId="0" applyBorder="1" applyAlignment="1">
      <alignment horizontal="right"/>
    </xf>
    <xf numFmtId="4" fontId="0" fillId="0" borderId="0" xfId="0" applyNumberFormat="1" applyAlignment="1">
      <alignment horizontal="center"/>
    </xf>
    <xf numFmtId="4" fontId="0" fillId="0" borderId="26" xfId="0" applyNumberFormat="1" applyBorder="1"/>
    <xf numFmtId="4" fontId="0" fillId="0" borderId="25" xfId="0" applyNumberFormat="1" applyBorder="1"/>
    <xf numFmtId="4" fontId="0" fillId="0" borderId="22" xfId="0" applyNumberFormat="1" applyBorder="1"/>
    <xf numFmtId="170" fontId="0" fillId="0" borderId="0" xfId="0" applyNumberFormat="1"/>
    <xf numFmtId="0" fontId="0" fillId="0" borderId="20" xfId="0" applyBorder="1" applyAlignment="1">
      <alignment horizontal="right"/>
    </xf>
    <xf numFmtId="0" fontId="0" fillId="0" borderId="26" xfId="0" applyBorder="1"/>
    <xf numFmtId="2" fontId="0" fillId="0" borderId="26" xfId="0" applyNumberFormat="1" applyBorder="1"/>
    <xf numFmtId="0" fontId="0" fillId="0" borderId="26" xfId="0" applyBorder="1" applyAlignment="1">
      <alignment horizontal="right"/>
    </xf>
    <xf numFmtId="171" fontId="0" fillId="0" borderId="1" xfId="1" applyNumberFormat="1" applyFont="1" applyBorder="1"/>
    <xf numFmtId="172" fontId="0" fillId="0" borderId="0" xfId="0" applyNumberFormat="1"/>
    <xf numFmtId="0" fontId="0" fillId="0" borderId="22" xfId="0" applyBorder="1" applyAlignment="1">
      <alignment horizontal="right"/>
    </xf>
    <xf numFmtId="164" fontId="0" fillId="3" borderId="1" xfId="0" applyNumberFormat="1" applyFill="1" applyBorder="1"/>
    <xf numFmtId="166" fontId="0" fillId="3" borderId="1" xfId="0" applyNumberFormat="1" applyFill="1" applyBorder="1"/>
    <xf numFmtId="165" fontId="0" fillId="3" borderId="1" xfId="0" applyNumberFormat="1" applyFill="1" applyBorder="1"/>
    <xf numFmtId="0" fontId="0" fillId="0" borderId="16" xfId="0" applyBorder="1"/>
    <xf numFmtId="0" fontId="0" fillId="0" borderId="8" xfId="0" applyFont="1" applyFill="1" applyBorder="1"/>
    <xf numFmtId="4" fontId="0" fillId="0" borderId="0" xfId="0" applyNumberFormat="1" applyAlignment="1">
      <alignment horizontal="left" vertical="top" wrapText="1"/>
    </xf>
    <xf numFmtId="0" fontId="0" fillId="0" borderId="0" xfId="0" applyAlignment="1">
      <alignment horizontal="center" vertical="top" wrapText="1"/>
    </xf>
    <xf numFmtId="164" fontId="0" fillId="0" borderId="0" xfId="0" applyNumberFormat="1" applyAlignment="1">
      <alignment horizontal="left" vertical="top" wrapText="1"/>
    </xf>
    <xf numFmtId="164" fontId="0" fillId="0" borderId="0" xfId="0" applyNumberFormat="1" applyAlignment="1">
      <alignment horizontal="center"/>
    </xf>
    <xf numFmtId="4" fontId="3" fillId="0" borderId="0" xfId="0" applyNumberFormat="1" applyFont="1" applyAlignment="1">
      <alignment horizontal="center"/>
    </xf>
    <xf numFmtId="3" fontId="0" fillId="0" borderId="16" xfId="0" applyNumberFormat="1" applyBorder="1" applyAlignment="1">
      <alignment horizontal="center"/>
    </xf>
    <xf numFmtId="3" fontId="0" fillId="0" borderId="18" xfId="0" applyNumberFormat="1" applyBorder="1" applyAlignment="1">
      <alignment horizontal="center"/>
    </xf>
    <xf numFmtId="3" fontId="0" fillId="0" borderId="17" xfId="0" applyNumberFormat="1" applyBorder="1" applyAlignment="1">
      <alignment horizontal="center"/>
    </xf>
    <xf numFmtId="4" fontId="0" fillId="0" borderId="16" xfId="0" applyNumberFormat="1" applyBorder="1" applyAlignment="1">
      <alignment horizontal="center"/>
    </xf>
    <xf numFmtId="4" fontId="0" fillId="0" borderId="17" xfId="0" applyNumberFormat="1" applyBorder="1" applyAlignment="1">
      <alignment horizontal="center"/>
    </xf>
    <xf numFmtId="4" fontId="0" fillId="0" borderId="1" xfId="0" applyNumberFormat="1" applyBorder="1" applyAlignment="1">
      <alignment horizontal="center"/>
    </xf>
    <xf numFmtId="3" fontId="0" fillId="0" borderId="1" xfId="0" applyNumberFormat="1" applyBorder="1" applyAlignment="1">
      <alignment horizontal="center"/>
    </xf>
    <xf numFmtId="4" fontId="0" fillId="0" borderId="18" xfId="0" applyNumberFormat="1" applyBorder="1" applyAlignment="1">
      <alignment horizontal="center"/>
    </xf>
    <xf numFmtId="4" fontId="0" fillId="0" borderId="1" xfId="0" applyNumberFormat="1" applyBorder="1" applyAlignment="1">
      <alignment horizontal="center" vertical="center"/>
    </xf>
    <xf numFmtId="4" fontId="0" fillId="2" borderId="1" xfId="0" applyNumberFormat="1" applyFill="1" applyBorder="1" applyAlignment="1">
      <alignment horizontal="center" vertical="center"/>
    </xf>
    <xf numFmtId="0" fontId="0" fillId="0" borderId="1" xfId="0" applyBorder="1" applyAlignment="1">
      <alignment horizontal="center"/>
    </xf>
    <xf numFmtId="0" fontId="0" fillId="0" borderId="21" xfId="0"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xf>
    <xf numFmtId="2" fontId="0" fillId="0" borderId="17" xfId="0" applyNumberFormat="1" applyBorder="1" applyAlignment="1">
      <alignment horizontal="center" vertical="center"/>
    </xf>
    <xf numFmtId="0" fontId="0" fillId="0" borderId="17" xfId="0" applyBorder="1" applyAlignment="1">
      <alignment horizontal="center" vertical="center"/>
    </xf>
  </cellXfs>
  <cellStyles count="3">
    <cellStyle name="Hyperkobling" xfId="2" builtinId="8"/>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Kalkulert</a:t>
            </a:r>
            <a:r>
              <a:rPr lang="nb-NO" baseline="0"/>
              <a:t> snitt strømpris 2030-2090 gjennom året</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4.2569094151308669E-2"/>
          <c:y val="9.9224184055644732E-2"/>
          <c:w val="0.94697264382169"/>
          <c:h val="0.76847718473393078"/>
        </c:manualLayout>
      </c:layout>
      <c:lineChart>
        <c:grouping val="standard"/>
        <c:varyColors val="0"/>
        <c:ser>
          <c:idx val="0"/>
          <c:order val="0"/>
          <c:spPr>
            <a:ln w="28575" cap="rnd">
              <a:solidFill>
                <a:schemeClr val="accent1"/>
              </a:solidFill>
              <a:round/>
            </a:ln>
            <a:effectLst/>
          </c:spPr>
          <c:marker>
            <c:symbol val="none"/>
          </c:marker>
          <c:val>
            <c:numRef>
              <c:f>Prisforløp!$C$6:$C$8765</c:f>
              <c:numCache>
                <c:formatCode>0.00</c:formatCode>
                <c:ptCount val="8760"/>
                <c:pt idx="0">
                  <c:v>0.64999994855401277</c:v>
                </c:pt>
                <c:pt idx="1">
                  <c:v>0.64999979421607756</c:v>
                </c:pt>
                <c:pt idx="2">
                  <c:v>0.64999953698627355</c:v>
                </c:pt>
                <c:pt idx="3">
                  <c:v>0.6499991768647333</c:v>
                </c:pt>
                <c:pt idx="4">
                  <c:v>0.6499987138516421</c:v>
                </c:pt>
                <c:pt idx="5">
                  <c:v>0.64999814794723809</c:v>
                </c:pt>
                <c:pt idx="6">
                  <c:v>0.64999747915181227</c:v>
                </c:pt>
                <c:pt idx="7">
                  <c:v>0.64999670746570892</c:v>
                </c:pt>
                <c:pt idx="8">
                  <c:v>0.64999583288932494</c:v>
                </c:pt>
                <c:pt idx="9">
                  <c:v>0.6499948554231102</c:v>
                </c:pt>
                <c:pt idx="10">
                  <c:v>0.64999377506756773</c:v>
                </c:pt>
                <c:pt idx="11">
                  <c:v>0.6499925918232532</c:v>
                </c:pt>
                <c:pt idx="12">
                  <c:v>0.64999130569077535</c:v>
                </c:pt>
                <c:pt idx="13">
                  <c:v>0.64998991667079586</c:v>
                </c:pt>
                <c:pt idx="14">
                  <c:v>0.64998842476402929</c:v>
                </c:pt>
                <c:pt idx="15">
                  <c:v>0.64998682997124335</c:v>
                </c:pt>
                <c:pt idx="16">
                  <c:v>0.64998513229325827</c:v>
                </c:pt>
                <c:pt idx="17">
                  <c:v>0.64998333173094758</c:v>
                </c:pt>
                <c:pt idx="18">
                  <c:v>0.64998142828523753</c:v>
                </c:pt>
                <c:pt idx="19">
                  <c:v>0.64997942195710734</c:v>
                </c:pt>
                <c:pt idx="20">
                  <c:v>0.64997731274758941</c:v>
                </c:pt>
                <c:pt idx="21">
                  <c:v>0.64997510065776842</c:v>
                </c:pt>
                <c:pt idx="22">
                  <c:v>0.64997278568878269</c:v>
                </c:pt>
                <c:pt idx="23">
                  <c:v>0.64997036784182327</c:v>
                </c:pt>
                <c:pt idx="24">
                  <c:v>0.64996784711813382</c:v>
                </c:pt>
                <c:pt idx="25">
                  <c:v>0.6499652235190112</c:v>
                </c:pt>
                <c:pt idx="26">
                  <c:v>0.64996249704580533</c:v>
                </c:pt>
                <c:pt idx="27">
                  <c:v>0.64995966769991853</c:v>
                </c:pt>
                <c:pt idx="28">
                  <c:v>0.64995673548280664</c:v>
                </c:pt>
                <c:pt idx="29">
                  <c:v>0.64995370039597822</c:v>
                </c:pt>
                <c:pt idx="30">
                  <c:v>0.64995056244099447</c:v>
                </c:pt>
                <c:pt idx="31">
                  <c:v>0.64994732161946989</c:v>
                </c:pt>
                <c:pt idx="32">
                  <c:v>0.64994397793307179</c:v>
                </c:pt>
                <c:pt idx="33">
                  <c:v>0.64994053138352026</c:v>
                </c:pt>
                <c:pt idx="34">
                  <c:v>0.64993698197258842</c:v>
                </c:pt>
                <c:pt idx="35">
                  <c:v>0.64993332970210227</c:v>
                </c:pt>
                <c:pt idx="36">
                  <c:v>0.64992957457394085</c:v>
                </c:pt>
                <c:pt idx="37">
                  <c:v>0.64992571659003606</c:v>
                </c:pt>
                <c:pt idx="38">
                  <c:v>0.64992175575237254</c:v>
                </c:pt>
                <c:pt idx="39">
                  <c:v>0.64991769206298811</c:v>
                </c:pt>
                <c:pt idx="40">
                  <c:v>0.64991352552397319</c:v>
                </c:pt>
                <c:pt idx="41">
                  <c:v>0.64990925613747152</c:v>
                </c:pt>
                <c:pt idx="42">
                  <c:v>0.64990488390567935</c:v>
                </c:pt>
                <c:pt idx="43">
                  <c:v>0.64990040883084621</c:v>
                </c:pt>
                <c:pt idx="44">
                  <c:v>0.64989583091527403</c:v>
                </c:pt>
                <c:pt idx="45">
                  <c:v>0.64989115016131838</c:v>
                </c:pt>
                <c:pt idx="46">
                  <c:v>0.64988636657138699</c:v>
                </c:pt>
                <c:pt idx="47">
                  <c:v>0.649881480147941</c:v>
                </c:pt>
                <c:pt idx="48">
                  <c:v>0.6498764908934942</c:v>
                </c:pt>
                <c:pt idx="49">
                  <c:v>0.64987139881061329</c:v>
                </c:pt>
                <c:pt idx="50">
                  <c:v>0.64986620390191807</c:v>
                </c:pt>
                <c:pt idx="51">
                  <c:v>0.64986090617008119</c:v>
                </c:pt>
                <c:pt idx="52">
                  <c:v>0.6498555056178279</c:v>
                </c:pt>
                <c:pt idx="53">
                  <c:v>0.64985000224793676</c:v>
                </c:pt>
                <c:pt idx="54">
                  <c:v>0.64984439606323885</c:v>
                </c:pt>
                <c:pt idx="55">
                  <c:v>0.6498386870666184</c:v>
                </c:pt>
                <c:pt idx="56">
                  <c:v>0.64983287526101252</c:v>
                </c:pt>
                <c:pt idx="57">
                  <c:v>0.64982696064941114</c:v>
                </c:pt>
                <c:pt idx="58">
                  <c:v>0.64982094323485706</c:v>
                </c:pt>
                <c:pt idx="59">
                  <c:v>0.64981482302044602</c:v>
                </c:pt>
                <c:pt idx="60">
                  <c:v>0.64980860000932661</c:v>
                </c:pt>
                <c:pt idx="61">
                  <c:v>0.64980227420470027</c:v>
                </c:pt>
                <c:pt idx="62">
                  <c:v>0.6497958456098214</c:v>
                </c:pt>
                <c:pt idx="63">
                  <c:v>0.64978931422799735</c:v>
                </c:pt>
                <c:pt idx="64">
                  <c:v>0.6497826800625881</c:v>
                </c:pt>
                <c:pt idx="65">
                  <c:v>0.6497759431170067</c:v>
                </c:pt>
                <c:pt idx="66">
                  <c:v>0.64976910339471916</c:v>
                </c:pt>
                <c:pt idx="67">
                  <c:v>0.6497621608992441</c:v>
                </c:pt>
                <c:pt idx="68">
                  <c:v>0.64975511563415334</c:v>
                </c:pt>
                <c:pt idx="69">
                  <c:v>0.64974796760307107</c:v>
                </c:pt>
                <c:pt idx="70">
                  <c:v>0.64974071680967505</c:v>
                </c:pt>
                <c:pt idx="71">
                  <c:v>0.64973336325769515</c:v>
                </c:pt>
                <c:pt idx="72">
                  <c:v>0.64972590695091481</c:v>
                </c:pt>
                <c:pt idx="73">
                  <c:v>0.64971834789316973</c:v>
                </c:pt>
                <c:pt idx="74">
                  <c:v>0.64971068608834892</c:v>
                </c:pt>
                <c:pt idx="75">
                  <c:v>0.649702921540394</c:v>
                </c:pt>
                <c:pt idx="76">
                  <c:v>0.64969505425329954</c:v>
                </c:pt>
                <c:pt idx="77">
                  <c:v>0.64968708423111288</c:v>
                </c:pt>
                <c:pt idx="78">
                  <c:v>0.64967901147793439</c:v>
                </c:pt>
                <c:pt idx="79">
                  <c:v>0.64967083599791708</c:v>
                </c:pt>
                <c:pt idx="80">
                  <c:v>0.64966255779526683</c:v>
                </c:pt>
                <c:pt idx="81">
                  <c:v>0.64965417687424276</c:v>
                </c:pt>
                <c:pt idx="82">
                  <c:v>0.64964569323915611</c:v>
                </c:pt>
                <c:pt idx="83">
                  <c:v>0.64963710689437182</c:v>
                </c:pt>
                <c:pt idx="84">
                  <c:v>0.6496284178443068</c:v>
                </c:pt>
                <c:pt idx="85">
                  <c:v>0.64961962609343138</c:v>
                </c:pt>
                <c:pt idx="86">
                  <c:v>0.64961073164626859</c:v>
                </c:pt>
                <c:pt idx="87">
                  <c:v>0.64960173450739433</c:v>
                </c:pt>
                <c:pt idx="88">
                  <c:v>0.64959263468143713</c:v>
                </c:pt>
                <c:pt idx="89">
                  <c:v>0.64958343217307846</c:v>
                </c:pt>
                <c:pt idx="90">
                  <c:v>0.64957412698705275</c:v>
                </c:pt>
                <c:pt idx="91">
                  <c:v>0.64956471912814717</c:v>
                </c:pt>
                <c:pt idx="92">
                  <c:v>0.64955520860120164</c:v>
                </c:pt>
                <c:pt idx="93">
                  <c:v>0.6495455954111089</c:v>
                </c:pt>
                <c:pt idx="94">
                  <c:v>0.64953587956281456</c:v>
                </c:pt>
                <c:pt idx="95">
                  <c:v>0.64952606106131716</c:v>
                </c:pt>
                <c:pt idx="96">
                  <c:v>0.64951613991166779</c:v>
                </c:pt>
                <c:pt idx="97">
                  <c:v>0.64950611611897047</c:v>
                </c:pt>
                <c:pt idx="98">
                  <c:v>0.64949598968838207</c:v>
                </c:pt>
                <c:pt idx="99">
                  <c:v>0.64948576062511232</c:v>
                </c:pt>
                <c:pt idx="100">
                  <c:v>0.64947542893442356</c:v>
                </c:pt>
                <c:pt idx="101">
                  <c:v>0.6494649946216311</c:v>
                </c:pt>
                <c:pt idx="102">
                  <c:v>0.64945445769210297</c:v>
                </c:pt>
                <c:pt idx="103">
                  <c:v>0.64944381815125984</c:v>
                </c:pt>
                <c:pt idx="104">
                  <c:v>0.64943307600457556</c:v>
                </c:pt>
                <c:pt idx="105">
                  <c:v>0.64942223125757637</c:v>
                </c:pt>
                <c:pt idx="106">
                  <c:v>0.64941128391584158</c:v>
                </c:pt>
                <c:pt idx="107">
                  <c:v>0.64940023398500302</c:v>
                </c:pt>
                <c:pt idx="108">
                  <c:v>0.64938908147074548</c:v>
                </c:pt>
                <c:pt idx="109">
                  <c:v>0.64937782637880659</c:v>
                </c:pt>
                <c:pt idx="110">
                  <c:v>0.64936646871497661</c:v>
                </c:pt>
                <c:pt idx="111">
                  <c:v>0.64935500848509853</c:v>
                </c:pt>
                <c:pt idx="112">
                  <c:v>0.64934344569506808</c:v>
                </c:pt>
                <c:pt idx="113">
                  <c:v>0.64933178035083405</c:v>
                </c:pt>
                <c:pt idx="114">
                  <c:v>0.64932001245839777</c:v>
                </c:pt>
                <c:pt idx="115">
                  <c:v>0.64930814202381315</c:v>
                </c:pt>
                <c:pt idx="116">
                  <c:v>0.64929616905318732</c:v>
                </c:pt>
                <c:pt idx="117">
                  <c:v>0.6492840935526798</c:v>
                </c:pt>
                <c:pt idx="118">
                  <c:v>0.64927191552850272</c:v>
                </c:pt>
                <c:pt idx="119">
                  <c:v>0.64925963498692152</c:v>
                </c:pt>
                <c:pt idx="120">
                  <c:v>0.64924725193425403</c:v>
                </c:pt>
                <c:pt idx="121">
                  <c:v>0.6492347663768705</c:v>
                </c:pt>
                <c:pt idx="122">
                  <c:v>0.64922217832119455</c:v>
                </c:pt>
                <c:pt idx="123">
                  <c:v>0.64920948777370224</c:v>
                </c:pt>
                <c:pt idx="124">
                  <c:v>0.64919669474092212</c:v>
                </c:pt>
                <c:pt idx="125">
                  <c:v>0.64918379922943581</c:v>
                </c:pt>
                <c:pt idx="126">
                  <c:v>0.64917080124587767</c:v>
                </c:pt>
                <c:pt idx="127">
                  <c:v>0.64915770079693447</c:v>
                </c:pt>
                <c:pt idx="128">
                  <c:v>0.64914449788934581</c:v>
                </c:pt>
                <c:pt idx="129">
                  <c:v>0.64913119252990414</c:v>
                </c:pt>
                <c:pt idx="130">
                  <c:v>0.64911778472545478</c:v>
                </c:pt>
                <c:pt idx="131">
                  <c:v>0.64910427448289509</c:v>
                </c:pt>
                <c:pt idx="132">
                  <c:v>0.64909066180917574</c:v>
                </c:pt>
                <c:pt idx="133">
                  <c:v>0.64907694671130001</c:v>
                </c:pt>
                <c:pt idx="134">
                  <c:v>0.64906312919632358</c:v>
                </c:pt>
                <c:pt idx="135">
                  <c:v>0.64904920927135512</c:v>
                </c:pt>
                <c:pt idx="136">
                  <c:v>0.64903518694355578</c:v>
                </c:pt>
                <c:pt idx="137">
                  <c:v>0.64902106222013956</c:v>
                </c:pt>
                <c:pt idx="138">
                  <c:v>0.64900683510837309</c:v>
                </c:pt>
                <c:pt idx="139">
                  <c:v>0.64899250561557553</c:v>
                </c:pt>
                <c:pt idx="140">
                  <c:v>0.64897807374911887</c:v>
                </c:pt>
                <c:pt idx="141">
                  <c:v>0.64896353951642793</c:v>
                </c:pt>
                <c:pt idx="142">
                  <c:v>0.64894890292497975</c:v>
                </c:pt>
                <c:pt idx="143">
                  <c:v>0.6489341639823043</c:v>
                </c:pt>
                <c:pt idx="144">
                  <c:v>0.64891932269598418</c:v>
                </c:pt>
                <c:pt idx="145">
                  <c:v>0.64890437907365461</c:v>
                </c:pt>
                <c:pt idx="146">
                  <c:v>0.64888933312300368</c:v>
                </c:pt>
                <c:pt idx="147">
                  <c:v>0.64887418485177184</c:v>
                </c:pt>
                <c:pt idx="148">
                  <c:v>0.6488589342677521</c:v>
                </c:pt>
                <c:pt idx="149">
                  <c:v>0.64884358137879039</c:v>
                </c:pt>
                <c:pt idx="150">
                  <c:v>0.64882812619278518</c:v>
                </c:pt>
                <c:pt idx="151">
                  <c:v>0.64881256871768755</c:v>
                </c:pt>
                <c:pt idx="152">
                  <c:v>0.64879690896150111</c:v>
                </c:pt>
                <c:pt idx="153">
                  <c:v>0.64878114693228228</c:v>
                </c:pt>
                <c:pt idx="154">
                  <c:v>0.64876528263813993</c:v>
                </c:pt>
                <c:pt idx="155">
                  <c:v>0.64874931608723563</c:v>
                </c:pt>
                <c:pt idx="156">
                  <c:v>0.64873324728778359</c:v>
                </c:pt>
                <c:pt idx="157">
                  <c:v>0.64871707624805031</c:v>
                </c:pt>
                <c:pt idx="158">
                  <c:v>0.64870080297635546</c:v>
                </c:pt>
                <c:pt idx="159">
                  <c:v>0.6486844274810708</c:v>
                </c:pt>
                <c:pt idx="160">
                  <c:v>0.64866794977062092</c:v>
                </c:pt>
                <c:pt idx="161">
                  <c:v>0.64865136985348282</c:v>
                </c:pt>
                <c:pt idx="162">
                  <c:v>0.64863468773818644</c:v>
                </c:pt>
                <c:pt idx="163">
                  <c:v>0.64861790343331394</c:v>
                </c:pt>
                <c:pt idx="164">
                  <c:v>0.64860101694750016</c:v>
                </c:pt>
                <c:pt idx="165">
                  <c:v>0.6485840282894324</c:v>
                </c:pt>
                <c:pt idx="166">
                  <c:v>0.64856693746785088</c:v>
                </c:pt>
                <c:pt idx="167">
                  <c:v>0.64854974449154801</c:v>
                </c:pt>
                <c:pt idx="168">
                  <c:v>0.64853244936936894</c:v>
                </c:pt>
                <c:pt idx="169">
                  <c:v>0.64851505211021121</c:v>
                </c:pt>
                <c:pt idx="170">
                  <c:v>0.64849755272302523</c:v>
                </c:pt>
                <c:pt idx="171">
                  <c:v>0.64847995121681334</c:v>
                </c:pt>
                <c:pt idx="172">
                  <c:v>0.6484622476006312</c:v>
                </c:pt>
                <c:pt idx="173">
                  <c:v>0.64844444188358641</c:v>
                </c:pt>
                <c:pt idx="174">
                  <c:v>0.64842653407483941</c:v>
                </c:pt>
                <c:pt idx="175">
                  <c:v>0.64840852418360306</c:v>
                </c:pt>
                <c:pt idx="176">
                  <c:v>0.64839041221914251</c:v>
                </c:pt>
                <c:pt idx="177">
                  <c:v>0.64837219819077585</c:v>
                </c:pt>
                <c:pt idx="178">
                  <c:v>0.64835388210787337</c:v>
                </c:pt>
                <c:pt idx="179">
                  <c:v>0.64833546397985797</c:v>
                </c:pt>
                <c:pt idx="180">
                  <c:v>0.64831694381620508</c:v>
                </c:pt>
                <c:pt idx="181">
                  <c:v>0.64829832162644263</c:v>
                </c:pt>
                <c:pt idx="182">
                  <c:v>0.64827959742015095</c:v>
                </c:pt>
                <c:pt idx="183">
                  <c:v>0.64826077120696279</c:v>
                </c:pt>
                <c:pt idx="184">
                  <c:v>0.64824184299656351</c:v>
                </c:pt>
                <c:pt idx="185">
                  <c:v>0.64822281279869098</c:v>
                </c:pt>
                <c:pt idx="186">
                  <c:v>0.64820368062313549</c:v>
                </c:pt>
                <c:pt idx="187">
                  <c:v>0.64818444647973972</c:v>
                </c:pt>
                <c:pt idx="188">
                  <c:v>0.64816511037839875</c:v>
                </c:pt>
                <c:pt idx="189">
                  <c:v>0.64814567232906062</c:v>
                </c:pt>
                <c:pt idx="190">
                  <c:v>0.64812613234172489</c:v>
                </c:pt>
                <c:pt idx="191">
                  <c:v>0.64810649042644464</c:v>
                </c:pt>
                <c:pt idx="192">
                  <c:v>0.64808674659332444</c:v>
                </c:pt>
                <c:pt idx="193">
                  <c:v>0.64806690085252183</c:v>
                </c:pt>
                <c:pt idx="194">
                  <c:v>0.64804695321424677</c:v>
                </c:pt>
                <c:pt idx="195">
                  <c:v>0.64802690368876126</c:v>
                </c:pt>
                <c:pt idx="196">
                  <c:v>0.64800675228638016</c:v>
                </c:pt>
                <c:pt idx="197">
                  <c:v>0.64798649901747063</c:v>
                </c:pt>
                <c:pt idx="198">
                  <c:v>0.647966143892452</c:v>
                </c:pt>
                <c:pt idx="199">
                  <c:v>0.64794568692179622</c:v>
                </c:pt>
                <c:pt idx="200">
                  <c:v>0.64792512811602765</c:v>
                </c:pt>
                <c:pt idx="201">
                  <c:v>0.64790446748572283</c:v>
                </c:pt>
                <c:pt idx="202">
                  <c:v>0.64788370504151094</c:v>
                </c:pt>
                <c:pt idx="203">
                  <c:v>0.6478628407940733</c:v>
                </c:pt>
                <c:pt idx="204">
                  <c:v>0.6478418747541439</c:v>
                </c:pt>
                <c:pt idx="205">
                  <c:v>0.64782080693250876</c:v>
                </c:pt>
                <c:pt idx="206">
                  <c:v>0.64779963734000656</c:v>
                </c:pt>
                <c:pt idx="207">
                  <c:v>0.64777836598752814</c:v>
                </c:pt>
                <c:pt idx="208">
                  <c:v>0.64775699288601674</c:v>
                </c:pt>
                <c:pt idx="209">
                  <c:v>0.64773551804646812</c:v>
                </c:pt>
                <c:pt idx="210">
                  <c:v>0.64771394147993</c:v>
                </c:pt>
                <c:pt idx="211">
                  <c:v>0.64769226319750284</c:v>
                </c:pt>
                <c:pt idx="212">
                  <c:v>0.64767048321033904</c:v>
                </c:pt>
                <c:pt idx="213">
                  <c:v>0.64764860152964365</c:v>
                </c:pt>
                <c:pt idx="214">
                  <c:v>0.647626618166674</c:v>
                </c:pt>
                <c:pt idx="215">
                  <c:v>0.64760453313273958</c:v>
                </c:pt>
                <c:pt idx="216">
                  <c:v>0.64758234643920209</c:v>
                </c:pt>
                <c:pt idx="217">
                  <c:v>0.64756005809747608</c:v>
                </c:pt>
                <c:pt idx="218">
                  <c:v>0.64753766811902758</c:v>
                </c:pt>
                <c:pt idx="219">
                  <c:v>0.6475151765153756</c:v>
                </c:pt>
                <c:pt idx="220">
                  <c:v>0.64749258329809112</c:v>
                </c:pt>
                <c:pt idx="221">
                  <c:v>0.64746988847879727</c:v>
                </c:pt>
                <c:pt idx="222">
                  <c:v>0.64744709206916995</c:v>
                </c:pt>
                <c:pt idx="223">
                  <c:v>0.64742419408093665</c:v>
                </c:pt>
                <c:pt idx="224">
                  <c:v>0.64740119452587774</c:v>
                </c:pt>
                <c:pt idx="225">
                  <c:v>0.64737809341582553</c:v>
                </c:pt>
                <c:pt idx="226">
                  <c:v>0.6473548907626645</c:v>
                </c:pt>
                <c:pt idx="227">
                  <c:v>0.64733158657833145</c:v>
                </c:pt>
                <c:pt idx="228">
                  <c:v>0.64730818087481556</c:v>
                </c:pt>
                <c:pt idx="229">
                  <c:v>0.64728467366415809</c:v>
                </c:pt>
                <c:pt idx="230">
                  <c:v>0.64726106495845259</c:v>
                </c:pt>
                <c:pt idx="231">
                  <c:v>0.64723735476984479</c:v>
                </c:pt>
                <c:pt idx="232">
                  <c:v>0.64721354311053259</c:v>
                </c:pt>
                <c:pt idx="233">
                  <c:v>0.64718962999276608</c:v>
                </c:pt>
                <c:pt idx="234">
                  <c:v>0.64716561542884765</c:v>
                </c:pt>
                <c:pt idx="235">
                  <c:v>0.64714149943113197</c:v>
                </c:pt>
                <c:pt idx="236">
                  <c:v>0.64711728201202556</c:v>
                </c:pt>
                <c:pt idx="237">
                  <c:v>0.64709296318398746</c:v>
                </c:pt>
                <c:pt idx="238">
                  <c:v>0.64706854295952854</c:v>
                </c:pt>
                <c:pt idx="239">
                  <c:v>0.64704402135121208</c:v>
                </c:pt>
                <c:pt idx="240">
                  <c:v>0.64701939837165368</c:v>
                </c:pt>
                <c:pt idx="241">
                  <c:v>0.64699467403352062</c:v>
                </c:pt>
                <c:pt idx="242">
                  <c:v>0.64696984834953275</c:v>
                </c:pt>
                <c:pt idx="243">
                  <c:v>0.64694492133246173</c:v>
                </c:pt>
                <c:pt idx="244">
                  <c:v>0.64691989299513164</c:v>
                </c:pt>
                <c:pt idx="245">
                  <c:v>0.64689476335041851</c:v>
                </c:pt>
                <c:pt idx="246">
                  <c:v>0.64686953241125045</c:v>
                </c:pt>
                <c:pt idx="247">
                  <c:v>0.64684420019060795</c:v>
                </c:pt>
                <c:pt idx="248">
                  <c:v>0.64681876670152327</c:v>
                </c:pt>
                <c:pt idx="249">
                  <c:v>0.64679323195708094</c:v>
                </c:pt>
                <c:pt idx="250">
                  <c:v>0.64676759597041766</c:v>
                </c:pt>
                <c:pt idx="251">
                  <c:v>0.64674185875472201</c:v>
                </c:pt>
                <c:pt idx="252">
                  <c:v>0.64671602032323472</c:v>
                </c:pt>
                <c:pt idx="253">
                  <c:v>0.64669008068924883</c:v>
                </c:pt>
                <c:pt idx="254">
                  <c:v>0.64666403986610899</c:v>
                </c:pt>
                <c:pt idx="255">
                  <c:v>0.64663789786721226</c:v>
                </c:pt>
                <c:pt idx="256">
                  <c:v>0.64661165470600779</c:v>
                </c:pt>
                <c:pt idx="257">
                  <c:v>0.64658531039599643</c:v>
                </c:pt>
                <c:pt idx="258">
                  <c:v>0.64655886495073145</c:v>
                </c:pt>
                <c:pt idx="259">
                  <c:v>0.64653231838381775</c:v>
                </c:pt>
                <c:pt idx="260">
                  <c:v>0.64650567070891263</c:v>
                </c:pt>
                <c:pt idx="261">
                  <c:v>0.64647892193972512</c:v>
                </c:pt>
                <c:pt idx="262">
                  <c:v>0.64645207209001665</c:v>
                </c:pt>
                <c:pt idx="263">
                  <c:v>0.64642512117360007</c:v>
                </c:pt>
                <c:pt idx="264">
                  <c:v>0.64639806920434084</c:v>
                </c:pt>
                <c:pt idx="265">
                  <c:v>0.64637091619615594</c:v>
                </c:pt>
                <c:pt idx="266">
                  <c:v>0.64634366216301442</c:v>
                </c:pt>
                <c:pt idx="267">
                  <c:v>0.64631630711893751</c:v>
                </c:pt>
                <c:pt idx="268">
                  <c:v>0.64628885107799838</c:v>
                </c:pt>
                <c:pt idx="269">
                  <c:v>0.64626129405432187</c:v>
                </c:pt>
                <c:pt idx="270">
                  <c:v>0.64623363606208506</c:v>
                </c:pt>
                <c:pt idx="271">
                  <c:v>0.64620587711551691</c:v>
                </c:pt>
                <c:pt idx="272">
                  <c:v>0.64617801722889823</c:v>
                </c:pt>
                <c:pt idx="273">
                  <c:v>0.64615005641656176</c:v>
                </c:pt>
                <c:pt idx="274">
                  <c:v>0.64612199469289222</c:v>
                </c:pt>
                <c:pt idx="275">
                  <c:v>0.6460938320723264</c:v>
                </c:pt>
                <c:pt idx="276">
                  <c:v>0.64606556856935282</c:v>
                </c:pt>
                <c:pt idx="277">
                  <c:v>0.64603720419851163</c:v>
                </c:pt>
                <c:pt idx="278">
                  <c:v>0.64600873897439548</c:v>
                </c:pt>
                <c:pt idx="279">
                  <c:v>0.64598017291164844</c:v>
                </c:pt>
                <c:pt idx="280">
                  <c:v>0.64595150602496665</c:v>
                </c:pt>
                <c:pt idx="281">
                  <c:v>0.64592273832909797</c:v>
                </c:pt>
                <c:pt idx="282">
                  <c:v>0.64589386983884245</c:v>
                </c:pt>
                <c:pt idx="283">
                  <c:v>0.64586490056905155</c:v>
                </c:pt>
                <c:pt idx="284">
                  <c:v>0.6458358305346289</c:v>
                </c:pt>
                <c:pt idx="285">
                  <c:v>0.64580665975052987</c:v>
                </c:pt>
                <c:pt idx="286">
                  <c:v>0.64577738823176156</c:v>
                </c:pt>
                <c:pt idx="287">
                  <c:v>0.64574801599338305</c:v>
                </c:pt>
                <c:pt idx="288">
                  <c:v>0.64571854305050524</c:v>
                </c:pt>
                <c:pt idx="289">
                  <c:v>0.64568896941829079</c:v>
                </c:pt>
                <c:pt idx="290">
                  <c:v>0.64565929511195397</c:v>
                </c:pt>
                <c:pt idx="291">
                  <c:v>0.64562952014676123</c:v>
                </c:pt>
                <c:pt idx="292">
                  <c:v>0.64559964453803032</c:v>
                </c:pt>
                <c:pt idx="293">
                  <c:v>0.64556966830113138</c:v>
                </c:pt>
                <c:pt idx="294">
                  <c:v>0.64553959145148576</c:v>
                </c:pt>
                <c:pt idx="295">
                  <c:v>0.64550941400456696</c:v>
                </c:pt>
                <c:pt idx="296">
                  <c:v>0.64547913597589979</c:v>
                </c:pt>
                <c:pt idx="297">
                  <c:v>0.64544875738106144</c:v>
                </c:pt>
                <c:pt idx="298">
                  <c:v>0.6454182782356801</c:v>
                </c:pt>
                <c:pt idx="299">
                  <c:v>0.64538769855543632</c:v>
                </c:pt>
                <c:pt idx="300">
                  <c:v>0.64535701835606218</c:v>
                </c:pt>
                <c:pt idx="301">
                  <c:v>0.64532623765334107</c:v>
                </c:pt>
                <c:pt idx="302">
                  <c:v>0.64529535646310876</c:v>
                </c:pt>
                <c:pt idx="303">
                  <c:v>0.64526437480125232</c:v>
                </c:pt>
                <c:pt idx="304">
                  <c:v>0.64523329268371044</c:v>
                </c:pt>
                <c:pt idx="305">
                  <c:v>0.64520211012647366</c:v>
                </c:pt>
                <c:pt idx="306">
                  <c:v>0.64517082714558427</c:v>
                </c:pt>
                <c:pt idx="307">
                  <c:v>0.64513944375713606</c:v>
                </c:pt>
                <c:pt idx="308">
                  <c:v>0.64510795997727444</c:v>
                </c:pt>
                <c:pt idx="309">
                  <c:v>0.64507637582219646</c:v>
                </c:pt>
                <c:pt idx="310">
                  <c:v>0.64504469130815134</c:v>
                </c:pt>
                <c:pt idx="311">
                  <c:v>0.64501290645143894</c:v>
                </c:pt>
                <c:pt idx="312">
                  <c:v>0.64498102126841172</c:v>
                </c:pt>
                <c:pt idx="313">
                  <c:v>0.64494903577547302</c:v>
                </c:pt>
                <c:pt idx="314">
                  <c:v>0.64491694998907834</c:v>
                </c:pt>
                <c:pt idx="315">
                  <c:v>0.64488476392573446</c:v>
                </c:pt>
                <c:pt idx="316">
                  <c:v>0.64485247760199971</c:v>
                </c:pt>
                <c:pt idx="317">
                  <c:v>0.64482009103448412</c:v>
                </c:pt>
                <c:pt idx="318">
                  <c:v>0.64478760423984938</c:v>
                </c:pt>
                <c:pt idx="319">
                  <c:v>0.64475501723480866</c:v>
                </c:pt>
                <c:pt idx="320">
                  <c:v>0.64472233003612656</c:v>
                </c:pt>
                <c:pt idx="321">
                  <c:v>0.6446895426606194</c:v>
                </c:pt>
                <c:pt idx="322">
                  <c:v>0.64465665512515491</c:v>
                </c:pt>
                <c:pt idx="323">
                  <c:v>0.64462366744665234</c:v>
                </c:pt>
                <c:pt idx="324">
                  <c:v>0.64459057964208277</c:v>
                </c:pt>
                <c:pt idx="325">
                  <c:v>0.64455739172846838</c:v>
                </c:pt>
                <c:pt idx="326">
                  <c:v>0.64452410372288305</c:v>
                </c:pt>
                <c:pt idx="327">
                  <c:v>0.64449071564245219</c:v>
                </c:pt>
                <c:pt idx="328">
                  <c:v>0.64445722750435253</c:v>
                </c:pt>
                <c:pt idx="329">
                  <c:v>0.64442363932581226</c:v>
                </c:pt>
                <c:pt idx="330">
                  <c:v>0.64438995112411135</c:v>
                </c:pt>
                <c:pt idx="331">
                  <c:v>0.64435616291658104</c:v>
                </c:pt>
                <c:pt idx="332">
                  <c:v>0.64432227472060388</c:v>
                </c:pt>
                <c:pt idx="333">
                  <c:v>0.64428828655361414</c:v>
                </c:pt>
                <c:pt idx="334">
                  <c:v>0.64425419843309717</c:v>
                </c:pt>
                <c:pt idx="335">
                  <c:v>0.64422001037659005</c:v>
                </c:pt>
                <c:pt idx="336">
                  <c:v>0.64418572240168126</c:v>
                </c:pt>
                <c:pt idx="337">
                  <c:v>0.64415133452601037</c:v>
                </c:pt>
                <c:pt idx="338">
                  <c:v>0.64411684676726866</c:v>
                </c:pt>
                <c:pt idx="339">
                  <c:v>0.64408225914319883</c:v>
                </c:pt>
                <c:pt idx="340">
                  <c:v>0.64404757167159454</c:v>
                </c:pt>
                <c:pt idx="341">
                  <c:v>0.64401278437030141</c:v>
                </c:pt>
                <c:pt idx="342">
                  <c:v>0.64397789725721588</c:v>
                </c:pt>
                <c:pt idx="343">
                  <c:v>0.64394291035028617</c:v>
                </c:pt>
                <c:pt idx="344">
                  <c:v>0.64390782366751154</c:v>
                </c:pt>
                <c:pt idx="345">
                  <c:v>0.64387263722694255</c:v>
                </c:pt>
                <c:pt idx="346">
                  <c:v>0.64383735104668127</c:v>
                </c:pt>
                <c:pt idx="347">
                  <c:v>0.64380196514488119</c:v>
                </c:pt>
                <c:pt idx="348">
                  <c:v>0.64376647953974686</c:v>
                </c:pt>
                <c:pt idx="349">
                  <c:v>0.64373089424953411</c:v>
                </c:pt>
                <c:pt idx="350">
                  <c:v>0.64369520929255031</c:v>
                </c:pt>
                <c:pt idx="351">
                  <c:v>0.64365942468715376</c:v>
                </c:pt>
                <c:pt idx="352">
                  <c:v>0.64362354045175429</c:v>
                </c:pt>
                <c:pt idx="353">
                  <c:v>0.64358755660481282</c:v>
                </c:pt>
                <c:pt idx="354">
                  <c:v>0.64355147316484174</c:v>
                </c:pt>
                <c:pt idx="355">
                  <c:v>0.64351529015040443</c:v>
                </c:pt>
                <c:pt idx="356">
                  <c:v>0.64347900758011567</c:v>
                </c:pt>
                <c:pt idx="357">
                  <c:v>0.64344262547264131</c:v>
                </c:pt>
                <c:pt idx="358">
                  <c:v>0.64340614384669848</c:v>
                </c:pt>
                <c:pt idx="359">
                  <c:v>0.6433695627210555</c:v>
                </c:pt>
                <c:pt idx="360">
                  <c:v>0.6433328821145321</c:v>
                </c:pt>
                <c:pt idx="361">
                  <c:v>0.64329610204599863</c:v>
                </c:pt>
                <c:pt idx="362">
                  <c:v>0.64325922253437717</c:v>
                </c:pt>
                <c:pt idx="363">
                  <c:v>0.64322224359864089</c:v>
                </c:pt>
                <c:pt idx="364">
                  <c:v>0.64318516525781366</c:v>
                </c:pt>
                <c:pt idx="365">
                  <c:v>0.64314798753097102</c:v>
                </c:pt>
                <c:pt idx="366">
                  <c:v>0.64311071043723933</c:v>
                </c:pt>
                <c:pt idx="367">
                  <c:v>0.64307333399579614</c:v>
                </c:pt>
                <c:pt idx="368">
                  <c:v>0.64303585822587017</c:v>
                </c:pt>
                <c:pt idx="369">
                  <c:v>0.64299828314674112</c:v>
                </c:pt>
                <c:pt idx="370">
                  <c:v>0.64296060877773997</c:v>
                </c:pt>
                <c:pt idx="371">
                  <c:v>0.64292283513824877</c:v>
                </c:pt>
                <c:pt idx="372">
                  <c:v>0.6428849622477002</c:v>
                </c:pt>
                <c:pt idx="373">
                  <c:v>0.64284699012557867</c:v>
                </c:pt>
                <c:pt idx="374">
                  <c:v>0.64280891879141921</c:v>
                </c:pt>
                <c:pt idx="375">
                  <c:v>0.64277074826480785</c:v>
                </c:pt>
                <c:pt idx="376">
                  <c:v>0.64273247856538207</c:v>
                </c:pt>
                <c:pt idx="377">
                  <c:v>0.64269410971282981</c:v>
                </c:pt>
                <c:pt idx="378">
                  <c:v>0.64265564172689049</c:v>
                </c:pt>
                <c:pt idx="379">
                  <c:v>0.64261707462735429</c:v>
                </c:pt>
                <c:pt idx="380">
                  <c:v>0.64257840843406244</c:v>
                </c:pt>
                <c:pt idx="381">
                  <c:v>0.64253964316690704</c:v>
                </c:pt>
                <c:pt idx="382">
                  <c:v>0.64250077884583146</c:v>
                </c:pt>
                <c:pt idx="383">
                  <c:v>0.6424618154908297</c:v>
                </c:pt>
                <c:pt idx="384">
                  <c:v>0.64242275312194697</c:v>
                </c:pt>
                <c:pt idx="385">
                  <c:v>0.64238359175927917</c:v>
                </c:pt>
                <c:pt idx="386">
                  <c:v>0.6423443314229732</c:v>
                </c:pt>
                <c:pt idx="387">
                  <c:v>0.64230497213322713</c:v>
                </c:pt>
                <c:pt idx="388">
                  <c:v>0.64226551391028952</c:v>
                </c:pt>
                <c:pt idx="389">
                  <c:v>0.64222595677446015</c:v>
                </c:pt>
                <c:pt idx="390">
                  <c:v>0.64218630074608962</c:v>
                </c:pt>
                <c:pt idx="391">
                  <c:v>0.64214654584557929</c:v>
                </c:pt>
                <c:pt idx="392">
                  <c:v>0.64210669209338145</c:v>
                </c:pt>
                <c:pt idx="393">
                  <c:v>0.64206673950999926</c:v>
                </c:pt>
                <c:pt idx="394">
                  <c:v>0.64202668811598684</c:v>
                </c:pt>
                <c:pt idx="395">
                  <c:v>0.64198653793194893</c:v>
                </c:pt>
                <c:pt idx="396">
                  <c:v>0.64194628897854122</c:v>
                </c:pt>
                <c:pt idx="397">
                  <c:v>0.64190594127647005</c:v>
                </c:pt>
                <c:pt idx="398">
                  <c:v>0.6418654948464928</c:v>
                </c:pt>
                <c:pt idx="399">
                  <c:v>0.64182494970941761</c:v>
                </c:pt>
                <c:pt idx="400">
                  <c:v>0.64178430588610325</c:v>
                </c:pt>
                <c:pt idx="401">
                  <c:v>0.6417435633974593</c:v>
                </c:pt>
                <c:pt idx="402">
                  <c:v>0.64170272226444625</c:v>
                </c:pt>
                <c:pt idx="403">
                  <c:v>0.64166178250807504</c:v>
                </c:pt>
                <c:pt idx="404">
                  <c:v>0.64162074414940773</c:v>
                </c:pt>
                <c:pt idx="405">
                  <c:v>0.64157960720955676</c:v>
                </c:pt>
                <c:pt idx="406">
                  <c:v>0.64153837170968542</c:v>
                </c:pt>
                <c:pt idx="407">
                  <c:v>0.64149703767100785</c:v>
                </c:pt>
                <c:pt idx="408">
                  <c:v>0.64145560511478872</c:v>
                </c:pt>
                <c:pt idx="409">
                  <c:v>0.64141407406234341</c:v>
                </c:pt>
                <c:pt idx="410">
                  <c:v>0.64137244453503794</c:v>
                </c:pt>
                <c:pt idx="411">
                  <c:v>0.64133071655428897</c:v>
                </c:pt>
                <c:pt idx="412">
                  <c:v>0.64128889014156409</c:v>
                </c:pt>
                <c:pt idx="413">
                  <c:v>0.64124696531838121</c:v>
                </c:pt>
                <c:pt idx="414">
                  <c:v>0.64120494210630885</c:v>
                </c:pt>
                <c:pt idx="415">
                  <c:v>0.64116282052696627</c:v>
                </c:pt>
                <c:pt idx="416">
                  <c:v>0.64112060060202358</c:v>
                </c:pt>
                <c:pt idx="417">
                  <c:v>0.64107828235320097</c:v>
                </c:pt>
                <c:pt idx="418">
                  <c:v>0.64103586580226957</c:v>
                </c:pt>
                <c:pt idx="419">
                  <c:v>0.64099335097105103</c:v>
                </c:pt>
                <c:pt idx="420">
                  <c:v>0.64095073788141754</c:v>
                </c:pt>
                <c:pt idx="421">
                  <c:v>0.64090802655529178</c:v>
                </c:pt>
                <c:pt idx="422">
                  <c:v>0.64086521701464694</c:v>
                </c:pt>
                <c:pt idx="423">
                  <c:v>0.64082230928150707</c:v>
                </c:pt>
                <c:pt idx="424">
                  <c:v>0.64077930337794609</c:v>
                </c:pt>
                <c:pt idx="425">
                  <c:v>0.64073619932608916</c:v>
                </c:pt>
                <c:pt idx="426">
                  <c:v>0.64069299714811134</c:v>
                </c:pt>
                <c:pt idx="427">
                  <c:v>0.64064969686623863</c:v>
                </c:pt>
                <c:pt idx="428">
                  <c:v>0.64060629850274708</c:v>
                </c:pt>
                <c:pt idx="429">
                  <c:v>0.64056280207996363</c:v>
                </c:pt>
                <c:pt idx="430">
                  <c:v>0.64051920762026515</c:v>
                </c:pt>
                <c:pt idx="431">
                  <c:v>0.64047551514607948</c:v>
                </c:pt>
                <c:pt idx="432">
                  <c:v>0.64043172467988463</c:v>
                </c:pt>
                <c:pt idx="433">
                  <c:v>0.64038783624420892</c:v>
                </c:pt>
                <c:pt idx="434">
                  <c:v>0.64034384986163129</c:v>
                </c:pt>
                <c:pt idx="435">
                  <c:v>0.64029976555478085</c:v>
                </c:pt>
                <c:pt idx="436">
                  <c:v>0.64025558334633736</c:v>
                </c:pt>
                <c:pt idx="437">
                  <c:v>0.64021130325903075</c:v>
                </c:pt>
                <c:pt idx="438">
                  <c:v>0.64016692531564123</c:v>
                </c:pt>
                <c:pt idx="439">
                  <c:v>0.64012244953899966</c:v>
                </c:pt>
                <c:pt idx="440">
                  <c:v>0.64007787595198684</c:v>
                </c:pt>
                <c:pt idx="441">
                  <c:v>0.64003320457753432</c:v>
                </c:pt>
                <c:pt idx="442">
                  <c:v>0.63998843543862338</c:v>
                </c:pt>
                <c:pt idx="443">
                  <c:v>0.63994356855828638</c:v>
                </c:pt>
                <c:pt idx="444">
                  <c:v>0.63989860395960529</c:v>
                </c:pt>
                <c:pt idx="445">
                  <c:v>0.63985354166571251</c:v>
                </c:pt>
                <c:pt idx="446">
                  <c:v>0.63980838169979104</c:v>
                </c:pt>
                <c:pt idx="447">
                  <c:v>0.63976312408507363</c:v>
                </c:pt>
                <c:pt idx="448">
                  <c:v>0.63971776884484355</c:v>
                </c:pt>
                <c:pt idx="449">
                  <c:v>0.63967231600243435</c:v>
                </c:pt>
                <c:pt idx="450">
                  <c:v>0.63962676558122955</c:v>
                </c:pt>
                <c:pt idx="451">
                  <c:v>0.6395811176046633</c:v>
                </c:pt>
                <c:pt idx="452">
                  <c:v>0.63953537209621936</c:v>
                </c:pt>
                <c:pt idx="453">
                  <c:v>0.63948952907943202</c:v>
                </c:pt>
                <c:pt idx="454">
                  <c:v>0.63944358857788575</c:v>
                </c:pt>
                <c:pt idx="455">
                  <c:v>0.63939755061521508</c:v>
                </c:pt>
                <c:pt idx="456">
                  <c:v>0.63935141521510463</c:v>
                </c:pt>
                <c:pt idx="457">
                  <c:v>0.6393051824012892</c:v>
                </c:pt>
                <c:pt idx="458">
                  <c:v>0.63925885219755396</c:v>
                </c:pt>
                <c:pt idx="459">
                  <c:v>0.63921242462773353</c:v>
                </c:pt>
                <c:pt idx="460">
                  <c:v>0.63916589971571336</c:v>
                </c:pt>
                <c:pt idx="461">
                  <c:v>0.63911927748542852</c:v>
                </c:pt>
                <c:pt idx="462">
                  <c:v>0.63907255796086426</c:v>
                </c:pt>
                <c:pt idx="463">
                  <c:v>0.63902574116605604</c:v>
                </c:pt>
                <c:pt idx="464">
                  <c:v>0.63897882712508913</c:v>
                </c:pt>
                <c:pt idx="465">
                  <c:v>0.6389318158620988</c:v>
                </c:pt>
                <c:pt idx="466">
                  <c:v>0.63888470740127057</c:v>
                </c:pt>
                <c:pt idx="467">
                  <c:v>0.63883750176683995</c:v>
                </c:pt>
                <c:pt idx="468">
                  <c:v>0.63879019898309219</c:v>
                </c:pt>
                <c:pt idx="469">
                  <c:v>0.63874279907436271</c:v>
                </c:pt>
                <c:pt idx="470">
                  <c:v>0.63869530206503689</c:v>
                </c:pt>
                <c:pt idx="471">
                  <c:v>0.63864770797955006</c:v>
                </c:pt>
                <c:pt idx="472">
                  <c:v>0.63860001684238743</c:v>
                </c:pt>
                <c:pt idx="473">
                  <c:v>0.63855222867808414</c:v>
                </c:pt>
                <c:pt idx="474">
                  <c:v>0.63850434351122543</c:v>
                </c:pt>
                <c:pt idx="475">
                  <c:v>0.63845636136644601</c:v>
                </c:pt>
                <c:pt idx="476">
                  <c:v>0.63840828226843116</c:v>
                </c:pt>
                <c:pt idx="477">
                  <c:v>0.6383601062419153</c:v>
                </c:pt>
                <c:pt idx="478">
                  <c:v>0.63831183331168329</c:v>
                </c:pt>
                <c:pt idx="479">
                  <c:v>0.63826346350256946</c:v>
                </c:pt>
                <c:pt idx="480">
                  <c:v>0.63821499683945815</c:v>
                </c:pt>
                <c:pt idx="481">
                  <c:v>0.63816643334728362</c:v>
                </c:pt>
                <c:pt idx="482">
                  <c:v>0.6381177730510299</c:v>
                </c:pt>
                <c:pt idx="483">
                  <c:v>0.63806901597573051</c:v>
                </c:pt>
                <c:pt idx="484">
                  <c:v>0.63802016214646917</c:v>
                </c:pt>
                <c:pt idx="485">
                  <c:v>0.63797121158837911</c:v>
                </c:pt>
                <c:pt idx="486">
                  <c:v>0.6379221643266435</c:v>
                </c:pt>
                <c:pt idx="487">
                  <c:v>0.63787302038649529</c:v>
                </c:pt>
                <c:pt idx="488">
                  <c:v>0.63782377979321692</c:v>
                </c:pt>
                <c:pt idx="489">
                  <c:v>0.63777444257214078</c:v>
                </c:pt>
                <c:pt idx="490">
                  <c:v>0.6377250087486489</c:v>
                </c:pt>
                <c:pt idx="491">
                  <c:v>0.63767547834817284</c:v>
                </c:pt>
                <c:pt idx="492">
                  <c:v>0.63762585139619421</c:v>
                </c:pt>
                <c:pt idx="493">
                  <c:v>0.63757612791824392</c:v>
                </c:pt>
                <c:pt idx="494">
                  <c:v>0.63752630793990284</c:v>
                </c:pt>
                <c:pt idx="495">
                  <c:v>0.63747639148680124</c:v>
                </c:pt>
                <c:pt idx="496">
                  <c:v>0.63742637858461926</c:v>
                </c:pt>
                <c:pt idx="497">
                  <c:v>0.6373762692590863</c:v>
                </c:pt>
                <c:pt idx="498">
                  <c:v>0.63732606353598187</c:v>
                </c:pt>
                <c:pt idx="499">
                  <c:v>0.63727576144113462</c:v>
                </c:pt>
                <c:pt idx="500">
                  <c:v>0.63722536300042298</c:v>
                </c:pt>
                <c:pt idx="501">
                  <c:v>0.63717486823977509</c:v>
                </c:pt>
                <c:pt idx="502">
                  <c:v>0.63712427718516829</c:v>
                </c:pt>
                <c:pt idx="503">
                  <c:v>0.63707358986262963</c:v>
                </c:pt>
                <c:pt idx="504">
                  <c:v>0.63702280629823593</c:v>
                </c:pt>
                <c:pt idx="505">
                  <c:v>0.63697192651811307</c:v>
                </c:pt>
                <c:pt idx="506">
                  <c:v>0.63692095054843667</c:v>
                </c:pt>
                <c:pt idx="507">
                  <c:v>0.63686987841543197</c:v>
                </c:pt>
                <c:pt idx="508">
                  <c:v>0.63681871014537339</c:v>
                </c:pt>
                <c:pt idx="509">
                  <c:v>0.6367674457645851</c:v>
                </c:pt>
                <c:pt idx="510">
                  <c:v>0.63671608529944035</c:v>
                </c:pt>
                <c:pt idx="511">
                  <c:v>0.63666462877636221</c:v>
                </c:pt>
                <c:pt idx="512">
                  <c:v>0.63661307622182295</c:v>
                </c:pt>
                <c:pt idx="513">
                  <c:v>0.63656142766234436</c:v>
                </c:pt>
                <c:pt idx="514">
                  <c:v>0.63650968312449741</c:v>
                </c:pt>
                <c:pt idx="515">
                  <c:v>0.63645784263490268</c:v>
                </c:pt>
                <c:pt idx="516">
                  <c:v>0.63640590622023008</c:v>
                </c:pt>
                <c:pt idx="517">
                  <c:v>0.63635387390719855</c:v>
                </c:pt>
                <c:pt idx="518">
                  <c:v>0.63630174572257703</c:v>
                </c:pt>
                <c:pt idx="519">
                  <c:v>0.63624952169318294</c:v>
                </c:pt>
                <c:pt idx="520">
                  <c:v>0.6361972018458838</c:v>
                </c:pt>
                <c:pt idx="521">
                  <c:v>0.63614478620759596</c:v>
                </c:pt>
                <c:pt idx="522">
                  <c:v>0.63609227480528507</c:v>
                </c:pt>
                <c:pt idx="523">
                  <c:v>0.6360396676659662</c:v>
                </c:pt>
                <c:pt idx="524">
                  <c:v>0.63598696481670358</c:v>
                </c:pt>
                <c:pt idx="525">
                  <c:v>0.63593416628461086</c:v>
                </c:pt>
                <c:pt idx="526">
                  <c:v>0.63588127209685064</c:v>
                </c:pt>
                <c:pt idx="527">
                  <c:v>0.63582828228063493</c:v>
                </c:pt>
                <c:pt idx="528">
                  <c:v>0.6357751968632247</c:v>
                </c:pt>
                <c:pt idx="529">
                  <c:v>0.63572201587193045</c:v>
                </c:pt>
                <c:pt idx="530">
                  <c:v>0.63566873933411161</c:v>
                </c:pt>
                <c:pt idx="531">
                  <c:v>0.63561536727717671</c:v>
                </c:pt>
                <c:pt idx="532">
                  <c:v>0.63556189972858368</c:v>
                </c:pt>
                <c:pt idx="533">
                  <c:v>0.63550833671583939</c:v>
                </c:pt>
                <c:pt idx="534">
                  <c:v>0.63545467826649982</c:v>
                </c:pt>
                <c:pt idx="535">
                  <c:v>0.63540092440817009</c:v>
                </c:pt>
                <c:pt idx="536">
                  <c:v>0.63534707516850442</c:v>
                </c:pt>
                <c:pt idx="537">
                  <c:v>0.6352931305752062</c:v>
                </c:pt>
                <c:pt idx="538">
                  <c:v>0.63523909065602757</c:v>
                </c:pt>
                <c:pt idx="539">
                  <c:v>0.63518495543876996</c:v>
                </c:pt>
                <c:pt idx="540">
                  <c:v>0.63513072495128386</c:v>
                </c:pt>
                <c:pt idx="541">
                  <c:v>0.63507639922146852</c:v>
                </c:pt>
                <c:pt idx="542">
                  <c:v>0.63502197827727258</c:v>
                </c:pt>
                <c:pt idx="543">
                  <c:v>0.6349674621466932</c:v>
                </c:pt>
                <c:pt idx="544">
                  <c:v>0.63491285085777671</c:v>
                </c:pt>
                <c:pt idx="545">
                  <c:v>0.63485814443861865</c:v>
                </c:pt>
                <c:pt idx="546">
                  <c:v>0.63480334291736318</c:v>
                </c:pt>
                <c:pt idx="547">
                  <c:v>0.63474844632220351</c:v>
                </c:pt>
                <c:pt idx="548">
                  <c:v>0.63469345468138161</c:v>
                </c:pt>
                <c:pt idx="549">
                  <c:v>0.63463836802318863</c:v>
                </c:pt>
                <c:pt idx="550">
                  <c:v>0.63458318637596434</c:v>
                </c:pt>
                <c:pt idx="551">
                  <c:v>0.63452790976809759</c:v>
                </c:pt>
                <c:pt idx="552">
                  <c:v>0.63447253822802585</c:v>
                </c:pt>
                <c:pt idx="553">
                  <c:v>0.63441707178423556</c:v>
                </c:pt>
                <c:pt idx="554">
                  <c:v>0.63436151046526212</c:v>
                </c:pt>
                <c:pt idx="555">
                  <c:v>0.63430585429968944</c:v>
                </c:pt>
                <c:pt idx="556">
                  <c:v>0.6342501033161505</c:v>
                </c:pt>
                <c:pt idx="557">
                  <c:v>0.63419425754332692</c:v>
                </c:pt>
                <c:pt idx="558">
                  <c:v>0.63413831700994905</c:v>
                </c:pt>
                <c:pt idx="559">
                  <c:v>0.63408228174479619</c:v>
                </c:pt>
                <c:pt idx="560">
                  <c:v>0.63402615177669608</c:v>
                </c:pt>
                <c:pt idx="561">
                  <c:v>0.63396992713452538</c:v>
                </c:pt>
                <c:pt idx="562">
                  <c:v>0.6339136078472094</c:v>
                </c:pt>
                <c:pt idx="563">
                  <c:v>0.63385719394372209</c:v>
                </c:pt>
                <c:pt idx="564">
                  <c:v>0.63380068545308632</c:v>
                </c:pt>
                <c:pt idx="565">
                  <c:v>0.63374408240437341</c:v>
                </c:pt>
                <c:pt idx="566">
                  <c:v>0.63368738482670317</c:v>
                </c:pt>
                <c:pt idx="567">
                  <c:v>0.63363059274924449</c:v>
                </c:pt>
                <c:pt idx="568">
                  <c:v>0.63357370620121434</c:v>
                </c:pt>
                <c:pt idx="569">
                  <c:v>0.63351672521187874</c:v>
                </c:pt>
                <c:pt idx="570">
                  <c:v>0.63345964981055214</c:v>
                </c:pt>
                <c:pt idx="571">
                  <c:v>0.63340248002659738</c:v>
                </c:pt>
                <c:pt idx="572">
                  <c:v>0.63334521588942627</c:v>
                </c:pt>
                <c:pt idx="573">
                  <c:v>0.6332878574284988</c:v>
                </c:pt>
                <c:pt idx="574">
                  <c:v>0.63323040467332348</c:v>
                </c:pt>
                <c:pt idx="575">
                  <c:v>0.63317285765345743</c:v>
                </c:pt>
                <c:pt idx="576">
                  <c:v>0.63311521639850654</c:v>
                </c:pt>
                <c:pt idx="577">
                  <c:v>0.63305748093812464</c:v>
                </c:pt>
                <c:pt idx="578">
                  <c:v>0.63299965130201463</c:v>
                </c:pt>
                <c:pt idx="579">
                  <c:v>0.63294172751992717</c:v>
                </c:pt>
                <c:pt idx="580">
                  <c:v>0.63288370962166196</c:v>
                </c:pt>
                <c:pt idx="581">
                  <c:v>0.63282559763706681</c:v>
                </c:pt>
                <c:pt idx="582">
                  <c:v>0.63276739159603801</c:v>
                </c:pt>
                <c:pt idx="583">
                  <c:v>0.63270909152852017</c:v>
                </c:pt>
                <c:pt idx="584">
                  <c:v>0.63265069746450653</c:v>
                </c:pt>
                <c:pt idx="585">
                  <c:v>0.63259220943403827</c:v>
                </c:pt>
                <c:pt idx="586">
                  <c:v>0.63253362746720521</c:v>
                </c:pt>
                <c:pt idx="587">
                  <c:v>0.63247495159414546</c:v>
                </c:pt>
                <c:pt idx="588">
                  <c:v>0.63241618184504544</c:v>
                </c:pt>
                <c:pt idx="589">
                  <c:v>0.63235731825013963</c:v>
                </c:pt>
                <c:pt idx="590">
                  <c:v>0.63229836083971125</c:v>
                </c:pt>
                <c:pt idx="591">
                  <c:v>0.63223930964409136</c:v>
                </c:pt>
                <c:pt idx="592">
                  <c:v>0.63218016469365945</c:v>
                </c:pt>
                <c:pt idx="593">
                  <c:v>0.63212092601884329</c:v>
                </c:pt>
                <c:pt idx="594">
                  <c:v>0.63206159365011871</c:v>
                </c:pt>
                <c:pt idx="595">
                  <c:v>0.63200216761800987</c:v>
                </c:pt>
                <c:pt idx="596">
                  <c:v>0.63194264795308908</c:v>
                </c:pt>
                <c:pt idx="597">
                  <c:v>0.63188303468597684</c:v>
                </c:pt>
                <c:pt idx="598">
                  <c:v>0.63182332784734174</c:v>
                </c:pt>
                <c:pt idx="599">
                  <c:v>0.63176352746790054</c:v>
                </c:pt>
                <c:pt idx="600">
                  <c:v>0.6317036335784183</c:v>
                </c:pt>
                <c:pt idx="601">
                  <c:v>0.63164364620970781</c:v>
                </c:pt>
                <c:pt idx="602">
                  <c:v>0.63158356539263028</c:v>
                </c:pt>
                <c:pt idx="603">
                  <c:v>0.63152339115809486</c:v>
                </c:pt>
                <c:pt idx="604">
                  <c:v>0.63146312353705869</c:v>
                </c:pt>
                <c:pt idx="605">
                  <c:v>0.63140276256052719</c:v>
                </c:pt>
                <c:pt idx="606">
                  <c:v>0.63134230825955362</c:v>
                </c:pt>
                <c:pt idx="607">
                  <c:v>0.63128176066523922</c:v>
                </c:pt>
                <c:pt idx="608">
                  <c:v>0.6312211198087333</c:v>
                </c:pt>
                <c:pt idx="609">
                  <c:v>0.63116038572123334</c:v>
                </c:pt>
                <c:pt idx="610">
                  <c:v>0.63109955843398424</c:v>
                </c:pt>
                <c:pt idx="611">
                  <c:v>0.63103863797827953</c:v>
                </c:pt>
                <c:pt idx="612">
                  <c:v>0.63097762438546012</c:v>
                </c:pt>
                <c:pt idx="613">
                  <c:v>0.63091651768691526</c:v>
                </c:pt>
                <c:pt idx="614">
                  <c:v>0.63085531791408167</c:v>
                </c:pt>
                <c:pt idx="615">
                  <c:v>0.63079402509844429</c:v>
                </c:pt>
                <c:pt idx="616">
                  <c:v>0.63073263927153589</c:v>
                </c:pt>
                <c:pt idx="617">
                  <c:v>0.63067116046493688</c:v>
                </c:pt>
                <c:pt idx="618">
                  <c:v>0.63060958871027573</c:v>
                </c:pt>
                <c:pt idx="619">
                  <c:v>0.63054792403922866</c:v>
                </c:pt>
                <c:pt idx="620">
                  <c:v>0.63048616648351952</c:v>
                </c:pt>
                <c:pt idx="621">
                  <c:v>0.63042431607492011</c:v>
                </c:pt>
                <c:pt idx="622">
                  <c:v>0.6303623728452501</c:v>
                </c:pt>
                <c:pt idx="623">
                  <c:v>0.63030033682637687</c:v>
                </c:pt>
                <c:pt idx="624">
                  <c:v>0.63023820805021524</c:v>
                </c:pt>
                <c:pt idx="625">
                  <c:v>0.63017598654872808</c:v>
                </c:pt>
                <c:pt idx="626">
                  <c:v>0.63011367235392579</c:v>
                </c:pt>
                <c:pt idx="627">
                  <c:v>0.63005126549786672</c:v>
                </c:pt>
                <c:pt idx="628">
                  <c:v>0.62998876601265652</c:v>
                </c:pt>
                <c:pt idx="629">
                  <c:v>0.6299261739304487</c:v>
                </c:pt>
                <c:pt idx="630">
                  <c:v>0.62986348928344438</c:v>
                </c:pt>
                <c:pt idx="631">
                  <c:v>0.62980071210389221</c:v>
                </c:pt>
                <c:pt idx="632">
                  <c:v>0.6297378424240887</c:v>
                </c:pt>
                <c:pt idx="633">
                  <c:v>0.62967488027637775</c:v>
                </c:pt>
                <c:pt idx="634">
                  <c:v>0.62961182569315066</c:v>
                </c:pt>
                <c:pt idx="635">
                  <c:v>0.62954867870684672</c:v>
                </c:pt>
                <c:pt idx="636">
                  <c:v>0.62948543934995249</c:v>
                </c:pt>
                <c:pt idx="637">
                  <c:v>0.62942210765500195</c:v>
                </c:pt>
                <c:pt idx="638">
                  <c:v>0.62935868365457681</c:v>
                </c:pt>
                <c:pt idx="639">
                  <c:v>0.62929516738130609</c:v>
                </c:pt>
                <c:pt idx="640">
                  <c:v>0.6292315588678663</c:v>
                </c:pt>
                <c:pt idx="641">
                  <c:v>0.62916785814698173</c:v>
                </c:pt>
                <c:pt idx="642">
                  <c:v>0.62910406525142371</c:v>
                </c:pt>
                <c:pt idx="643">
                  <c:v>0.62904018021401109</c:v>
                </c:pt>
                <c:pt idx="644">
                  <c:v>0.62897620306761026</c:v>
                </c:pt>
                <c:pt idx="645">
                  <c:v>0.62891213384513467</c:v>
                </c:pt>
                <c:pt idx="646">
                  <c:v>0.62884797257954572</c:v>
                </c:pt>
                <c:pt idx="647">
                  <c:v>0.62878371930385146</c:v>
                </c:pt>
                <c:pt idx="648">
                  <c:v>0.62871937405110767</c:v>
                </c:pt>
                <c:pt idx="649">
                  <c:v>0.62865493685441765</c:v>
                </c:pt>
                <c:pt idx="650">
                  <c:v>0.62859040774693153</c:v>
                </c:pt>
                <c:pt idx="651">
                  <c:v>0.62852578676184701</c:v>
                </c:pt>
                <c:pt idx="652">
                  <c:v>0.62846107393240902</c:v>
                </c:pt>
                <c:pt idx="653">
                  <c:v>0.62839626929190973</c:v>
                </c:pt>
                <c:pt idx="654">
                  <c:v>0.62833137287368845</c:v>
                </c:pt>
                <c:pt idx="655">
                  <c:v>0.62826638471113183</c:v>
                </c:pt>
                <c:pt idx="656">
                  <c:v>0.62820130483767356</c:v>
                </c:pt>
                <c:pt idx="657">
                  <c:v>0.62813613328679485</c:v>
                </c:pt>
                <c:pt idx="658">
                  <c:v>0.62807087009202367</c:v>
                </c:pt>
                <c:pt idx="659">
                  <c:v>0.62800551528693538</c:v>
                </c:pt>
                <c:pt idx="660">
                  <c:v>0.62794006890515242</c:v>
                </c:pt>
                <c:pt idx="661">
                  <c:v>0.62787453098034418</c:v>
                </c:pt>
                <c:pt idx="662">
                  <c:v>0.62780890154622748</c:v>
                </c:pt>
                <c:pt idx="663">
                  <c:v>0.62774318063656598</c:v>
                </c:pt>
                <c:pt idx="664">
                  <c:v>0.6276773682851704</c:v>
                </c:pt>
                <c:pt idx="665">
                  <c:v>0.62761146452589867</c:v>
                </c:pt>
                <c:pt idx="666">
                  <c:v>0.62754546939265543</c:v>
                </c:pt>
                <c:pt idx="667">
                  <c:v>0.62747938291939276</c:v>
                </c:pt>
                <c:pt idx="668">
                  <c:v>0.62741320514010934</c:v>
                </c:pt>
                <c:pt idx="669">
                  <c:v>0.62734693608885095</c:v>
                </c:pt>
                <c:pt idx="670">
                  <c:v>0.62728057579971053</c:v>
                </c:pt>
                <c:pt idx="671">
                  <c:v>0.62721412430682766</c:v>
                </c:pt>
                <c:pt idx="672">
                  <c:v>0.627147581644389</c:v>
                </c:pt>
                <c:pt idx="673">
                  <c:v>0.62708094784662793</c:v>
                </c:pt>
                <c:pt idx="674">
                  <c:v>0.62701422294782516</c:v>
                </c:pt>
                <c:pt idx="675">
                  <c:v>0.62694740698230778</c:v>
                </c:pt>
                <c:pt idx="676">
                  <c:v>0.62688049998444995</c:v>
                </c:pt>
                <c:pt idx="677">
                  <c:v>0.62681350198867269</c:v>
                </c:pt>
                <c:pt idx="678">
                  <c:v>0.62674641302944378</c:v>
                </c:pt>
                <c:pt idx="679">
                  <c:v>0.62667923314127771</c:v>
                </c:pt>
                <c:pt idx="680">
                  <c:v>0.62661196235873584</c:v>
                </c:pt>
                <c:pt idx="681">
                  <c:v>0.62654460071642637</c:v>
                </c:pt>
                <c:pt idx="682">
                  <c:v>0.62647714824900413</c:v>
                </c:pt>
                <c:pt idx="683">
                  <c:v>0.62640960499117071</c:v>
                </c:pt>
                <c:pt idx="684">
                  <c:v>0.62634197097767441</c:v>
                </c:pt>
                <c:pt idx="685">
                  <c:v>0.62627424624331018</c:v>
                </c:pt>
                <c:pt idx="686">
                  <c:v>0.62620643082291982</c:v>
                </c:pt>
                <c:pt idx="687">
                  <c:v>0.62613852475139131</c:v>
                </c:pt>
                <c:pt idx="688">
                  <c:v>0.62607052806365993</c:v>
                </c:pt>
                <c:pt idx="689">
                  <c:v>0.62600244079470713</c:v>
                </c:pt>
                <c:pt idx="690">
                  <c:v>0.62593426297956101</c:v>
                </c:pt>
                <c:pt idx="691">
                  <c:v>0.62586599465329651</c:v>
                </c:pt>
                <c:pt idx="692">
                  <c:v>0.62579763585103476</c:v>
                </c:pt>
                <c:pt idx="693">
                  <c:v>0.62572918660794374</c:v>
                </c:pt>
                <c:pt idx="694">
                  <c:v>0.62566064695923762</c:v>
                </c:pt>
                <c:pt idx="695">
                  <c:v>0.62559201694017763</c:v>
                </c:pt>
                <c:pt idx="696">
                  <c:v>0.62552329658607098</c:v>
                </c:pt>
                <c:pt idx="697">
                  <c:v>0.62545448593227149</c:v>
                </c:pt>
                <c:pt idx="698">
                  <c:v>0.62538558501417962</c:v>
                </c:pt>
                <c:pt idx="699">
                  <c:v>0.62531659386724192</c:v>
                </c:pt>
                <c:pt idx="700">
                  <c:v>0.62524751252695177</c:v>
                </c:pt>
                <c:pt idx="701">
                  <c:v>0.62517834102884862</c:v>
                </c:pt>
                <c:pt idx="702">
                  <c:v>0.62510907940851856</c:v>
                </c:pt>
                <c:pt idx="703">
                  <c:v>0.62503972770159377</c:v>
                </c:pt>
                <c:pt idx="704">
                  <c:v>0.62497028594375292</c:v>
                </c:pt>
                <c:pt idx="705">
                  <c:v>0.62490075417072122</c:v>
                </c:pt>
                <c:pt idx="706">
                  <c:v>0.62483113241826971</c:v>
                </c:pt>
                <c:pt idx="707">
                  <c:v>0.62476142072221619</c:v>
                </c:pt>
                <c:pt idx="708">
                  <c:v>0.62469161911842441</c:v>
                </c:pt>
                <c:pt idx="709">
                  <c:v>0.62462172764280455</c:v>
                </c:pt>
                <c:pt idx="710">
                  <c:v>0.62455174633131294</c:v>
                </c:pt>
                <c:pt idx="711">
                  <c:v>0.62448167521995213</c:v>
                </c:pt>
                <c:pt idx="712">
                  <c:v>0.62441151434477105</c:v>
                </c:pt>
                <c:pt idx="713">
                  <c:v>0.62434126374186438</c:v>
                </c:pt>
                <c:pt idx="714">
                  <c:v>0.62427092344737345</c:v>
                </c:pt>
                <c:pt idx="715">
                  <c:v>0.62420049349748552</c:v>
                </c:pt>
                <c:pt idx="716">
                  <c:v>0.62412997392843383</c:v>
                </c:pt>
                <c:pt idx="717">
                  <c:v>0.62405936477649804</c:v>
                </c:pt>
                <c:pt idx="718">
                  <c:v>0.62398866607800363</c:v>
                </c:pt>
                <c:pt idx="719">
                  <c:v>0.62391787786932218</c:v>
                </c:pt>
                <c:pt idx="720">
                  <c:v>0.62384700018687156</c:v>
                </c:pt>
                <c:pt idx="721">
                  <c:v>0.62377603306711538</c:v>
                </c:pt>
                <c:pt idx="722">
                  <c:v>0.62370497654656321</c:v>
                </c:pt>
                <c:pt idx="723">
                  <c:v>0.62363383066177114</c:v>
                </c:pt>
                <c:pt idx="724">
                  <c:v>0.62356259544934067</c:v>
                </c:pt>
                <c:pt idx="725">
                  <c:v>0.62349127094591938</c:v>
                </c:pt>
                <c:pt idx="726">
                  <c:v>0.62341985718820103</c:v>
                </c:pt>
                <c:pt idx="727">
                  <c:v>0.623348354212925</c:v>
                </c:pt>
                <c:pt idx="728">
                  <c:v>0.62327676205687688</c:v>
                </c:pt>
                <c:pt idx="729">
                  <c:v>0.62320508075688774</c:v>
                </c:pt>
                <c:pt idx="730">
                  <c:v>0.62313331034983488</c:v>
                </c:pt>
                <c:pt idx="731">
                  <c:v>0.62306145087264131</c:v>
                </c:pt>
                <c:pt idx="732">
                  <c:v>0.62298950236227568</c:v>
                </c:pt>
                <c:pt idx="733">
                  <c:v>0.62291746485575272</c:v>
                </c:pt>
                <c:pt idx="734">
                  <c:v>0.6228453383901329</c:v>
                </c:pt>
                <c:pt idx="735">
                  <c:v>0.6227731230025223</c:v>
                </c:pt>
                <c:pt idx="736">
                  <c:v>0.62270081873007288</c:v>
                </c:pt>
                <c:pt idx="737">
                  <c:v>0.62262842560998233</c:v>
                </c:pt>
                <c:pt idx="738">
                  <c:v>0.62255594367949385</c:v>
                </c:pt>
                <c:pt idx="739">
                  <c:v>0.62248337297589662</c:v>
                </c:pt>
                <c:pt idx="740">
                  <c:v>0.62241071353652533</c:v>
                </c:pt>
                <c:pt idx="741">
                  <c:v>0.62233796539876041</c:v>
                </c:pt>
                <c:pt idx="742">
                  <c:v>0.62226512860002769</c:v>
                </c:pt>
                <c:pt idx="743">
                  <c:v>0.62219220317779889</c:v>
                </c:pt>
                <c:pt idx="744">
                  <c:v>0.62211918916959119</c:v>
                </c:pt>
                <c:pt idx="745">
                  <c:v>0.62204608661296734</c:v>
                </c:pt>
                <c:pt idx="746">
                  <c:v>0.62197289554553581</c:v>
                </c:pt>
                <c:pt idx="747">
                  <c:v>0.62189961600495036</c:v>
                </c:pt>
                <c:pt idx="748">
                  <c:v>0.62182624802891029</c:v>
                </c:pt>
                <c:pt idx="749">
                  <c:v>0.62175279165516062</c:v>
                </c:pt>
                <c:pt idx="750">
                  <c:v>0.62167924692149168</c:v>
                </c:pt>
                <c:pt idx="751">
                  <c:v>0.6216056138657392</c:v>
                </c:pt>
                <c:pt idx="752">
                  <c:v>0.62153189252578445</c:v>
                </c:pt>
                <c:pt idx="753">
                  <c:v>0.62145808293955418</c:v>
                </c:pt>
                <c:pt idx="754">
                  <c:v>0.62138418514502058</c:v>
                </c:pt>
                <c:pt idx="755">
                  <c:v>0.62131019918020081</c:v>
                </c:pt>
                <c:pt idx="756">
                  <c:v>0.62123612508315773</c:v>
                </c:pt>
                <c:pt idx="757">
                  <c:v>0.62116196289199965</c:v>
                </c:pt>
                <c:pt idx="758">
                  <c:v>0.62108771264487994</c:v>
                </c:pt>
                <c:pt idx="759">
                  <c:v>0.62101337437999748</c:v>
                </c:pt>
                <c:pt idx="760">
                  <c:v>0.62093894813559625</c:v>
                </c:pt>
                <c:pt idx="761">
                  <c:v>0.62086443394996538</c:v>
                </c:pt>
                <c:pt idx="762">
                  <c:v>0.62078983186143977</c:v>
                </c:pt>
                <c:pt idx="763">
                  <c:v>0.62071514190839894</c:v>
                </c:pt>
                <c:pt idx="764">
                  <c:v>0.62064036412926804</c:v>
                </c:pt>
                <c:pt idx="765">
                  <c:v>0.62056549856251708</c:v>
                </c:pt>
                <c:pt idx="766">
                  <c:v>0.62049054524666158</c:v>
                </c:pt>
                <c:pt idx="767">
                  <c:v>0.62041550422026193</c:v>
                </c:pt>
                <c:pt idx="768">
                  <c:v>0.62034037552192356</c:v>
                </c:pt>
                <c:pt idx="769">
                  <c:v>0.62026515919029745</c:v>
                </c:pt>
                <c:pt idx="770">
                  <c:v>0.62018985526407922</c:v>
                </c:pt>
                <c:pt idx="771">
                  <c:v>0.62011446378200974</c:v>
                </c:pt>
                <c:pt idx="772">
                  <c:v>0.62003898478287489</c:v>
                </c:pt>
                <c:pt idx="773">
                  <c:v>0.61996341830550561</c:v>
                </c:pt>
                <c:pt idx="774">
                  <c:v>0.6198877643887778</c:v>
                </c:pt>
                <c:pt idx="775">
                  <c:v>0.61981202307161243</c:v>
                </c:pt>
                <c:pt idx="776">
                  <c:v>0.61973619439297534</c:v>
                </c:pt>
                <c:pt idx="777">
                  <c:v>0.61966027839187721</c:v>
                </c:pt>
                <c:pt idx="778">
                  <c:v>0.61958427510737402</c:v>
                </c:pt>
                <c:pt idx="779">
                  <c:v>0.61950818457856627</c:v>
                </c:pt>
                <c:pt idx="780">
                  <c:v>0.61943200684459943</c:v>
                </c:pt>
                <c:pt idx="781">
                  <c:v>0.61935574194466403</c:v>
                </c:pt>
                <c:pt idx="782">
                  <c:v>0.61927938991799514</c:v>
                </c:pt>
                <c:pt idx="783">
                  <c:v>0.619202950803873</c:v>
                </c:pt>
                <c:pt idx="784">
                  <c:v>0.61912642464162215</c:v>
                </c:pt>
                <c:pt idx="785">
                  <c:v>0.61904981147061267</c:v>
                </c:pt>
                <c:pt idx="786">
                  <c:v>0.61897311133025856</c:v>
                </c:pt>
                <c:pt idx="787">
                  <c:v>0.61889632426001928</c:v>
                </c:pt>
                <c:pt idx="788">
                  <c:v>0.61881945029939844</c:v>
                </c:pt>
                <c:pt idx="789">
                  <c:v>0.61874248948794486</c:v>
                </c:pt>
                <c:pt idx="790">
                  <c:v>0.61866544186525152</c:v>
                </c:pt>
                <c:pt idx="791">
                  <c:v>0.61858830747095661</c:v>
                </c:pt>
                <c:pt idx="792">
                  <c:v>0.6185110863447425</c:v>
                </c:pt>
                <c:pt idx="793">
                  <c:v>0.6184337785263363</c:v>
                </c:pt>
                <c:pt idx="794">
                  <c:v>0.61835638405550997</c:v>
                </c:pt>
                <c:pt idx="795">
                  <c:v>0.61827890297207966</c:v>
                </c:pt>
                <c:pt idx="796">
                  <c:v>0.61820133531590638</c:v>
                </c:pt>
                <c:pt idx="797">
                  <c:v>0.61812368112689564</c:v>
                </c:pt>
                <c:pt idx="798">
                  <c:v>0.61804594044499739</c:v>
                </c:pt>
                <c:pt idx="799">
                  <c:v>0.61796811331020596</c:v>
                </c:pt>
                <c:pt idx="800">
                  <c:v>0.61789019976256043</c:v>
                </c:pt>
                <c:pt idx="801">
                  <c:v>0.61781219984214408</c:v>
                </c:pt>
                <c:pt idx="802">
                  <c:v>0.61773411358908481</c:v>
                </c:pt>
                <c:pt idx="803">
                  <c:v>0.61765594104355492</c:v>
                </c:pt>
                <c:pt idx="804">
                  <c:v>0.61757768224577092</c:v>
                </c:pt>
                <c:pt idx="805">
                  <c:v>0.61749933723599382</c:v>
                </c:pt>
                <c:pt idx="806">
                  <c:v>0.61742090605452915</c:v>
                </c:pt>
                <c:pt idx="807">
                  <c:v>0.61734238874172642</c:v>
                </c:pt>
                <c:pt idx="808">
                  <c:v>0.61726378533797976</c:v>
                </c:pt>
                <c:pt idx="809">
                  <c:v>0.61718509588372739</c:v>
                </c:pt>
                <c:pt idx="810">
                  <c:v>0.6171063204194519</c:v>
                </c:pt>
                <c:pt idx="811">
                  <c:v>0.61702745898568012</c:v>
                </c:pt>
                <c:pt idx="812">
                  <c:v>0.61694851162298314</c:v>
                </c:pt>
                <c:pt idx="813">
                  <c:v>0.61686947837197614</c:v>
                </c:pt>
                <c:pt idx="814">
                  <c:v>0.6167903592733186</c:v>
                </c:pt>
                <c:pt idx="815">
                  <c:v>0.61671115436771395</c:v>
                </c:pt>
                <c:pt idx="816">
                  <c:v>0.61663186369591028</c:v>
                </c:pt>
                <c:pt idx="817">
                  <c:v>0.61655248729869916</c:v>
                </c:pt>
                <c:pt idx="818">
                  <c:v>0.6164730252169166</c:v>
                </c:pt>
                <c:pt idx="819">
                  <c:v>0.6163934774914428</c:v>
                </c:pt>
                <c:pt idx="820">
                  <c:v>0.61631384416320167</c:v>
                </c:pt>
                <c:pt idx="821">
                  <c:v>0.61623412527316157</c:v>
                </c:pt>
                <c:pt idx="822">
                  <c:v>0.61615432086233457</c:v>
                </c:pt>
                <c:pt idx="823">
                  <c:v>0.61607443097177694</c:v>
                </c:pt>
                <c:pt idx="824">
                  <c:v>0.61599445564258859</c:v>
                </c:pt>
                <c:pt idx="825">
                  <c:v>0.61591439491591382</c:v>
                </c:pt>
                <c:pt idx="826">
                  <c:v>0.61583424883294047</c:v>
                </c:pt>
                <c:pt idx="827">
                  <c:v>0.61575401743490077</c:v>
                </c:pt>
                <c:pt idx="828">
                  <c:v>0.61567370076307038</c:v>
                </c:pt>
                <c:pt idx="829">
                  <c:v>0.6155932988587689</c:v>
                </c:pt>
                <c:pt idx="830">
                  <c:v>0.61551281176336015</c:v>
                </c:pt>
                <c:pt idx="831">
                  <c:v>0.61543223951825121</c:v>
                </c:pt>
                <c:pt idx="832">
                  <c:v>0.6153515821648935</c:v>
                </c:pt>
                <c:pt idx="833">
                  <c:v>0.61527083974478192</c:v>
                </c:pt>
                <c:pt idx="834">
                  <c:v>0.61519001229945514</c:v>
                </c:pt>
                <c:pt idx="835">
                  <c:v>0.61510909987049578</c:v>
                </c:pt>
                <c:pt idx="836">
                  <c:v>0.61502810249952988</c:v>
                </c:pt>
                <c:pt idx="837">
                  <c:v>0.61494702022822745</c:v>
                </c:pt>
                <c:pt idx="838">
                  <c:v>0.614865853098302</c:v>
                </c:pt>
                <c:pt idx="839">
                  <c:v>0.61478460115151079</c:v>
                </c:pt>
                <c:pt idx="840">
                  <c:v>0.61470326442965484</c:v>
                </c:pt>
                <c:pt idx="841">
                  <c:v>0.61462184297457823</c:v>
                </c:pt>
                <c:pt idx="842">
                  <c:v>0.61454033682816944</c:v>
                </c:pt>
                <c:pt idx="843">
                  <c:v>0.61445874603235984</c:v>
                </c:pt>
                <c:pt idx="844">
                  <c:v>0.61437707062912472</c:v>
                </c:pt>
                <c:pt idx="845">
                  <c:v>0.61429531066048293</c:v>
                </c:pt>
                <c:pt idx="846">
                  <c:v>0.61421346616849637</c:v>
                </c:pt>
                <c:pt idx="847">
                  <c:v>0.61413153719527114</c:v>
                </c:pt>
                <c:pt idx="848">
                  <c:v>0.61404952378295607</c:v>
                </c:pt>
                <c:pt idx="849">
                  <c:v>0.61396742597374399</c:v>
                </c:pt>
                <c:pt idx="850">
                  <c:v>0.61388524380987075</c:v>
                </c:pt>
                <c:pt idx="851">
                  <c:v>0.613802977333616</c:v>
                </c:pt>
                <c:pt idx="852">
                  <c:v>0.61372062658730231</c:v>
                </c:pt>
                <c:pt idx="853">
                  <c:v>0.61363819161329602</c:v>
                </c:pt>
                <c:pt idx="854">
                  <c:v>0.61355567245400655</c:v>
                </c:pt>
                <c:pt idx="855">
                  <c:v>0.6134730691518866</c:v>
                </c:pt>
                <c:pt idx="856">
                  <c:v>0.61339038174943239</c:v>
                </c:pt>
                <c:pt idx="857">
                  <c:v>0.61330761028918324</c:v>
                </c:pt>
                <c:pt idx="858">
                  <c:v>0.61322475481372174</c:v>
                </c:pt>
                <c:pt idx="859">
                  <c:v>0.61314181536567358</c:v>
                </c:pt>
                <c:pt idx="860">
                  <c:v>0.61305879198770796</c:v>
                </c:pt>
                <c:pt idx="861">
                  <c:v>0.61297568472253694</c:v>
                </c:pt>
                <c:pt idx="862">
                  <c:v>0.61289249361291609</c:v>
                </c:pt>
                <c:pt idx="863">
                  <c:v>0.61280921870164362</c:v>
                </c:pt>
                <c:pt idx="864">
                  <c:v>0.61272586003156126</c:v>
                </c:pt>
                <c:pt idx="865">
                  <c:v>0.61264241764555372</c:v>
                </c:pt>
                <c:pt idx="866">
                  <c:v>0.61255889158654875</c:v>
                </c:pt>
                <c:pt idx="867">
                  <c:v>0.6124752818975171</c:v>
                </c:pt>
                <c:pt idx="868">
                  <c:v>0.61239158862147258</c:v>
                </c:pt>
                <c:pt idx="869">
                  <c:v>0.6123078118014722</c:v>
                </c:pt>
                <c:pt idx="870">
                  <c:v>0.61222395148061559</c:v>
                </c:pt>
                <c:pt idx="871">
                  <c:v>0.61214000770204569</c:v>
                </c:pt>
                <c:pt idx="872">
                  <c:v>0.61205598050894805</c:v>
                </c:pt>
                <c:pt idx="873">
                  <c:v>0.61197186994455133</c:v>
                </c:pt>
                <c:pt idx="874">
                  <c:v>0.61188767605212702</c:v>
                </c:pt>
                <c:pt idx="875">
                  <c:v>0.61180339887498958</c:v>
                </c:pt>
                <c:pt idx="876">
                  <c:v>0.61171903845649611</c:v>
                </c:pt>
                <c:pt idx="877">
                  <c:v>0.61163459484004679</c:v>
                </c:pt>
                <c:pt idx="878">
                  <c:v>0.61155006806908441</c:v>
                </c:pt>
                <c:pt idx="879">
                  <c:v>0.61146545818709452</c:v>
                </c:pt>
                <c:pt idx="880">
                  <c:v>0.61138076523760576</c:v>
                </c:pt>
                <c:pt idx="881">
                  <c:v>0.61129598926418893</c:v>
                </c:pt>
                <c:pt idx="882">
                  <c:v>0.61121113031045815</c:v>
                </c:pt>
                <c:pt idx="883">
                  <c:v>0.61112618842006983</c:v>
                </c:pt>
                <c:pt idx="884">
                  <c:v>0.61104116363672301</c:v>
                </c:pt>
                <c:pt idx="885">
                  <c:v>0.61095605600415981</c:v>
                </c:pt>
                <c:pt idx="886">
                  <c:v>0.61087086556616454</c:v>
                </c:pt>
                <c:pt idx="887">
                  <c:v>0.61078559236656427</c:v>
                </c:pt>
                <c:pt idx="888">
                  <c:v>0.61070023644922866</c:v>
                </c:pt>
                <c:pt idx="889">
                  <c:v>0.61061479785806994</c:v>
                </c:pt>
                <c:pt idx="890">
                  <c:v>0.61052927663704271</c:v>
                </c:pt>
                <c:pt idx="891">
                  <c:v>0.61044367283014433</c:v>
                </c:pt>
                <c:pt idx="892">
                  <c:v>0.61035798648141448</c:v>
                </c:pt>
                <c:pt idx="893">
                  <c:v>0.61027221763493533</c:v>
                </c:pt>
                <c:pt idx="894">
                  <c:v>0.61018636633483148</c:v>
                </c:pt>
                <c:pt idx="895">
                  <c:v>0.61010043262527014</c:v>
                </c:pt>
                <c:pt idx="896">
                  <c:v>0.61001441655046063</c:v>
                </c:pt>
                <c:pt idx="897">
                  <c:v>0.60992831815465476</c:v>
                </c:pt>
                <c:pt idx="898">
                  <c:v>0.60984213748214677</c:v>
                </c:pt>
                <c:pt idx="899">
                  <c:v>0.60975587457727298</c:v>
                </c:pt>
                <c:pt idx="900">
                  <c:v>0.60966952948441244</c:v>
                </c:pt>
                <c:pt idx="901">
                  <c:v>0.60958310224798606</c:v>
                </c:pt>
                <c:pt idx="902">
                  <c:v>0.60949659291245728</c:v>
                </c:pt>
                <c:pt idx="903">
                  <c:v>0.6094100015223316</c:v>
                </c:pt>
                <c:pt idx="904">
                  <c:v>0.60932332812215695</c:v>
                </c:pt>
                <c:pt idx="905">
                  <c:v>0.60923657275652321</c:v>
                </c:pt>
                <c:pt idx="906">
                  <c:v>0.60914973547006246</c:v>
                </c:pt>
                <c:pt idx="907">
                  <c:v>0.60906281630744918</c:v>
                </c:pt>
                <c:pt idx="908">
                  <c:v>0.60897581531339962</c:v>
                </c:pt>
                <c:pt idx="909">
                  <c:v>0.60888873253267239</c:v>
                </c:pt>
                <c:pt idx="910">
                  <c:v>0.60880156801006824</c:v>
                </c:pt>
                <c:pt idx="911">
                  <c:v>0.6087143217904295</c:v>
                </c:pt>
                <c:pt idx="912">
                  <c:v>0.60862699391864106</c:v>
                </c:pt>
                <c:pt idx="913">
                  <c:v>0.60853958443962952</c:v>
                </c:pt>
                <c:pt idx="914">
                  <c:v>0.60845209339836359</c:v>
                </c:pt>
                <c:pt idx="915">
                  <c:v>0.60836452083985393</c:v>
                </c:pt>
                <c:pt idx="916">
                  <c:v>0.60827686680915305</c:v>
                </c:pt>
                <c:pt idx="917">
                  <c:v>0.60818913135135544</c:v>
                </c:pt>
                <c:pt idx="918">
                  <c:v>0.60810131451159755</c:v>
                </c:pt>
                <c:pt idx="919">
                  <c:v>0.60801341633505745</c:v>
                </c:pt>
                <c:pt idx="920">
                  <c:v>0.60792543686695544</c:v>
                </c:pt>
                <c:pt idx="921">
                  <c:v>0.60783737615255329</c:v>
                </c:pt>
                <c:pt idx="922">
                  <c:v>0.60774923423715466</c:v>
                </c:pt>
                <c:pt idx="923">
                  <c:v>0.60766101116610516</c:v>
                </c:pt>
                <c:pt idx="924">
                  <c:v>0.60757270698479182</c:v>
                </c:pt>
                <c:pt idx="925">
                  <c:v>0.60748432173864386</c:v>
                </c:pt>
                <c:pt idx="926">
                  <c:v>0.6073958554731318</c:v>
                </c:pt>
                <c:pt idx="927">
                  <c:v>0.60730730823376811</c:v>
                </c:pt>
                <c:pt idx="928">
                  <c:v>0.60721868006610658</c:v>
                </c:pt>
                <c:pt idx="929">
                  <c:v>0.60712997101574295</c:v>
                </c:pt>
                <c:pt idx="930">
                  <c:v>0.6070411811283144</c:v>
                </c:pt>
                <c:pt idx="931">
                  <c:v>0.60695231044949982</c:v>
                </c:pt>
                <c:pt idx="932">
                  <c:v>0.60686335902501976</c:v>
                </c:pt>
                <c:pt idx="933">
                  <c:v>0.60677432690063604</c:v>
                </c:pt>
                <c:pt idx="934">
                  <c:v>0.60668521412215193</c:v>
                </c:pt>
                <c:pt idx="935">
                  <c:v>0.60659602073541263</c:v>
                </c:pt>
                <c:pt idx="936">
                  <c:v>0.60650674678630434</c:v>
                </c:pt>
                <c:pt idx="937">
                  <c:v>0.6064173923207552</c:v>
                </c:pt>
                <c:pt idx="938">
                  <c:v>0.60632795738473433</c:v>
                </c:pt>
                <c:pt idx="939">
                  <c:v>0.60623844202425237</c:v>
                </c:pt>
                <c:pt idx="940">
                  <c:v>0.60614884628536159</c:v>
                </c:pt>
                <c:pt idx="941">
                  <c:v>0.60605917021415512</c:v>
                </c:pt>
                <c:pt idx="942">
                  <c:v>0.60596941385676795</c:v>
                </c:pt>
                <c:pt idx="943">
                  <c:v>0.60587957725937591</c:v>
                </c:pt>
                <c:pt idx="944">
                  <c:v>0.60578966046819649</c:v>
                </c:pt>
                <c:pt idx="945">
                  <c:v>0.60569966352948812</c:v>
                </c:pt>
                <c:pt idx="946">
                  <c:v>0.60560958648955077</c:v>
                </c:pt>
                <c:pt idx="947">
                  <c:v>0.60551942939472547</c:v>
                </c:pt>
                <c:pt idx="948">
                  <c:v>0.60542919229139414</c:v>
                </c:pt>
                <c:pt idx="949">
                  <c:v>0.60533887522598051</c:v>
                </c:pt>
                <c:pt idx="950">
                  <c:v>0.60524847824494898</c:v>
                </c:pt>
                <c:pt idx="951">
                  <c:v>0.60515800139480502</c:v>
                </c:pt>
                <c:pt idx="952">
                  <c:v>0.6050674447220955</c:v>
                </c:pt>
                <c:pt idx="953">
                  <c:v>0.60497680827340816</c:v>
                </c:pt>
                <c:pt idx="954">
                  <c:v>0.60488609209537181</c:v>
                </c:pt>
                <c:pt idx="955">
                  <c:v>0.60479529623465622</c:v>
                </c:pt>
                <c:pt idx="956">
                  <c:v>0.60470442073797215</c:v>
                </c:pt>
                <c:pt idx="957">
                  <c:v>0.60461346565207175</c:v>
                </c:pt>
                <c:pt idx="958">
                  <c:v>0.60452243102374736</c:v>
                </c:pt>
                <c:pt idx="959">
                  <c:v>0.60443131689983287</c:v>
                </c:pt>
                <c:pt idx="960">
                  <c:v>0.60434012332720277</c:v>
                </c:pt>
                <c:pt idx="961">
                  <c:v>0.60424885035277254</c:v>
                </c:pt>
                <c:pt idx="962">
                  <c:v>0.60415749802349827</c:v>
                </c:pt>
                <c:pt idx="963">
                  <c:v>0.60406606638637739</c:v>
                </c:pt>
                <c:pt idx="964">
                  <c:v>0.60397455548844758</c:v>
                </c:pt>
                <c:pt idx="965">
                  <c:v>0.60388296537678765</c:v>
                </c:pt>
                <c:pt idx="966">
                  <c:v>0.60379129609851678</c:v>
                </c:pt>
                <c:pt idx="967">
                  <c:v>0.60369954770079559</c:v>
                </c:pt>
                <c:pt idx="968">
                  <c:v>0.60360772023082454</c:v>
                </c:pt>
                <c:pt idx="969">
                  <c:v>0.60351581373584529</c:v>
                </c:pt>
                <c:pt idx="970">
                  <c:v>0.60342382826314012</c:v>
                </c:pt>
                <c:pt idx="971">
                  <c:v>0.60333176386003184</c:v>
                </c:pt>
                <c:pt idx="972">
                  <c:v>0.60323962057388392</c:v>
                </c:pt>
                <c:pt idx="973">
                  <c:v>0.6031473984521003</c:v>
                </c:pt>
                <c:pt idx="974">
                  <c:v>0.6030550975421255</c:v>
                </c:pt>
                <c:pt idx="975">
                  <c:v>0.60296271789144484</c:v>
                </c:pt>
                <c:pt idx="976">
                  <c:v>0.60287025954758389</c:v>
                </c:pt>
                <c:pt idx="977">
                  <c:v>0.60277772255810858</c:v>
                </c:pt>
                <c:pt idx="978">
                  <c:v>0.60268510697062561</c:v>
                </c:pt>
                <c:pt idx="979">
                  <c:v>0.60259241283278198</c:v>
                </c:pt>
                <c:pt idx="980">
                  <c:v>0.60249964019226521</c:v>
                </c:pt>
                <c:pt idx="981">
                  <c:v>0.6024067890968029</c:v>
                </c:pt>
                <c:pt idx="982">
                  <c:v>0.60231385959416328</c:v>
                </c:pt>
                <c:pt idx="983">
                  <c:v>0.602220851732155</c:v>
                </c:pt>
                <c:pt idx="984">
                  <c:v>0.60212776555862657</c:v>
                </c:pt>
                <c:pt idx="985">
                  <c:v>0.60203460112146745</c:v>
                </c:pt>
                <c:pt idx="986">
                  <c:v>0.60194135846860664</c:v>
                </c:pt>
                <c:pt idx="987">
                  <c:v>0.60184803764801398</c:v>
                </c:pt>
                <c:pt idx="988">
                  <c:v>0.6017546387076993</c:v>
                </c:pt>
                <c:pt idx="989">
                  <c:v>0.6016611616957126</c:v>
                </c:pt>
                <c:pt idx="990">
                  <c:v>0.60156760666014386</c:v>
                </c:pt>
                <c:pt idx="991">
                  <c:v>0.60147397364912347</c:v>
                </c:pt>
                <c:pt idx="992">
                  <c:v>0.60138026271082201</c:v>
                </c:pt>
                <c:pt idx="993">
                  <c:v>0.60128647389344991</c:v>
                </c:pt>
                <c:pt idx="994">
                  <c:v>0.6011926072452578</c:v>
                </c:pt>
                <c:pt idx="995">
                  <c:v>0.60109866281453606</c:v>
                </c:pt>
                <c:pt idx="996">
                  <c:v>0.60100464064961567</c:v>
                </c:pt>
                <c:pt idx="997">
                  <c:v>0.60091054079886708</c:v>
                </c:pt>
                <c:pt idx="998">
                  <c:v>0.60081636331070087</c:v>
                </c:pt>
                <c:pt idx="999">
                  <c:v>0.60072210823356764</c:v>
                </c:pt>
                <c:pt idx="1000">
                  <c:v>0.6006277756159577</c:v>
                </c:pt>
                <c:pt idx="1001">
                  <c:v>0.60053336550640168</c:v>
                </c:pt>
                <c:pt idx="1002">
                  <c:v>0.60043887795346962</c:v>
                </c:pt>
                <c:pt idx="1003">
                  <c:v>0.60034431300577151</c:v>
                </c:pt>
                <c:pt idx="1004">
                  <c:v>0.60024967071195734</c:v>
                </c:pt>
                <c:pt idx="1005">
                  <c:v>0.60015495112071671</c:v>
                </c:pt>
                <c:pt idx="1006">
                  <c:v>0.60006015428077919</c:v>
                </c:pt>
                <c:pt idx="1007">
                  <c:v>0.59996528024091367</c:v>
                </c:pt>
                <c:pt idx="1008">
                  <c:v>0.59987032904992932</c:v>
                </c:pt>
                <c:pt idx="1009">
                  <c:v>0.59977530075667462</c:v>
                </c:pt>
                <c:pt idx="1010">
                  <c:v>0.5996801954100377</c:v>
                </c:pt>
                <c:pt idx="1011">
                  <c:v>0.59958501305894651</c:v>
                </c:pt>
                <c:pt idx="1012">
                  <c:v>0.59948975375236868</c:v>
                </c:pt>
                <c:pt idx="1013">
                  <c:v>0.59939441753931111</c:v>
                </c:pt>
                <c:pt idx="1014">
                  <c:v>0.59929900446882045</c:v>
                </c:pt>
                <c:pt idx="1015">
                  <c:v>0.59920351458998322</c:v>
                </c:pt>
                <c:pt idx="1016">
                  <c:v>0.59910794795192479</c:v>
                </c:pt>
                <c:pt idx="1017">
                  <c:v>0.59901230460381039</c:v>
                </c:pt>
                <c:pt idx="1018">
                  <c:v>0.59891658459484487</c:v>
                </c:pt>
                <c:pt idx="1019">
                  <c:v>0.59882078797427218</c:v>
                </c:pt>
                <c:pt idx="1020">
                  <c:v>0.5987249147913758</c:v>
                </c:pt>
                <c:pt idx="1021">
                  <c:v>0.59862896509547892</c:v>
                </c:pt>
                <c:pt idx="1022">
                  <c:v>0.59853293893594339</c:v>
                </c:pt>
                <c:pt idx="1023">
                  <c:v>0.59843683636217115</c:v>
                </c:pt>
                <c:pt idx="1024">
                  <c:v>0.59834065742360298</c:v>
                </c:pt>
                <c:pt idx="1025">
                  <c:v>0.59824440216971908</c:v>
                </c:pt>
                <c:pt idx="1026">
                  <c:v>0.59814807065003905</c:v>
                </c:pt>
                <c:pt idx="1027">
                  <c:v>0.59805166291412137</c:v>
                </c:pt>
                <c:pt idx="1028">
                  <c:v>0.59795517901156414</c:v>
                </c:pt>
                <c:pt idx="1029">
                  <c:v>0.59785861899200432</c:v>
                </c:pt>
                <c:pt idx="1030">
                  <c:v>0.59776198290511828</c:v>
                </c:pt>
                <c:pt idx="1031">
                  <c:v>0.59766527080062137</c:v>
                </c:pt>
                <c:pt idx="1032">
                  <c:v>0.5975684827282679</c:v>
                </c:pt>
                <c:pt idx="1033">
                  <c:v>0.59747161873785182</c:v>
                </c:pt>
                <c:pt idx="1034">
                  <c:v>0.59737467887920548</c:v>
                </c:pt>
                <c:pt idx="1035">
                  <c:v>0.59727766320220066</c:v>
                </c:pt>
                <c:pt idx="1036">
                  <c:v>0.59718057175674799</c:v>
                </c:pt>
                <c:pt idx="1037">
                  <c:v>0.59708340459279707</c:v>
                </c:pt>
                <c:pt idx="1038">
                  <c:v>0.5969861617603367</c:v>
                </c:pt>
                <c:pt idx="1039">
                  <c:v>0.59688884330939429</c:v>
                </c:pt>
                <c:pt idx="1040">
                  <c:v>0.59679144929003614</c:v>
                </c:pt>
                <c:pt idx="1041">
                  <c:v>0.59669397975236782</c:v>
                </c:pt>
                <c:pt idx="1042">
                  <c:v>0.59659643474653334</c:v>
                </c:pt>
                <c:pt idx="1043">
                  <c:v>0.59649881432271579</c:v>
                </c:pt>
                <c:pt idx="1044">
                  <c:v>0.59640111853113686</c:v>
                </c:pt>
                <c:pt idx="1045">
                  <c:v>0.59630334742205715</c:v>
                </c:pt>
                <c:pt idx="1046">
                  <c:v>0.59620550104577597</c:v>
                </c:pt>
                <c:pt idx="1047">
                  <c:v>0.59610757945263138</c:v>
                </c:pt>
                <c:pt idx="1048">
                  <c:v>0.59600958269300008</c:v>
                </c:pt>
                <c:pt idx="1049">
                  <c:v>0.59591151081729754</c:v>
                </c:pt>
                <c:pt idx="1050">
                  <c:v>0.59581336387597772</c:v>
                </c:pt>
                <c:pt idx="1051">
                  <c:v>0.59571514191953323</c:v>
                </c:pt>
                <c:pt idx="1052">
                  <c:v>0.59561684499849554</c:v>
                </c:pt>
                <c:pt idx="1053">
                  <c:v>0.5955184731634342</c:v>
                </c:pt>
                <c:pt idx="1054">
                  <c:v>0.59542002646495784</c:v>
                </c:pt>
                <c:pt idx="1055">
                  <c:v>0.59532150495371317</c:v>
                </c:pt>
                <c:pt idx="1056">
                  <c:v>0.59522290868038552</c:v>
                </c:pt>
                <c:pt idx="1057">
                  <c:v>0.59512423769569889</c:v>
                </c:pt>
                <c:pt idx="1058">
                  <c:v>0.59502549205041533</c:v>
                </c:pt>
                <c:pt idx="1059">
                  <c:v>0.59492667179533565</c:v>
                </c:pt>
                <c:pt idx="1060">
                  <c:v>0.59482777698129896</c:v>
                </c:pt>
                <c:pt idx="1061">
                  <c:v>0.59472880765918246</c:v>
                </c:pt>
                <c:pt idx="1062">
                  <c:v>0.59462976387990207</c:v>
                </c:pt>
                <c:pt idx="1063">
                  <c:v>0.59453064569441194</c:v>
                </c:pt>
                <c:pt idx="1064">
                  <c:v>0.59443145315370405</c:v>
                </c:pt>
                <c:pt idx="1065">
                  <c:v>0.59433218630880935</c:v>
                </c:pt>
                <c:pt idx="1066">
                  <c:v>0.59423284521079633</c:v>
                </c:pt>
                <c:pt idx="1067">
                  <c:v>0.59413342991077223</c:v>
                </c:pt>
                <c:pt idx="1068">
                  <c:v>0.59403394045988223</c:v>
                </c:pt>
                <c:pt idx="1069">
                  <c:v>0.59393437690930939</c:v>
                </c:pt>
                <c:pt idx="1070">
                  <c:v>0.59383473931027553</c:v>
                </c:pt>
                <c:pt idx="1071">
                  <c:v>0.59373502771403996</c:v>
                </c:pt>
                <c:pt idx="1072">
                  <c:v>0.59363524217190033</c:v>
                </c:pt>
                <c:pt idx="1073">
                  <c:v>0.59353538273519235</c:v>
                </c:pt>
                <c:pt idx="1074">
                  <c:v>0.5934354494552897</c:v>
                </c:pt>
                <c:pt idx="1075">
                  <c:v>0.59333544238360403</c:v>
                </c:pt>
                <c:pt idx="1076">
                  <c:v>0.59323536157158485</c:v>
                </c:pt>
                <c:pt idx="1077">
                  <c:v>0.59313520707071987</c:v>
                </c:pt>
                <c:pt idx="1078">
                  <c:v>0.59303497893253454</c:v>
                </c:pt>
                <c:pt idx="1079">
                  <c:v>0.59293467720859216</c:v>
                </c:pt>
                <c:pt idx="1080">
                  <c:v>0.59283430195049402</c:v>
                </c:pt>
                <c:pt idx="1081">
                  <c:v>0.59273385320987904</c:v>
                </c:pt>
                <c:pt idx="1082">
                  <c:v>0.59263333103842419</c:v>
                </c:pt>
                <c:pt idx="1083">
                  <c:v>0.59253273548784402</c:v>
                </c:pt>
                <c:pt idx="1084">
                  <c:v>0.59243206660989089</c:v>
                </c:pt>
                <c:pt idx="1085">
                  <c:v>0.59233132445635495</c:v>
                </c:pt>
                <c:pt idx="1086">
                  <c:v>0.59223050907906405</c:v>
                </c:pt>
                <c:pt idx="1087">
                  <c:v>0.59212962052988349</c:v>
                </c:pt>
                <c:pt idx="1088">
                  <c:v>0.59202865886071643</c:v>
                </c:pt>
                <c:pt idx="1089">
                  <c:v>0.59192762412350375</c:v>
                </c:pt>
                <c:pt idx="1090">
                  <c:v>0.59182651637022365</c:v>
                </c:pt>
                <c:pt idx="1091">
                  <c:v>0.59172533565289198</c:v>
                </c:pt>
                <c:pt idx="1092">
                  <c:v>0.5916240820235622</c:v>
                </c:pt>
                <c:pt idx="1093">
                  <c:v>0.59152275553432521</c:v>
                </c:pt>
                <c:pt idx="1094">
                  <c:v>0.59142135623730951</c:v>
                </c:pt>
                <c:pt idx="1095">
                  <c:v>0.59131988418468096</c:v>
                </c:pt>
                <c:pt idx="1096">
                  <c:v>0.59121833942864266</c:v>
                </c:pt>
                <c:pt idx="1097">
                  <c:v>0.59111672202143561</c:v>
                </c:pt>
                <c:pt idx="1098">
                  <c:v>0.59101503201533767</c:v>
                </c:pt>
                <c:pt idx="1099">
                  <c:v>0.59091326946266431</c:v>
                </c:pt>
                <c:pt idx="1100">
                  <c:v>0.59081143441576833</c:v>
                </c:pt>
                <c:pt idx="1101">
                  <c:v>0.59070952692703982</c:v>
                </c:pt>
                <c:pt idx="1102">
                  <c:v>0.59060754704890595</c:v>
                </c:pt>
                <c:pt idx="1103">
                  <c:v>0.59050549483383141</c:v>
                </c:pt>
                <c:pt idx="1104">
                  <c:v>0.59040337033431789</c:v>
                </c:pt>
                <c:pt idx="1105">
                  <c:v>0.59030117360290435</c:v>
                </c:pt>
                <c:pt idx="1106">
                  <c:v>0.59019890469216696</c:v>
                </c:pt>
                <c:pt idx="1107">
                  <c:v>0.59009656365471885</c:v>
                </c:pt>
                <c:pt idx="1108">
                  <c:v>0.58999415054321058</c:v>
                </c:pt>
                <c:pt idx="1109">
                  <c:v>0.58989166541032945</c:v>
                </c:pt>
                <c:pt idx="1110">
                  <c:v>0.58978910830879994</c:v>
                </c:pt>
                <c:pt idx="1111">
                  <c:v>0.58968647929138363</c:v>
                </c:pt>
                <c:pt idx="1112">
                  <c:v>0.58958377841087894</c:v>
                </c:pt>
                <c:pt idx="1113">
                  <c:v>0.58948100572012141</c:v>
                </c:pt>
                <c:pt idx="1114">
                  <c:v>0.5893781612719835</c:v>
                </c:pt>
                <c:pt idx="1115">
                  <c:v>0.58927524511937446</c:v>
                </c:pt>
                <c:pt idx="1116">
                  <c:v>0.58917225731524059</c:v>
                </c:pt>
                <c:pt idx="1117">
                  <c:v>0.58906919791256496</c:v>
                </c:pt>
                <c:pt idx="1118">
                  <c:v>0.5889660669643676</c:v>
                </c:pt>
                <c:pt idx="1119">
                  <c:v>0.58886286452370507</c:v>
                </c:pt>
                <c:pt idx="1120">
                  <c:v>0.58875959064367089</c:v>
                </c:pt>
                <c:pt idx="1121">
                  <c:v>0.58865624537739547</c:v>
                </c:pt>
                <c:pt idx="1122">
                  <c:v>0.58855282877804582</c:v>
                </c:pt>
                <c:pt idx="1123">
                  <c:v>0.58844934089882539</c:v>
                </c:pt>
                <c:pt idx="1124">
                  <c:v>0.58834578179297481</c:v>
                </c:pt>
                <c:pt idx="1125">
                  <c:v>0.58824215151377091</c:v>
                </c:pt>
                <c:pt idx="1126">
                  <c:v>0.58813845011452737</c:v>
                </c:pt>
                <c:pt idx="1127">
                  <c:v>0.58803467764859441</c:v>
                </c:pt>
                <c:pt idx="1128">
                  <c:v>0.58793083416935876</c:v>
                </c:pt>
                <c:pt idx="1129">
                  <c:v>0.58782691973024381</c:v>
                </c:pt>
                <c:pt idx="1130">
                  <c:v>0.58772293438470924</c:v>
                </c:pt>
                <c:pt idx="1131">
                  <c:v>0.58761887818625147</c:v>
                </c:pt>
                <c:pt idx="1132">
                  <c:v>0.58751475118840313</c:v>
                </c:pt>
                <c:pt idx="1133">
                  <c:v>0.58741055344473336</c:v>
                </c:pt>
                <c:pt idx="1134">
                  <c:v>0.58730628500884796</c:v>
                </c:pt>
                <c:pt idx="1135">
                  <c:v>0.58720194593438857</c:v>
                </c:pt>
                <c:pt idx="1136">
                  <c:v>0.58709753627503358</c:v>
                </c:pt>
                <c:pt idx="1137">
                  <c:v>0.58699305608449759</c:v>
                </c:pt>
                <c:pt idx="1138">
                  <c:v>0.58688850541653137</c:v>
                </c:pt>
                <c:pt idx="1139">
                  <c:v>0.58678388432492212</c:v>
                </c:pt>
                <c:pt idx="1140">
                  <c:v>0.58667919286349324</c:v>
                </c:pt>
                <c:pt idx="1141">
                  <c:v>0.58657443108610419</c:v>
                </c:pt>
                <c:pt idx="1142">
                  <c:v>0.58646959904665064</c:v>
                </c:pt>
                <c:pt idx="1143">
                  <c:v>0.58636469679906478</c:v>
                </c:pt>
                <c:pt idx="1144">
                  <c:v>0.58625972439731422</c:v>
                </c:pt>
                <c:pt idx="1145">
                  <c:v>0.58615468189540332</c:v>
                </c:pt>
                <c:pt idx="1146">
                  <c:v>0.58604956934737207</c:v>
                </c:pt>
                <c:pt idx="1147">
                  <c:v>0.58594438680729666</c:v>
                </c:pt>
                <c:pt idx="1148">
                  <c:v>0.58583913432928947</c:v>
                </c:pt>
                <c:pt idx="1149">
                  <c:v>0.58573381196749852</c:v>
                </c:pt>
                <c:pt idx="1150">
                  <c:v>0.58562841977610791</c:v>
                </c:pt>
                <c:pt idx="1151">
                  <c:v>0.58552295780933783</c:v>
                </c:pt>
                <c:pt idx="1152">
                  <c:v>0.5854174261214441</c:v>
                </c:pt>
                <c:pt idx="1153">
                  <c:v>0.58531182476671861</c:v>
                </c:pt>
                <c:pt idx="1154">
                  <c:v>0.58520615379948904</c:v>
                </c:pt>
                <c:pt idx="1155">
                  <c:v>0.58510041327411877</c:v>
                </c:pt>
                <c:pt idx="1156">
                  <c:v>0.58499460324500707</c:v>
                </c:pt>
                <c:pt idx="1157">
                  <c:v>0.58488872376658907</c:v>
                </c:pt>
                <c:pt idx="1158">
                  <c:v>0.58478277489333541</c:v>
                </c:pt>
                <c:pt idx="1159">
                  <c:v>0.58467675667975261</c:v>
                </c:pt>
                <c:pt idx="1160">
                  <c:v>0.58457066918038281</c:v>
                </c:pt>
                <c:pt idx="1161">
                  <c:v>0.58446451244980357</c:v>
                </c:pt>
                <c:pt idx="1162">
                  <c:v>0.58435828654262845</c:v>
                </c:pt>
                <c:pt idx="1163">
                  <c:v>0.58425199151350626</c:v>
                </c:pt>
                <c:pt idx="1164">
                  <c:v>0.58414562741712173</c:v>
                </c:pt>
                <c:pt idx="1165">
                  <c:v>0.58403919430819484</c:v>
                </c:pt>
                <c:pt idx="1166">
                  <c:v>0.58393269224148114</c:v>
                </c:pt>
                <c:pt idx="1167">
                  <c:v>0.58382612127177169</c:v>
                </c:pt>
                <c:pt idx="1168">
                  <c:v>0.58371948145389285</c:v>
                </c:pt>
                <c:pt idx="1169">
                  <c:v>0.58361277284270674</c:v>
                </c:pt>
                <c:pt idx="1170">
                  <c:v>0.58350599549311044</c:v>
                </c:pt>
                <c:pt idx="1171">
                  <c:v>0.58339914946003679</c:v>
                </c:pt>
                <c:pt idx="1172">
                  <c:v>0.58329223479845371</c:v>
                </c:pt>
                <c:pt idx="1173">
                  <c:v>0.58318525156336454</c:v>
                </c:pt>
                <c:pt idx="1174">
                  <c:v>0.5830781998098078</c:v>
                </c:pt>
                <c:pt idx="1175">
                  <c:v>0.58297107959285732</c:v>
                </c:pt>
                <c:pt idx="1176">
                  <c:v>0.58286389096762226</c:v>
                </c:pt>
                <c:pt idx="1177">
                  <c:v>0.58275663398924671</c:v>
                </c:pt>
                <c:pt idx="1178">
                  <c:v>0.58264930871291021</c:v>
                </c:pt>
                <c:pt idx="1179">
                  <c:v>0.58254191519382725</c:v>
                </c:pt>
                <c:pt idx="1180">
                  <c:v>0.58243445348724743</c:v>
                </c:pt>
                <c:pt idx="1181">
                  <c:v>0.58232692364845573</c:v>
                </c:pt>
                <c:pt idx="1182">
                  <c:v>0.58221932573277169</c:v>
                </c:pt>
                <c:pt idx="1183">
                  <c:v>0.58211165979555013</c:v>
                </c:pt>
                <c:pt idx="1184">
                  <c:v>0.58200392589218086</c:v>
                </c:pt>
                <c:pt idx="1185">
                  <c:v>0.58189612407808888</c:v>
                </c:pt>
                <c:pt idx="1186">
                  <c:v>0.58178825440873361</c:v>
                </c:pt>
                <c:pt idx="1187">
                  <c:v>0.58168031693960975</c:v>
                </c:pt>
                <c:pt idx="1188">
                  <c:v>0.5815723117262469</c:v>
                </c:pt>
                <c:pt idx="1189">
                  <c:v>0.58146423882420939</c:v>
                </c:pt>
                <c:pt idx="1190">
                  <c:v>0.58135609828909618</c:v>
                </c:pt>
                <c:pt idx="1191">
                  <c:v>0.58124789017654155</c:v>
                </c:pt>
                <c:pt idx="1192">
                  <c:v>0.58113961454221397</c:v>
                </c:pt>
                <c:pt idx="1193">
                  <c:v>0.5810312714418171</c:v>
                </c:pt>
                <c:pt idx="1194">
                  <c:v>0.58092286093108891</c:v>
                </c:pt>
                <c:pt idx="1195">
                  <c:v>0.58081438306580246</c:v>
                </c:pt>
                <c:pt idx="1196">
                  <c:v>0.58070583790176511</c:v>
                </c:pt>
                <c:pt idx="1197">
                  <c:v>0.58059722549481918</c:v>
                </c:pt>
                <c:pt idx="1198">
                  <c:v>0.5804885459008412</c:v>
                </c:pt>
                <c:pt idx="1199">
                  <c:v>0.58037979917574256</c:v>
                </c:pt>
                <c:pt idx="1200">
                  <c:v>0.58027098537546906</c:v>
                </c:pt>
                <c:pt idx="1201">
                  <c:v>0.58016210455600092</c:v>
                </c:pt>
                <c:pt idx="1202">
                  <c:v>0.58005315677335312</c:v>
                </c:pt>
                <c:pt idx="1203">
                  <c:v>0.57994414208357492</c:v>
                </c:pt>
                <c:pt idx="1204">
                  <c:v>0.57983506054275002</c:v>
                </c:pt>
                <c:pt idx="1205">
                  <c:v>0.57972591220699632</c:v>
                </c:pt>
                <c:pt idx="1206">
                  <c:v>0.57961669713246633</c:v>
                </c:pt>
                <c:pt idx="1207">
                  <c:v>0.579507415375347</c:v>
                </c:pt>
                <c:pt idx="1208">
                  <c:v>0.57939806699185914</c:v>
                </c:pt>
                <c:pt idx="1209">
                  <c:v>0.5792886520382583</c:v>
                </c:pt>
                <c:pt idx="1210">
                  <c:v>0.57917917057083401</c:v>
                </c:pt>
                <c:pt idx="1211">
                  <c:v>0.57906962264591011</c:v>
                </c:pt>
                <c:pt idx="1212">
                  <c:v>0.57896000831984451</c:v>
                </c:pt>
                <c:pt idx="1213">
                  <c:v>0.57885032764902955</c:v>
                </c:pt>
                <c:pt idx="1214">
                  <c:v>0.57874058068989143</c:v>
                </c:pt>
                <c:pt idx="1215">
                  <c:v>0.57863076749889064</c:v>
                </c:pt>
                <c:pt idx="1216">
                  <c:v>0.57852088813252156</c:v>
                </c:pt>
                <c:pt idx="1217">
                  <c:v>0.57841094264731274</c:v>
                </c:pt>
                <c:pt idx="1218">
                  <c:v>0.57830093109982683</c:v>
                </c:pt>
                <c:pt idx="1219">
                  <c:v>0.57819085354666011</c:v>
                </c:pt>
                <c:pt idx="1220">
                  <c:v>0.57808071004444328</c:v>
                </c:pt>
                <c:pt idx="1221">
                  <c:v>0.57797050064984079</c:v>
                </c:pt>
                <c:pt idx="1222">
                  <c:v>0.57786022541955073</c:v>
                </c:pt>
                <c:pt idx="1223">
                  <c:v>0.5777498844103055</c:v>
                </c:pt>
                <c:pt idx="1224">
                  <c:v>0.57763947767887092</c:v>
                </c:pt>
                <c:pt idx="1225">
                  <c:v>0.57752900528204698</c:v>
                </c:pt>
                <c:pt idx="1226">
                  <c:v>0.57741846727666724</c:v>
                </c:pt>
                <c:pt idx="1227">
                  <c:v>0.57730786371959908</c:v>
                </c:pt>
                <c:pt idx="1228">
                  <c:v>0.57719719466774355</c:v>
                </c:pt>
                <c:pt idx="1229">
                  <c:v>0.57708646017803555</c:v>
                </c:pt>
                <c:pt idx="1230">
                  <c:v>0.57697566030744341</c:v>
                </c:pt>
                <c:pt idx="1231">
                  <c:v>0.57686479511296918</c:v>
                </c:pt>
                <c:pt idx="1232">
                  <c:v>0.57675386465164868</c:v>
                </c:pt>
                <c:pt idx="1233">
                  <c:v>0.57664286898055117</c:v>
                </c:pt>
                <c:pt idx="1234">
                  <c:v>0.5765318081567794</c:v>
                </c:pt>
                <c:pt idx="1235">
                  <c:v>0.57642068223746978</c:v>
                </c:pt>
                <c:pt idx="1236">
                  <c:v>0.57630949127979203</c:v>
                </c:pt>
                <c:pt idx="1237">
                  <c:v>0.57619823534094949</c:v>
                </c:pt>
                <c:pt idx="1238">
                  <c:v>0.57608691447817895</c:v>
                </c:pt>
                <c:pt idx="1239">
                  <c:v>0.57597552874875046</c:v>
                </c:pt>
                <c:pt idx="1240">
                  <c:v>0.57586407820996754</c:v>
                </c:pt>
                <c:pt idx="1241">
                  <c:v>0.57575256291916688</c:v>
                </c:pt>
                <c:pt idx="1242">
                  <c:v>0.57564098293371879</c:v>
                </c:pt>
                <c:pt idx="1243">
                  <c:v>0.57552933831102671</c:v>
                </c:pt>
                <c:pt idx="1244">
                  <c:v>0.57541762910852712</c:v>
                </c:pt>
                <c:pt idx="1245">
                  <c:v>0.57530585538369017</c:v>
                </c:pt>
                <c:pt idx="1246">
                  <c:v>0.57519401719401875</c:v>
                </c:pt>
                <c:pt idx="1247">
                  <c:v>0.57508211459704928</c:v>
                </c:pt>
                <c:pt idx="1248">
                  <c:v>0.57497014765035104</c:v>
                </c:pt>
                <c:pt idx="1249">
                  <c:v>0.57485811641152651</c:v>
                </c:pt>
                <c:pt idx="1250">
                  <c:v>0.57474602093821148</c:v>
                </c:pt>
                <c:pt idx="1251">
                  <c:v>0.57463386128807437</c:v>
                </c:pt>
                <c:pt idx="1252">
                  <c:v>0.5745216375188168</c:v>
                </c:pt>
                <c:pt idx="1253">
                  <c:v>0.57440934968817348</c:v>
                </c:pt>
                <c:pt idx="1254">
                  <c:v>0.57429699785391208</c:v>
                </c:pt>
                <c:pt idx="1255">
                  <c:v>0.57418458207383294</c:v>
                </c:pt>
                <c:pt idx="1256">
                  <c:v>0.57407210240576956</c:v>
                </c:pt>
                <c:pt idx="1257">
                  <c:v>0.5739595589075881</c:v>
                </c:pt>
                <c:pt idx="1258">
                  <c:v>0.57384695163718791</c:v>
                </c:pt>
                <c:pt idx="1259">
                  <c:v>0.57373428065250065</c:v>
                </c:pt>
                <c:pt idx="1260">
                  <c:v>0.57362154601149129</c:v>
                </c:pt>
                <c:pt idx="1261">
                  <c:v>0.57350874777215699</c:v>
                </c:pt>
                <c:pt idx="1262">
                  <c:v>0.57339588599252811</c:v>
                </c:pt>
                <c:pt idx="1263">
                  <c:v>0.57328296073066753</c:v>
                </c:pt>
                <c:pt idx="1264">
                  <c:v>0.57316997204467057</c:v>
                </c:pt>
                <c:pt idx="1265">
                  <c:v>0.57305691999266561</c:v>
                </c:pt>
                <c:pt idx="1266">
                  <c:v>0.57294380463281314</c:v>
                </c:pt>
                <c:pt idx="1267">
                  <c:v>0.5728306260233067</c:v>
                </c:pt>
                <c:pt idx="1268">
                  <c:v>0.57271738422237206</c:v>
                </c:pt>
                <c:pt idx="1269">
                  <c:v>0.57260407928826762</c:v>
                </c:pt>
                <c:pt idx="1270">
                  <c:v>0.57249071127928408</c:v>
                </c:pt>
                <c:pt idx="1271">
                  <c:v>0.5723772802537449</c:v>
                </c:pt>
                <c:pt idx="1272">
                  <c:v>0.57226378627000574</c:v>
                </c:pt>
                <c:pt idx="1273">
                  <c:v>0.57215022938645466</c:v>
                </c:pt>
                <c:pt idx="1274">
                  <c:v>0.57203660966151204</c:v>
                </c:pt>
                <c:pt idx="1275">
                  <c:v>0.57192292715363091</c:v>
                </c:pt>
                <c:pt idx="1276">
                  <c:v>0.57180918192129615</c:v>
                </c:pt>
                <c:pt idx="1277">
                  <c:v>0.57169537402302528</c:v>
                </c:pt>
                <c:pt idx="1278">
                  <c:v>0.5715815035173677</c:v>
                </c:pt>
                <c:pt idx="1279">
                  <c:v>0.57146757046290542</c:v>
                </c:pt>
                <c:pt idx="1280">
                  <c:v>0.57135357491825223</c:v>
                </c:pt>
                <c:pt idx="1281">
                  <c:v>0.57123951694205444</c:v>
                </c:pt>
                <c:pt idx="1282">
                  <c:v>0.57112539659299011</c:v>
                </c:pt>
                <c:pt idx="1283">
                  <c:v>0.57101121392976983</c:v>
                </c:pt>
                <c:pt idx="1284">
                  <c:v>0.57089696901113585</c:v>
                </c:pt>
                <c:pt idx="1285">
                  <c:v>0.57078266189586246</c:v>
                </c:pt>
                <c:pt idx="1286">
                  <c:v>0.57066829264275643</c:v>
                </c:pt>
                <c:pt idx="1287">
                  <c:v>0.57055386131065577</c:v>
                </c:pt>
                <c:pt idx="1288">
                  <c:v>0.57043936795843109</c:v>
                </c:pt>
                <c:pt idx="1289">
                  <c:v>0.57032481264498447</c:v>
                </c:pt>
                <c:pt idx="1290">
                  <c:v>0.57021019542925022</c:v>
                </c:pt>
                <c:pt idx="1291">
                  <c:v>0.57009551637019396</c:v>
                </c:pt>
                <c:pt idx="1292">
                  <c:v>0.56998077552681381</c:v>
                </c:pt>
                <c:pt idx="1293">
                  <c:v>0.56986597295813912</c:v>
                </c:pt>
                <c:pt idx="1294">
                  <c:v>0.56975110872323131</c:v>
                </c:pt>
                <c:pt idx="1295">
                  <c:v>0.56963618288118334</c:v>
                </c:pt>
                <c:pt idx="1296">
                  <c:v>0.5695211954911199</c:v>
                </c:pt>
                <c:pt idx="1297">
                  <c:v>0.56940614661219757</c:v>
                </c:pt>
                <c:pt idx="1298">
                  <c:v>0.56929103630360423</c:v>
                </c:pt>
                <c:pt idx="1299">
                  <c:v>0.5691758646245596</c:v>
                </c:pt>
                <c:pt idx="1300">
                  <c:v>0.56906063163431486</c:v>
                </c:pt>
                <c:pt idx="1301">
                  <c:v>0.56894533739215269</c:v>
                </c:pt>
                <c:pt idx="1302">
                  <c:v>0.56882998195738743</c:v>
                </c:pt>
                <c:pt idx="1303">
                  <c:v>0.56871456538936482</c:v>
                </c:pt>
                <c:pt idx="1304">
                  <c:v>0.56859908774746204</c:v>
                </c:pt>
                <c:pt idx="1305">
                  <c:v>0.56848354909108767</c:v>
                </c:pt>
                <c:pt idx="1306">
                  <c:v>0.56836794947968183</c:v>
                </c:pt>
                <c:pt idx="1307">
                  <c:v>0.56825228897271562</c:v>
                </c:pt>
                <c:pt idx="1308">
                  <c:v>0.56813656762969211</c:v>
                </c:pt>
                <c:pt idx="1309">
                  <c:v>0.5680207855101449</c:v>
                </c:pt>
                <c:pt idx="1310">
                  <c:v>0.56790494267363956</c:v>
                </c:pt>
                <c:pt idx="1311">
                  <c:v>0.56778903917977241</c:v>
                </c:pt>
                <c:pt idx="1312">
                  <c:v>0.56767307508817111</c:v>
                </c:pt>
                <c:pt idx="1313">
                  <c:v>0.56755705045849458</c:v>
                </c:pt>
                <c:pt idx="1314">
                  <c:v>0.56744096535043298</c:v>
                </c:pt>
                <c:pt idx="1315">
                  <c:v>0.5673248198237073</c:v>
                </c:pt>
                <c:pt idx="1316">
                  <c:v>0.56720861393806976</c:v>
                </c:pt>
                <c:pt idx="1317">
                  <c:v>0.56709234775330364</c:v>
                </c:pt>
                <c:pt idx="1318">
                  <c:v>0.5669760213292232</c:v>
                </c:pt>
                <c:pt idx="1319">
                  <c:v>0.56685963472567369</c:v>
                </c:pt>
                <c:pt idx="1320">
                  <c:v>0.56674318800253143</c:v>
                </c:pt>
                <c:pt idx="1321">
                  <c:v>0.56662668121970361</c:v>
                </c:pt>
                <c:pt idx="1322">
                  <c:v>0.56651011443712829</c:v>
                </c:pt>
                <c:pt idx="1323">
                  <c:v>0.56639348771477416</c:v>
                </c:pt>
                <c:pt idx="1324">
                  <c:v>0.56627680111264134</c:v>
                </c:pt>
                <c:pt idx="1325">
                  <c:v>0.56616005469076025</c:v>
                </c:pt>
                <c:pt idx="1326">
                  <c:v>0.56604324850919219</c:v>
                </c:pt>
                <c:pt idx="1327">
                  <c:v>0.56592638262802919</c:v>
                </c:pt>
                <c:pt idx="1328">
                  <c:v>0.56580945710739428</c:v>
                </c:pt>
                <c:pt idx="1329">
                  <c:v>0.56569247200744088</c:v>
                </c:pt>
                <c:pt idx="1330">
                  <c:v>0.56557542738835298</c:v>
                </c:pt>
                <c:pt idx="1331">
                  <c:v>0.56545832331034551</c:v>
                </c:pt>
                <c:pt idx="1332">
                  <c:v>0.56534115983366373</c:v>
                </c:pt>
                <c:pt idx="1333">
                  <c:v>0.56522393701858353</c:v>
                </c:pt>
                <c:pt idx="1334">
                  <c:v>0.56510665492541146</c:v>
                </c:pt>
                <c:pt idx="1335">
                  <c:v>0.56498931361448423</c:v>
                </c:pt>
                <c:pt idx="1336">
                  <c:v>0.56487191314616958</c:v>
                </c:pt>
                <c:pt idx="1337">
                  <c:v>0.56475445358086496</c:v>
                </c:pt>
                <c:pt idx="1338">
                  <c:v>0.56463693497899881</c:v>
                </c:pt>
                <c:pt idx="1339">
                  <c:v>0.56451935740102988</c:v>
                </c:pt>
                <c:pt idx="1340">
                  <c:v>0.56440172090744678</c:v>
                </c:pt>
                <c:pt idx="1341">
                  <c:v>0.564284025558769</c:v>
                </c:pt>
                <c:pt idx="1342">
                  <c:v>0.56416627141554587</c:v>
                </c:pt>
                <c:pt idx="1343">
                  <c:v>0.56404845853835739</c:v>
                </c:pt>
                <c:pt idx="1344">
                  <c:v>0.56393058698781351</c:v>
                </c:pt>
                <c:pt idx="1345">
                  <c:v>0.56381265682455439</c:v>
                </c:pt>
                <c:pt idx="1346">
                  <c:v>0.56369466810925029</c:v>
                </c:pt>
                <c:pt idx="1347">
                  <c:v>0.56357662090260174</c:v>
                </c:pt>
                <c:pt idx="1348">
                  <c:v>0.5634585152653393</c:v>
                </c:pt>
                <c:pt idx="1349">
                  <c:v>0.56334035125822357</c:v>
                </c:pt>
                <c:pt idx="1350">
                  <c:v>0.56322212894204515</c:v>
                </c:pt>
                <c:pt idx="1351">
                  <c:v>0.56310384837762473</c:v>
                </c:pt>
                <c:pt idx="1352">
                  <c:v>0.56298550962581295</c:v>
                </c:pt>
                <c:pt idx="1353">
                  <c:v>0.56286711274749013</c:v>
                </c:pt>
                <c:pt idx="1354">
                  <c:v>0.56274865780356698</c:v>
                </c:pt>
                <c:pt idx="1355">
                  <c:v>0.56263014485498375</c:v>
                </c:pt>
                <c:pt idx="1356">
                  <c:v>0.56251157396271056</c:v>
                </c:pt>
                <c:pt idx="1357">
                  <c:v>0.5623929451877473</c:v>
                </c:pt>
                <c:pt idx="1358">
                  <c:v>0.56227425859112379</c:v>
                </c:pt>
                <c:pt idx="1359">
                  <c:v>0.56215551423389964</c:v>
                </c:pt>
                <c:pt idx="1360">
                  <c:v>0.56203671217716378</c:v>
                </c:pt>
                <c:pt idx="1361">
                  <c:v>0.56191785248203541</c:v>
                </c:pt>
                <c:pt idx="1362">
                  <c:v>0.56179893520966273</c:v>
                </c:pt>
                <c:pt idx="1363">
                  <c:v>0.56167996042122426</c:v>
                </c:pt>
                <c:pt idx="1364">
                  <c:v>0.56156092817792758</c:v>
                </c:pt>
                <c:pt idx="1365">
                  <c:v>0.56144183854100993</c:v>
                </c:pt>
                <c:pt idx="1366">
                  <c:v>0.56132269157173831</c:v>
                </c:pt>
                <c:pt idx="1367">
                  <c:v>0.5612034873314089</c:v>
                </c:pt>
                <c:pt idx="1368">
                  <c:v>0.56108422588134765</c:v>
                </c:pt>
                <c:pt idx="1369">
                  <c:v>0.56096490728290971</c:v>
                </c:pt>
                <c:pt idx="1370">
                  <c:v>0.56084553159747963</c:v>
                </c:pt>
                <c:pt idx="1371">
                  <c:v>0.56072609888647151</c:v>
                </c:pt>
                <c:pt idx="1372">
                  <c:v>0.56060660921132888</c:v>
                </c:pt>
                <c:pt idx="1373">
                  <c:v>0.56048706263352399</c:v>
                </c:pt>
                <c:pt idx="1374">
                  <c:v>0.56036745921455899</c:v>
                </c:pt>
                <c:pt idx="1375">
                  <c:v>0.56024779901596489</c:v>
                </c:pt>
                <c:pt idx="1376">
                  <c:v>0.56012808209930232</c:v>
                </c:pt>
                <c:pt idx="1377">
                  <c:v>0.56000830852616057</c:v>
                </c:pt>
                <c:pt idx="1378">
                  <c:v>0.55988847835815858</c:v>
                </c:pt>
                <c:pt idx="1379">
                  <c:v>0.55976859165694381</c:v>
                </c:pt>
                <c:pt idx="1380">
                  <c:v>0.5596486484841936</c:v>
                </c:pt>
                <c:pt idx="1381">
                  <c:v>0.55952864890161347</c:v>
                </c:pt>
                <c:pt idx="1382">
                  <c:v>0.5594085929709387</c:v>
                </c:pt>
                <c:pt idx="1383">
                  <c:v>0.55928848075393311</c:v>
                </c:pt>
                <c:pt idx="1384">
                  <c:v>0.55916831231238973</c:v>
                </c:pt>
                <c:pt idx="1385">
                  <c:v>0.55904808770813019</c:v>
                </c:pt>
                <c:pt idx="1386">
                  <c:v>0.55892780700300548</c:v>
                </c:pt>
                <c:pt idx="1387">
                  <c:v>0.55880747025889499</c:v>
                </c:pt>
                <c:pt idx="1388">
                  <c:v>0.55868707753770719</c:v>
                </c:pt>
                <c:pt idx="1389">
                  <c:v>0.55856662890137931</c:v>
                </c:pt>
                <c:pt idx="1390">
                  <c:v>0.55844612441187746</c:v>
                </c:pt>
                <c:pt idx="1391">
                  <c:v>0.55832556413119627</c:v>
                </c:pt>
                <c:pt idx="1392">
                  <c:v>0.55820494812135912</c:v>
                </c:pt>
                <c:pt idx="1393">
                  <c:v>0.55808427644441827</c:v>
                </c:pt>
                <c:pt idx="1394">
                  <c:v>0.55796354916245416</c:v>
                </c:pt>
                <c:pt idx="1395">
                  <c:v>0.55784276633757646</c:v>
                </c:pt>
                <c:pt idx="1396">
                  <c:v>0.55772192803192289</c:v>
                </c:pt>
                <c:pt idx="1397">
                  <c:v>0.55760103430765995</c:v>
                </c:pt>
                <c:pt idx="1398">
                  <c:v>0.55748008522698256</c:v>
                </c:pt>
                <c:pt idx="1399">
                  <c:v>0.55735908085211439</c:v>
                </c:pt>
                <c:pt idx="1400">
                  <c:v>0.55723802124530697</c:v>
                </c:pt>
                <c:pt idx="1401">
                  <c:v>0.55711690646884104</c:v>
                </c:pt>
                <c:pt idx="1402">
                  <c:v>0.55699573658502488</c:v>
                </c:pt>
                <c:pt idx="1403">
                  <c:v>0.55687451165619584</c:v>
                </c:pt>
                <c:pt idx="1404">
                  <c:v>0.55675323174471902</c:v>
                </c:pt>
                <c:pt idx="1405">
                  <c:v>0.55663189691298831</c:v>
                </c:pt>
                <c:pt idx="1406">
                  <c:v>0.55651050722342554</c:v>
                </c:pt>
                <c:pt idx="1407">
                  <c:v>0.55638906273848077</c:v>
                </c:pt>
                <c:pt idx="1408">
                  <c:v>0.55626756352063234</c:v>
                </c:pt>
                <c:pt idx="1409">
                  <c:v>0.5561460096323867</c:v>
                </c:pt>
                <c:pt idx="1410">
                  <c:v>0.55602440113627849</c:v>
                </c:pt>
                <c:pt idx="1411">
                  <c:v>0.55590273809487045</c:v>
                </c:pt>
                <c:pt idx="1412">
                  <c:v>0.55578102057075318</c:v>
                </c:pt>
                <c:pt idx="1413">
                  <c:v>0.55565924862654559</c:v>
                </c:pt>
                <c:pt idx="1414">
                  <c:v>0.55553742232489445</c:v>
                </c:pt>
                <c:pt idx="1415">
                  <c:v>0.5554155417284744</c:v>
                </c:pt>
                <c:pt idx="1416">
                  <c:v>0.5552936068999883</c:v>
                </c:pt>
                <c:pt idx="1417">
                  <c:v>0.55517161790216663</c:v>
                </c:pt>
                <c:pt idx="1418">
                  <c:v>0.55504957479776773</c:v>
                </c:pt>
                <c:pt idx="1419">
                  <c:v>0.55492747764957795</c:v>
                </c:pt>
                <c:pt idx="1420">
                  <c:v>0.55480532652041148</c:v>
                </c:pt>
                <c:pt idx="1421">
                  <c:v>0.55468312147311005</c:v>
                </c:pt>
                <c:pt idx="1422">
                  <c:v>0.55456086257054338</c:v>
                </c:pt>
                <c:pt idx="1423">
                  <c:v>0.55443854987560859</c:v>
                </c:pt>
                <c:pt idx="1424">
                  <c:v>0.55431618345123079</c:v>
                </c:pt>
                <c:pt idx="1425">
                  <c:v>0.55419376336036241</c:v>
                </c:pt>
                <c:pt idx="1426">
                  <c:v>0.55407128966598407</c:v>
                </c:pt>
                <c:pt idx="1427">
                  <c:v>0.55394876243110314</c:v>
                </c:pt>
                <c:pt idx="1428">
                  <c:v>0.55382618171875519</c:v>
                </c:pt>
                <c:pt idx="1429">
                  <c:v>0.55370354759200302</c:v>
                </c:pt>
                <c:pt idx="1430">
                  <c:v>0.55358086011393703</c:v>
                </c:pt>
                <c:pt idx="1431">
                  <c:v>0.55345811934767486</c:v>
                </c:pt>
                <c:pt idx="1432">
                  <c:v>0.55333532535636187</c:v>
                </c:pt>
                <c:pt idx="1433">
                  <c:v>0.55321247820317054</c:v>
                </c:pt>
                <c:pt idx="1434">
                  <c:v>0.55308957795130087</c:v>
                </c:pt>
                <c:pt idx="1435">
                  <c:v>0.55296662466398006</c:v>
                </c:pt>
                <c:pt idx="1436">
                  <c:v>0.55284361840446261</c:v>
                </c:pt>
                <c:pt idx="1437">
                  <c:v>0.55272055923603047</c:v>
                </c:pt>
                <c:pt idx="1438">
                  <c:v>0.55259744722199233</c:v>
                </c:pt>
                <c:pt idx="1439">
                  <c:v>0.55247428242568475</c:v>
                </c:pt>
                <c:pt idx="1440">
                  <c:v>0.55235106491047081</c:v>
                </c:pt>
                <c:pt idx="1441">
                  <c:v>0.55222779473974115</c:v>
                </c:pt>
                <c:pt idx="1442">
                  <c:v>0.55210447197691315</c:v>
                </c:pt>
                <c:pt idx="1443">
                  <c:v>0.55198109668543149</c:v>
                </c:pt>
                <c:pt idx="1444">
                  <c:v>0.55185766892876786</c:v>
                </c:pt>
                <c:pt idx="1445">
                  <c:v>0.55173418877042091</c:v>
                </c:pt>
                <c:pt idx="1446">
                  <c:v>0.55161065627391614</c:v>
                </c:pt>
                <c:pt idx="1447">
                  <c:v>0.55148707150280618</c:v>
                </c:pt>
                <c:pt idx="1448">
                  <c:v>0.55136343452067016</c:v>
                </c:pt>
                <c:pt idx="1449">
                  <c:v>0.55123974539111475</c:v>
                </c:pt>
                <c:pt idx="1450">
                  <c:v>0.55111600417777273</c:v>
                </c:pt>
                <c:pt idx="1451">
                  <c:v>0.55099221094430417</c:v>
                </c:pt>
                <c:pt idx="1452">
                  <c:v>0.55086836575439557</c:v>
                </c:pt>
                <c:pt idx="1453">
                  <c:v>0.55074446867176041</c:v>
                </c:pt>
                <c:pt idx="1454">
                  <c:v>0.5506205197601387</c:v>
                </c:pt>
                <c:pt idx="1455">
                  <c:v>0.55049651908329722</c:v>
                </c:pt>
                <c:pt idx="1456">
                  <c:v>0.55037246670502937</c:v>
                </c:pt>
                <c:pt idx="1457">
                  <c:v>0.55024836268915511</c:v>
                </c:pt>
                <c:pt idx="1458">
                  <c:v>0.55012420709952092</c:v>
                </c:pt>
                <c:pt idx="1459">
                  <c:v>0.55000000000000004</c:v>
                </c:pt>
                <c:pt idx="1460">
                  <c:v>0.54987574145449181</c:v>
                </c:pt>
                <c:pt idx="1461">
                  <c:v>0.54975143152692241</c:v>
                </c:pt>
                <c:pt idx="1462">
                  <c:v>0.54962707028124425</c:v>
                </c:pt>
                <c:pt idx="1463">
                  <c:v>0.54950265778143614</c:v>
                </c:pt>
                <c:pt idx="1464">
                  <c:v>0.54937819409150346</c:v>
                </c:pt>
                <c:pt idx="1465">
                  <c:v>0.54925367927547775</c:v>
                </c:pt>
                <c:pt idx="1466">
                  <c:v>0.54912911339741677</c:v>
                </c:pt>
                <c:pt idx="1467">
                  <c:v>0.54900449652140482</c:v>
                </c:pt>
                <c:pt idx="1468">
                  <c:v>0.54887982871155216</c:v>
                </c:pt>
                <c:pt idx="1469">
                  <c:v>0.54875511003199551</c:v>
                </c:pt>
                <c:pt idx="1470">
                  <c:v>0.54863034054689752</c:v>
                </c:pt>
                <c:pt idx="1471">
                  <c:v>0.54850552032044708</c:v>
                </c:pt>
                <c:pt idx="1472">
                  <c:v>0.54838064941685916</c:v>
                </c:pt>
                <c:pt idx="1473">
                  <c:v>0.54825572790037491</c:v>
                </c:pt>
                <c:pt idx="1474">
                  <c:v>0.5481307558352615</c:v>
                </c:pt>
                <c:pt idx="1475">
                  <c:v>0.54800573328581192</c:v>
                </c:pt>
                <c:pt idx="1476">
                  <c:v>0.5478806603163453</c:v>
                </c:pt>
                <c:pt idx="1477">
                  <c:v>0.5477555369912066</c:v>
                </c:pt>
                <c:pt idx="1478">
                  <c:v>0.54763036337476678</c:v>
                </c:pt>
                <c:pt idx="1479">
                  <c:v>0.54750513953142266</c:v>
                </c:pt>
                <c:pt idx="1480">
                  <c:v>0.54737986552559703</c:v>
                </c:pt>
                <c:pt idx="1481">
                  <c:v>0.54725454142173802</c:v>
                </c:pt>
                <c:pt idx="1482">
                  <c:v>0.54712916728432015</c:v>
                </c:pt>
                <c:pt idx="1483">
                  <c:v>0.54700374317784317</c:v>
                </c:pt>
                <c:pt idx="1484">
                  <c:v>0.54687826916683291</c:v>
                </c:pt>
                <c:pt idx="1485">
                  <c:v>0.54675274531584073</c:v>
                </c:pt>
                <c:pt idx="1486">
                  <c:v>0.54662717168944341</c:v>
                </c:pt>
                <c:pt idx="1487">
                  <c:v>0.54650154835224374</c:v>
                </c:pt>
                <c:pt idx="1488">
                  <c:v>0.54637587536886967</c:v>
                </c:pt>
                <c:pt idx="1489">
                  <c:v>0.54625015280397515</c:v>
                </c:pt>
                <c:pt idx="1490">
                  <c:v>0.54612438072223934</c:v>
                </c:pt>
                <c:pt idx="1491">
                  <c:v>0.54599855918836682</c:v>
                </c:pt>
                <c:pt idx="1492">
                  <c:v>0.54587268826708768</c:v>
                </c:pt>
                <c:pt idx="1493">
                  <c:v>0.54574676802315769</c:v>
                </c:pt>
                <c:pt idx="1494">
                  <c:v>0.54562079852135759</c:v>
                </c:pt>
                <c:pt idx="1495">
                  <c:v>0.54549477982649375</c:v>
                </c:pt>
                <c:pt idx="1496">
                  <c:v>0.54536871200339754</c:v>
                </c:pt>
                <c:pt idx="1497">
                  <c:v>0.54524259511692597</c:v>
                </c:pt>
                <c:pt idx="1498">
                  <c:v>0.54511642923196102</c:v>
                </c:pt>
                <c:pt idx="1499">
                  <c:v>0.54499021441341</c:v>
                </c:pt>
                <c:pt idx="1500">
                  <c:v>0.54486395072620553</c:v>
                </c:pt>
                <c:pt idx="1501">
                  <c:v>0.54473763823530497</c:v>
                </c:pt>
                <c:pt idx="1502">
                  <c:v>0.54461127700569112</c:v>
                </c:pt>
                <c:pt idx="1503">
                  <c:v>0.54448486710237165</c:v>
                </c:pt>
                <c:pt idx="1504">
                  <c:v>0.54435840859037965</c:v>
                </c:pt>
                <c:pt idx="1505">
                  <c:v>0.54423190153477274</c:v>
                </c:pt>
                <c:pt idx="1506">
                  <c:v>0.54410534600063387</c:v>
                </c:pt>
                <c:pt idx="1507">
                  <c:v>0.54397874205307062</c:v>
                </c:pt>
                <c:pt idx="1508">
                  <c:v>0.54385208975721566</c:v>
                </c:pt>
                <c:pt idx="1509">
                  <c:v>0.54372538917822666</c:v>
                </c:pt>
                <c:pt idx="1510">
                  <c:v>0.54359864038128591</c:v>
                </c:pt>
                <c:pt idx="1511">
                  <c:v>0.54347184343160049</c:v>
                </c:pt>
                <c:pt idx="1512">
                  <c:v>0.54334499839440242</c:v>
                </c:pt>
                <c:pt idx="1513">
                  <c:v>0.54321810533494841</c:v>
                </c:pt>
                <c:pt idx="1514">
                  <c:v>0.54309116431851978</c:v>
                </c:pt>
                <c:pt idx="1515">
                  <c:v>0.54296417541042263</c:v>
                </c:pt>
                <c:pt idx="1516">
                  <c:v>0.54283713867598771</c:v>
                </c:pt>
                <c:pt idx="1517">
                  <c:v>0.54271005418057017</c:v>
                </c:pt>
                <c:pt idx="1518">
                  <c:v>0.54258292198955005</c:v>
                </c:pt>
                <c:pt idx="1519">
                  <c:v>0.5424557421683317</c:v>
                </c:pt>
                <c:pt idx="1520">
                  <c:v>0.54232851478234401</c:v>
                </c:pt>
                <c:pt idx="1521">
                  <c:v>0.54220123989704039</c:v>
                </c:pt>
                <c:pt idx="1522">
                  <c:v>0.54207391757789858</c:v>
                </c:pt>
                <c:pt idx="1523">
                  <c:v>0.54194654789042085</c:v>
                </c:pt>
                <c:pt idx="1524">
                  <c:v>0.54181913090013389</c:v>
                </c:pt>
                <c:pt idx="1525">
                  <c:v>0.5416916666725885</c:v>
                </c:pt>
                <c:pt idx="1526">
                  <c:v>0.5415641552733601</c:v>
                </c:pt>
                <c:pt idx="1527">
                  <c:v>0.5414365967680479</c:v>
                </c:pt>
                <c:pt idx="1528">
                  <c:v>0.54130899122227583</c:v>
                </c:pt>
                <c:pt idx="1529">
                  <c:v>0.54118133870169172</c:v>
                </c:pt>
                <c:pt idx="1530">
                  <c:v>0.54105363927196781</c:v>
                </c:pt>
                <c:pt idx="1531">
                  <c:v>0.54092589299880034</c:v>
                </c:pt>
                <c:pt idx="1532">
                  <c:v>0.54079809994790939</c:v>
                </c:pt>
                <c:pt idx="1533">
                  <c:v>0.5406702601850395</c:v>
                </c:pt>
                <c:pt idx="1534">
                  <c:v>0.54054237377595926</c:v>
                </c:pt>
                <c:pt idx="1535">
                  <c:v>0.54041444078646084</c:v>
                </c:pt>
                <c:pt idx="1536">
                  <c:v>0.5402864612823608</c:v>
                </c:pt>
                <c:pt idx="1537">
                  <c:v>0.54015843532949936</c:v>
                </c:pt>
                <c:pt idx="1538">
                  <c:v>0.54003036299374085</c:v>
                </c:pt>
                <c:pt idx="1539">
                  <c:v>0.53990224434097323</c:v>
                </c:pt>
                <c:pt idx="1540">
                  <c:v>0.53977407943710842</c:v>
                </c:pt>
                <c:pt idx="1541">
                  <c:v>0.53964586834808215</c:v>
                </c:pt>
                <c:pt idx="1542">
                  <c:v>0.53951761113985386</c:v>
                </c:pt>
                <c:pt idx="1543">
                  <c:v>0.53938930787840689</c:v>
                </c:pt>
                <c:pt idx="1544">
                  <c:v>0.53926095862974788</c:v>
                </c:pt>
                <c:pt idx="1545">
                  <c:v>0.53913256345990745</c:v>
                </c:pt>
                <c:pt idx="1546">
                  <c:v>0.53900412243493978</c:v>
                </c:pt>
                <c:pt idx="1547">
                  <c:v>0.53887563562092267</c:v>
                </c:pt>
                <c:pt idx="1548">
                  <c:v>0.53874710308395746</c:v>
                </c:pt>
                <c:pt idx="1549">
                  <c:v>0.53861852489016881</c:v>
                </c:pt>
                <c:pt idx="1550">
                  <c:v>0.53848990110570516</c:v>
                </c:pt>
                <c:pt idx="1551">
                  <c:v>0.53836123179673834</c:v>
                </c:pt>
                <c:pt idx="1552">
                  <c:v>0.5382325170294634</c:v>
                </c:pt>
                <c:pt idx="1553">
                  <c:v>0.53810375687009904</c:v>
                </c:pt>
                <c:pt idx="1554">
                  <c:v>0.53797495138488716</c:v>
                </c:pt>
                <c:pt idx="1555">
                  <c:v>0.53784610064009297</c:v>
                </c:pt>
                <c:pt idx="1556">
                  <c:v>0.53771720470200501</c:v>
                </c:pt>
                <c:pt idx="1557">
                  <c:v>0.53758826363693513</c:v>
                </c:pt>
                <c:pt idx="1558">
                  <c:v>0.53745927751121836</c:v>
                </c:pt>
                <c:pt idx="1559">
                  <c:v>0.53733024639121285</c:v>
                </c:pt>
                <c:pt idx="1560">
                  <c:v>0.53720117034329984</c:v>
                </c:pt>
                <c:pt idx="1561">
                  <c:v>0.53707204943388387</c:v>
                </c:pt>
                <c:pt idx="1562">
                  <c:v>0.53694288372939247</c:v>
                </c:pt>
                <c:pt idx="1563">
                  <c:v>0.53681367329627616</c:v>
                </c:pt>
                <c:pt idx="1564">
                  <c:v>0.53668441820100865</c:v>
                </c:pt>
                <c:pt idx="1565">
                  <c:v>0.5365551185100863</c:v>
                </c:pt>
                <c:pt idx="1566">
                  <c:v>0.53642577429002869</c:v>
                </c:pt>
                <c:pt idx="1567">
                  <c:v>0.53629638560737836</c:v>
                </c:pt>
                <c:pt idx="1568">
                  <c:v>0.53616695252870039</c:v>
                </c:pt>
                <c:pt idx="1569">
                  <c:v>0.53603747512058308</c:v>
                </c:pt>
                <c:pt idx="1570">
                  <c:v>0.53590795344963738</c:v>
                </c:pt>
                <c:pt idx="1571">
                  <c:v>0.53577838758249674</c:v>
                </c:pt>
                <c:pt idx="1572">
                  <c:v>0.53564877758581786</c:v>
                </c:pt>
                <c:pt idx="1573">
                  <c:v>0.53551912352627973</c:v>
                </c:pt>
                <c:pt idx="1574">
                  <c:v>0.53538942547058421</c:v>
                </c:pt>
                <c:pt idx="1575">
                  <c:v>0.53525968348545583</c:v>
                </c:pt>
                <c:pt idx="1576">
                  <c:v>0.53512989763764141</c:v>
                </c:pt>
                <c:pt idx="1577">
                  <c:v>0.53500006799391076</c:v>
                </c:pt>
                <c:pt idx="1578">
                  <c:v>0.53487019462105601</c:v>
                </c:pt>
                <c:pt idx="1579">
                  <c:v>0.53474027758589182</c:v>
                </c:pt>
                <c:pt idx="1580">
                  <c:v>0.53461031695525507</c:v>
                </c:pt>
                <c:pt idx="1581">
                  <c:v>0.53448031279600561</c:v>
                </c:pt>
                <c:pt idx="1582">
                  <c:v>0.53435026517502504</c:v>
                </c:pt>
                <c:pt idx="1583">
                  <c:v>0.53422017415921785</c:v>
                </c:pt>
                <c:pt idx="1584">
                  <c:v>0.53409003981551073</c:v>
                </c:pt>
                <c:pt idx="1585">
                  <c:v>0.53395986221085234</c:v>
                </c:pt>
                <c:pt idx="1586">
                  <c:v>0.5338296414122139</c:v>
                </c:pt>
                <c:pt idx="1587">
                  <c:v>0.53369937748658891</c:v>
                </c:pt>
                <c:pt idx="1588">
                  <c:v>0.53356907050099278</c:v>
                </c:pt>
                <c:pt idx="1589">
                  <c:v>0.53343872052246344</c:v>
                </c:pt>
                <c:pt idx="1590">
                  <c:v>0.53330832761806046</c:v>
                </c:pt>
                <c:pt idx="1591">
                  <c:v>0.53317789185486586</c:v>
                </c:pt>
                <c:pt idx="1592">
                  <c:v>0.53304741329998362</c:v>
                </c:pt>
                <c:pt idx="1593">
                  <c:v>0.53291689202053982</c:v>
                </c:pt>
                <c:pt idx="1594">
                  <c:v>0.5327863280836822</c:v>
                </c:pt>
                <c:pt idx="1595">
                  <c:v>0.53265572155658092</c:v>
                </c:pt>
                <c:pt idx="1596">
                  <c:v>0.53252507250642755</c:v>
                </c:pt>
                <c:pt idx="1597">
                  <c:v>0.5323943810004359</c:v>
                </c:pt>
                <c:pt idx="1598">
                  <c:v>0.53226364710584151</c:v>
                </c:pt>
                <c:pt idx="1599">
                  <c:v>0.5321328708899018</c:v>
                </c:pt>
                <c:pt idx="1600">
                  <c:v>0.53200205241989584</c:v>
                </c:pt>
                <c:pt idx="1601">
                  <c:v>0.53187119176312425</c:v>
                </c:pt>
                <c:pt idx="1602">
                  <c:v>0.53174028898690995</c:v>
                </c:pt>
                <c:pt idx="1603">
                  <c:v>0.53160934415859695</c:v>
                </c:pt>
                <c:pt idx="1604">
                  <c:v>0.53147835734555116</c:v>
                </c:pt>
                <c:pt idx="1605">
                  <c:v>0.5313473286151601</c:v>
                </c:pt>
                <c:pt idx="1606">
                  <c:v>0.53121625803483263</c:v>
                </c:pt>
                <c:pt idx="1607">
                  <c:v>0.53108514567199938</c:v>
                </c:pt>
                <c:pt idx="1608">
                  <c:v>0.53095399159411261</c:v>
                </c:pt>
                <c:pt idx="1609">
                  <c:v>0.53082279586864556</c:v>
                </c:pt>
                <c:pt idx="1610">
                  <c:v>0.53069155856309314</c:v>
                </c:pt>
                <c:pt idx="1611">
                  <c:v>0.53056027974497189</c:v>
                </c:pt>
                <c:pt idx="1612">
                  <c:v>0.53042895948181934</c:v>
                </c:pt>
                <c:pt idx="1613">
                  <c:v>0.53029759784119468</c:v>
                </c:pt>
                <c:pt idx="1614">
                  <c:v>0.53016619489067796</c:v>
                </c:pt>
                <c:pt idx="1615">
                  <c:v>0.53003475069787087</c:v>
                </c:pt>
                <c:pt idx="1616">
                  <c:v>0.52990326533039611</c:v>
                </c:pt>
                <c:pt idx="1617">
                  <c:v>0.52977173885589768</c:v>
                </c:pt>
                <c:pt idx="1618">
                  <c:v>0.52964017134204067</c:v>
                </c:pt>
                <c:pt idx="1619">
                  <c:v>0.52950856285651127</c:v>
                </c:pt>
                <c:pt idx="1620">
                  <c:v>0.52937691346701665</c:v>
                </c:pt>
                <c:pt idx="1621">
                  <c:v>0.52924522324128531</c:v>
                </c:pt>
                <c:pt idx="1622">
                  <c:v>0.52911349224706661</c:v>
                </c:pt>
                <c:pt idx="1623">
                  <c:v>0.52898172055213066</c:v>
                </c:pt>
                <c:pt idx="1624">
                  <c:v>0.52884990822426892</c:v>
                </c:pt>
                <c:pt idx="1625">
                  <c:v>0.52871805533129335</c:v>
                </c:pt>
                <c:pt idx="1626">
                  <c:v>0.52858616194103714</c:v>
                </c:pt>
                <c:pt idx="1627">
                  <c:v>0.52845422812135401</c:v>
                </c:pt>
                <c:pt idx="1628">
                  <c:v>0.52832225394011878</c:v>
                </c:pt>
                <c:pt idx="1629">
                  <c:v>0.5281902394652267</c:v>
                </c:pt>
                <c:pt idx="1630">
                  <c:v>0.5280581847645941</c:v>
                </c:pt>
                <c:pt idx="1631">
                  <c:v>0.52792608990615764</c:v>
                </c:pt>
                <c:pt idx="1632">
                  <c:v>0.52779395495787484</c:v>
                </c:pt>
                <c:pt idx="1633">
                  <c:v>0.52766177998772401</c:v>
                </c:pt>
                <c:pt idx="1634">
                  <c:v>0.52752956506370374</c:v>
                </c:pt>
                <c:pt idx="1635">
                  <c:v>0.52739731025383318</c:v>
                </c:pt>
                <c:pt idx="1636">
                  <c:v>0.52726501562615236</c:v>
                </c:pt>
                <c:pt idx="1637">
                  <c:v>0.52713268124872137</c:v>
                </c:pt>
                <c:pt idx="1638">
                  <c:v>0.52700030718962121</c:v>
                </c:pt>
                <c:pt idx="1639">
                  <c:v>0.52686789351695262</c:v>
                </c:pt>
                <c:pt idx="1640">
                  <c:v>0.52673544029883745</c:v>
                </c:pt>
                <c:pt idx="1641">
                  <c:v>0.52660294760341742</c:v>
                </c:pt>
                <c:pt idx="1642">
                  <c:v>0.52647041549885476</c:v>
                </c:pt>
                <c:pt idx="1643">
                  <c:v>0.52633784405333184</c:v>
                </c:pt>
                <c:pt idx="1644">
                  <c:v>0.52620523333505143</c:v>
                </c:pt>
                <c:pt idx="1645">
                  <c:v>0.52607258341223639</c:v>
                </c:pt>
                <c:pt idx="1646">
                  <c:v>0.52593989435312971</c:v>
                </c:pt>
                <c:pt idx="1647">
                  <c:v>0.52580716622599477</c:v>
                </c:pt>
                <c:pt idx="1648">
                  <c:v>0.52567439909911473</c:v>
                </c:pt>
                <c:pt idx="1649">
                  <c:v>0.52554159304079295</c:v>
                </c:pt>
                <c:pt idx="1650">
                  <c:v>0.5254087481193529</c:v>
                </c:pt>
                <c:pt idx="1651">
                  <c:v>0.52527586440313789</c:v>
                </c:pt>
                <c:pt idx="1652">
                  <c:v>0.52514294196051126</c:v>
                </c:pt>
                <c:pt idx="1653">
                  <c:v>0.52500998085985628</c:v>
                </c:pt>
                <c:pt idx="1654">
                  <c:v>0.52487698116957615</c:v>
                </c:pt>
                <c:pt idx="1655">
                  <c:v>0.52474394295809379</c:v>
                </c:pt>
                <c:pt idx="1656">
                  <c:v>0.52461086629385212</c:v>
                </c:pt>
                <c:pt idx="1657">
                  <c:v>0.52447775124531359</c:v>
                </c:pt>
                <c:pt idx="1658">
                  <c:v>0.52434459788096077</c:v>
                </c:pt>
                <c:pt idx="1659">
                  <c:v>0.52421140626929552</c:v>
                </c:pt>
                <c:pt idx="1660">
                  <c:v>0.5240781764788397</c:v>
                </c:pt>
                <c:pt idx="1661">
                  <c:v>0.52394490857813469</c:v>
                </c:pt>
                <c:pt idx="1662">
                  <c:v>0.52381160263574134</c:v>
                </c:pt>
                <c:pt idx="1663">
                  <c:v>0.52367825872024043</c:v>
                </c:pt>
                <c:pt idx="1664">
                  <c:v>0.52354487690023188</c:v>
                </c:pt>
                <c:pt idx="1665">
                  <c:v>0.52341145724433524</c:v>
                </c:pt>
                <c:pt idx="1666">
                  <c:v>0.52327799982118983</c:v>
                </c:pt>
                <c:pt idx="1667">
                  <c:v>0.52314450469945384</c:v>
                </c:pt>
                <c:pt idx="1668">
                  <c:v>0.52301097194780533</c:v>
                </c:pt>
                <c:pt idx="1669">
                  <c:v>0.52287740163494156</c:v>
                </c:pt>
                <c:pt idx="1670">
                  <c:v>0.52274379382957892</c:v>
                </c:pt>
                <c:pt idx="1671">
                  <c:v>0.52261014860045352</c:v>
                </c:pt>
                <c:pt idx="1672">
                  <c:v>0.52247646601632025</c:v>
                </c:pt>
                <c:pt idx="1673">
                  <c:v>0.52234274614595355</c:v>
                </c:pt>
                <c:pt idx="1674">
                  <c:v>0.52220898905814683</c:v>
                </c:pt>
                <c:pt idx="1675">
                  <c:v>0.52207519482171283</c:v>
                </c:pt>
                <c:pt idx="1676">
                  <c:v>0.52194136350548326</c:v>
                </c:pt>
                <c:pt idx="1677">
                  <c:v>0.52180749517830916</c:v>
                </c:pt>
                <c:pt idx="1678">
                  <c:v>0.5216735899090601</c:v>
                </c:pt>
                <c:pt idx="1679">
                  <c:v>0.52153964776662509</c:v>
                </c:pt>
                <c:pt idx="1680">
                  <c:v>0.52140566881991213</c:v>
                </c:pt>
                <c:pt idx="1681">
                  <c:v>0.52127165313784773</c:v>
                </c:pt>
                <c:pt idx="1682">
                  <c:v>0.52113760078937788</c:v>
                </c:pt>
                <c:pt idx="1683">
                  <c:v>0.52100351184346694</c:v>
                </c:pt>
                <c:pt idx="1684">
                  <c:v>0.52086938636909841</c:v>
                </c:pt>
                <c:pt idx="1685">
                  <c:v>0.52073522443527431</c:v>
                </c:pt>
                <c:pt idx="1686">
                  <c:v>0.52060102611101577</c:v>
                </c:pt>
                <c:pt idx="1687">
                  <c:v>0.52046679146536223</c:v>
                </c:pt>
                <c:pt idx="1688">
                  <c:v>0.52033252056737223</c:v>
                </c:pt>
                <c:pt idx="1689">
                  <c:v>0.52019821348612261</c:v>
                </c:pt>
                <c:pt idx="1690">
                  <c:v>0.520063870290709</c:v>
                </c:pt>
                <c:pt idx="1691">
                  <c:v>0.51992949105024566</c:v>
                </c:pt>
                <c:pt idx="1692">
                  <c:v>0.51979507583386531</c:v>
                </c:pt>
                <c:pt idx="1693">
                  <c:v>0.51966062471071917</c:v>
                </c:pt>
                <c:pt idx="1694">
                  <c:v>0.5195261377499768</c:v>
                </c:pt>
                <c:pt idx="1695">
                  <c:v>0.51939161502082654</c:v>
                </c:pt>
                <c:pt idx="1696">
                  <c:v>0.51925705659247479</c:v>
                </c:pt>
                <c:pt idx="1697">
                  <c:v>0.51912246253414673</c:v>
                </c:pt>
                <c:pt idx="1698">
                  <c:v>0.51898783291508521</c:v>
                </c:pt>
                <c:pt idx="1699">
                  <c:v>0.51885316780455204</c:v>
                </c:pt>
                <c:pt idx="1700">
                  <c:v>0.51871846727182691</c:v>
                </c:pt>
                <c:pt idx="1701">
                  <c:v>0.51858373138620784</c:v>
                </c:pt>
                <c:pt idx="1702">
                  <c:v>0.51844896021701126</c:v>
                </c:pt>
                <c:pt idx="1703">
                  <c:v>0.51831415383357116</c:v>
                </c:pt>
                <c:pt idx="1704">
                  <c:v>0.51817931230524017</c:v>
                </c:pt>
                <c:pt idx="1705">
                  <c:v>0.51804443570138892</c:v>
                </c:pt>
                <c:pt idx="1706">
                  <c:v>0.51790952409140589</c:v>
                </c:pt>
                <c:pt idx="1707">
                  <c:v>0.51777457754469791</c:v>
                </c:pt>
                <c:pt idx="1708">
                  <c:v>0.51763959613068933</c:v>
                </c:pt>
                <c:pt idx="1709">
                  <c:v>0.5175045799188227</c:v>
                </c:pt>
                <c:pt idx="1710">
                  <c:v>0.51736952897855848</c:v>
                </c:pt>
                <c:pt idx="1711">
                  <c:v>0.51723444337937496</c:v>
                </c:pt>
                <c:pt idx="1712">
                  <c:v>0.51709932319076835</c:v>
                </c:pt>
                <c:pt idx="1713">
                  <c:v>0.51696416848225257</c:v>
                </c:pt>
                <c:pt idx="1714">
                  <c:v>0.51682897932335903</c:v>
                </c:pt>
                <c:pt idx="1715">
                  <c:v>0.51669375578363741</c:v>
                </c:pt>
                <c:pt idx="1716">
                  <c:v>0.51655849793265463</c:v>
                </c:pt>
                <c:pt idx="1717">
                  <c:v>0.51642320583999557</c:v>
                </c:pt>
                <c:pt idx="1718">
                  <c:v>0.51628787957526234</c:v>
                </c:pt>
                <c:pt idx="1719">
                  <c:v>0.51615251920807526</c:v>
                </c:pt>
                <c:pt idx="1720">
                  <c:v>0.51601712480807138</c:v>
                </c:pt>
                <c:pt idx="1721">
                  <c:v>0.515881696444906</c:v>
                </c:pt>
                <c:pt idx="1722">
                  <c:v>0.5157462341882515</c:v>
                </c:pt>
                <c:pt idx="1723">
                  <c:v>0.51561073810779767</c:v>
                </c:pt>
                <c:pt idx="1724">
                  <c:v>0.51547520827325188</c:v>
                </c:pt>
                <c:pt idx="1725">
                  <c:v>0.5153396447543388</c:v>
                </c:pt>
                <c:pt idx="1726">
                  <c:v>0.51520404762080041</c:v>
                </c:pt>
                <c:pt idx="1727">
                  <c:v>0.51506841694239602</c:v>
                </c:pt>
                <c:pt idx="1728">
                  <c:v>0.51493275278890216</c:v>
                </c:pt>
                <c:pt idx="1729">
                  <c:v>0.51479705523011254</c:v>
                </c:pt>
                <c:pt idx="1730">
                  <c:v>0.51466132433583822</c:v>
                </c:pt>
                <c:pt idx="1731">
                  <c:v>0.51452556017590712</c:v>
                </c:pt>
                <c:pt idx="1732">
                  <c:v>0.51438976282016458</c:v>
                </c:pt>
                <c:pt idx="1733">
                  <c:v>0.51425393233847294</c:v>
                </c:pt>
                <c:pt idx="1734">
                  <c:v>0.51411806880071143</c:v>
                </c:pt>
                <c:pt idx="1735">
                  <c:v>0.51398217227677634</c:v>
                </c:pt>
                <c:pt idx="1736">
                  <c:v>0.51384624283658109</c:v>
                </c:pt>
                <c:pt idx="1737">
                  <c:v>0.51371028055005596</c:v>
                </c:pt>
                <c:pt idx="1738">
                  <c:v>0.51357428548714801</c:v>
                </c:pt>
                <c:pt idx="1739">
                  <c:v>0.51343825771782126</c:v>
                </c:pt>
                <c:pt idx="1740">
                  <c:v>0.5133021973120564</c:v>
                </c:pt>
                <c:pt idx="1741">
                  <c:v>0.51316610433985133</c:v>
                </c:pt>
                <c:pt idx="1742">
                  <c:v>0.51302997887122026</c:v>
                </c:pt>
                <c:pt idx="1743">
                  <c:v>0.51289382097619429</c:v>
                </c:pt>
                <c:pt idx="1744">
                  <c:v>0.51275763072482117</c:v>
                </c:pt>
                <c:pt idx="1745">
                  <c:v>0.51262140818716528</c:v>
                </c:pt>
                <c:pt idx="1746">
                  <c:v>0.51248515343330781</c:v>
                </c:pt>
                <c:pt idx="1747">
                  <c:v>0.51234886653334633</c:v>
                </c:pt>
                <c:pt idx="1748">
                  <c:v>0.51221254755739476</c:v>
                </c:pt>
                <c:pt idx="1749">
                  <c:v>0.51207619657558401</c:v>
                </c:pt>
                <c:pt idx="1750">
                  <c:v>0.51193981365806107</c:v>
                </c:pt>
                <c:pt idx="1751">
                  <c:v>0.51180339887498949</c:v>
                </c:pt>
                <c:pt idx="1752">
                  <c:v>0.51166695229654924</c:v>
                </c:pt>
                <c:pt idx="1753">
                  <c:v>0.5115304739929365</c:v>
                </c:pt>
                <c:pt idx="1754">
                  <c:v>0.51139396403436399</c:v>
                </c:pt>
                <c:pt idx="1755">
                  <c:v>0.51125742249106054</c:v>
                </c:pt>
                <c:pt idx="1756">
                  <c:v>0.51112084943327141</c:v>
                </c:pt>
                <c:pt idx="1757">
                  <c:v>0.51098424493125782</c:v>
                </c:pt>
                <c:pt idx="1758">
                  <c:v>0.51084760905529736</c:v>
                </c:pt>
                <c:pt idx="1759">
                  <c:v>0.51071094187568367</c:v>
                </c:pt>
                <c:pt idx="1760">
                  <c:v>0.51057424346272662</c:v>
                </c:pt>
                <c:pt idx="1761">
                  <c:v>0.51043751388675207</c:v>
                </c:pt>
                <c:pt idx="1762">
                  <c:v>0.51030075321810164</c:v>
                </c:pt>
                <c:pt idx="1763">
                  <c:v>0.5101639615271335</c:v>
                </c:pt>
                <c:pt idx="1764">
                  <c:v>0.51002713888422146</c:v>
                </c:pt>
                <c:pt idx="1765">
                  <c:v>0.50989028535975511</c:v>
                </c:pt>
                <c:pt idx="1766">
                  <c:v>0.50975340102414024</c:v>
                </c:pt>
                <c:pt idx="1767">
                  <c:v>0.50961648594779818</c:v>
                </c:pt>
                <c:pt idx="1768">
                  <c:v>0.50947954020116648</c:v>
                </c:pt>
                <c:pt idx="1769">
                  <c:v>0.509342563854698</c:v>
                </c:pt>
                <c:pt idx="1770">
                  <c:v>0.50920555697886183</c:v>
                </c:pt>
                <c:pt idx="1771">
                  <c:v>0.50906851964414235</c:v>
                </c:pt>
                <c:pt idx="1772">
                  <c:v>0.50893145192103972</c:v>
                </c:pt>
                <c:pt idx="1773">
                  <c:v>0.50879435388006977</c:v>
                </c:pt>
                <c:pt idx="1774">
                  <c:v>0.50865722559176418</c:v>
                </c:pt>
                <c:pt idx="1775">
                  <c:v>0.50852006712666964</c:v>
                </c:pt>
                <c:pt idx="1776">
                  <c:v>0.50838287855534903</c:v>
                </c:pt>
                <c:pt idx="1777">
                  <c:v>0.50824565994838</c:v>
                </c:pt>
                <c:pt idx="1778">
                  <c:v>0.50810841137635621</c:v>
                </c:pt>
                <c:pt idx="1779">
                  <c:v>0.50797113290988649</c:v>
                </c:pt>
                <c:pt idx="1780">
                  <c:v>0.50783382461959514</c:v>
                </c:pt>
                <c:pt idx="1781">
                  <c:v>0.50769648657612176</c:v>
                </c:pt>
                <c:pt idx="1782">
                  <c:v>0.50755911885012139</c:v>
                </c:pt>
                <c:pt idx="1783">
                  <c:v>0.50742172151226383</c:v>
                </c:pt>
                <c:pt idx="1784">
                  <c:v>0.50728429463323488</c:v>
                </c:pt>
                <c:pt idx="1785">
                  <c:v>0.50714683828373497</c:v>
                </c:pt>
                <c:pt idx="1786">
                  <c:v>0.50700935253447998</c:v>
                </c:pt>
                <c:pt idx="1787">
                  <c:v>0.50687183745620079</c:v>
                </c:pt>
                <c:pt idx="1788">
                  <c:v>0.50673429311964324</c:v>
                </c:pt>
                <c:pt idx="1789">
                  <c:v>0.50659671959556851</c:v>
                </c:pt>
                <c:pt idx="1790">
                  <c:v>0.50645911695475265</c:v>
                </c:pt>
                <c:pt idx="1791">
                  <c:v>0.5063214852679867</c:v>
                </c:pt>
                <c:pt idx="1792">
                  <c:v>0.50618382460607658</c:v>
                </c:pt>
                <c:pt idx="1793">
                  <c:v>0.5060461350398433</c:v>
                </c:pt>
                <c:pt idx="1794">
                  <c:v>0.50590841664012243</c:v>
                </c:pt>
                <c:pt idx="1795">
                  <c:v>0.50577066947776461</c:v>
                </c:pt>
                <c:pt idx="1796">
                  <c:v>0.5056328936236355</c:v>
                </c:pt>
                <c:pt idx="1797">
                  <c:v>0.50549508914861485</c:v>
                </c:pt>
                <c:pt idx="1798">
                  <c:v>0.50535725612359783</c:v>
                </c:pt>
                <c:pt idx="1799">
                  <c:v>0.50521939461949383</c:v>
                </c:pt>
                <c:pt idx="1800">
                  <c:v>0.50508150470722701</c:v>
                </c:pt>
                <c:pt idx="1801">
                  <c:v>0.50494358645773652</c:v>
                </c:pt>
                <c:pt idx="1802">
                  <c:v>0.50480563994197536</c:v>
                </c:pt>
                <c:pt idx="1803">
                  <c:v>0.50466766523091167</c:v>
                </c:pt>
                <c:pt idx="1804">
                  <c:v>0.50452966239552799</c:v>
                </c:pt>
                <c:pt idx="1805">
                  <c:v>0.50439163150682109</c:v>
                </c:pt>
                <c:pt idx="1806">
                  <c:v>0.50425357263580239</c:v>
                </c:pt>
                <c:pt idx="1807">
                  <c:v>0.50411548585349775</c:v>
                </c:pt>
                <c:pt idx="1808">
                  <c:v>0.50397737123094699</c:v>
                </c:pt>
                <c:pt idx="1809">
                  <c:v>0.50383922883920473</c:v>
                </c:pt>
                <c:pt idx="1810">
                  <c:v>0.50370105874933968</c:v>
                </c:pt>
                <c:pt idx="1811">
                  <c:v>0.50356286103243486</c:v>
                </c:pt>
                <c:pt idx="1812">
                  <c:v>0.5034246357595874</c:v>
                </c:pt>
                <c:pt idx="1813">
                  <c:v>0.50328638300190853</c:v>
                </c:pt>
                <c:pt idx="1814">
                  <c:v>0.50314810283052391</c:v>
                </c:pt>
                <c:pt idx="1815">
                  <c:v>0.50300979531657308</c:v>
                </c:pt>
                <c:pt idx="1816">
                  <c:v>0.50287146053120968</c:v>
                </c:pt>
                <c:pt idx="1817">
                  <c:v>0.50273309854560144</c:v>
                </c:pt>
                <c:pt idx="1818">
                  <c:v>0.5025947094309301</c:v>
                </c:pt>
                <c:pt idx="1819">
                  <c:v>0.50245629325839114</c:v>
                </c:pt>
                <c:pt idx="1820">
                  <c:v>0.50231785009919439</c:v>
                </c:pt>
                <c:pt idx="1821">
                  <c:v>0.50217938002456308</c:v>
                </c:pt>
                <c:pt idx="1822">
                  <c:v>0.50204088310573458</c:v>
                </c:pt>
                <c:pt idx="1823">
                  <c:v>0.50190235941396</c:v>
                </c:pt>
                <c:pt idx="1824">
                  <c:v>0.5017638090205041</c:v>
                </c:pt>
                <c:pt idx="1825">
                  <c:v>0.50162523199664577</c:v>
                </c:pt>
                <c:pt idx="1826">
                  <c:v>0.50148662841367719</c:v>
                </c:pt>
                <c:pt idx="1827">
                  <c:v>0.50134799834290411</c:v>
                </c:pt>
                <c:pt idx="1828">
                  <c:v>0.50120934185564647</c:v>
                </c:pt>
                <c:pt idx="1829">
                  <c:v>0.50107065902323744</c:v>
                </c:pt>
                <c:pt idx="1830">
                  <c:v>0.50093194991702361</c:v>
                </c:pt>
                <c:pt idx="1831">
                  <c:v>0.50079321460836534</c:v>
                </c:pt>
                <c:pt idx="1832">
                  <c:v>0.50065445316863633</c:v>
                </c:pt>
                <c:pt idx="1833">
                  <c:v>0.50051566566922367</c:v>
                </c:pt>
                <c:pt idx="1834">
                  <c:v>0.50037685218152828</c:v>
                </c:pt>
                <c:pt idx="1835">
                  <c:v>0.50023801277696389</c:v>
                </c:pt>
                <c:pt idx="1836">
                  <c:v>0.50009914752695783</c:v>
                </c:pt>
                <c:pt idx="1837">
                  <c:v>0.49996025650295073</c:v>
                </c:pt>
                <c:pt idx="1838">
                  <c:v>0.49982133977639642</c:v>
                </c:pt>
                <c:pt idx="1839">
                  <c:v>0.49968239741876203</c:v>
                </c:pt>
                <c:pt idx="1840">
                  <c:v>0.49954342950152786</c:v>
                </c:pt>
                <c:pt idx="1841">
                  <c:v>0.49940443609618712</c:v>
                </c:pt>
                <c:pt idx="1842">
                  <c:v>0.49926541727424661</c:v>
                </c:pt>
                <c:pt idx="1843">
                  <c:v>0.49912637310722574</c:v>
                </c:pt>
                <c:pt idx="1844">
                  <c:v>0.49898730366665722</c:v>
                </c:pt>
                <c:pt idx="1845">
                  <c:v>0.49884820902408678</c:v>
                </c:pt>
                <c:pt idx="1846">
                  <c:v>0.49870908925107288</c:v>
                </c:pt>
                <c:pt idx="1847">
                  <c:v>0.49856994441918712</c:v>
                </c:pt>
                <c:pt idx="1848">
                  <c:v>0.498430774600014</c:v>
                </c:pt>
                <c:pt idx="1849">
                  <c:v>0.49829157986515071</c:v>
                </c:pt>
                <c:pt idx="1850">
                  <c:v>0.49815236028620746</c:v>
                </c:pt>
                <c:pt idx="1851">
                  <c:v>0.49801311593480707</c:v>
                </c:pt>
                <c:pt idx="1852">
                  <c:v>0.49787384688258512</c:v>
                </c:pt>
                <c:pt idx="1853">
                  <c:v>0.49773455320119009</c:v>
                </c:pt>
                <c:pt idx="1854">
                  <c:v>0.49759523496228281</c:v>
                </c:pt>
                <c:pt idx="1855">
                  <c:v>0.49745589223753706</c:v>
                </c:pt>
                <c:pt idx="1856">
                  <c:v>0.49731652509863911</c:v>
                </c:pt>
                <c:pt idx="1857">
                  <c:v>0.49717713361728755</c:v>
                </c:pt>
                <c:pt idx="1858">
                  <c:v>0.49703771786519391</c:v>
                </c:pt>
                <c:pt idx="1859">
                  <c:v>0.49689827791408198</c:v>
                </c:pt>
                <c:pt idx="1860">
                  <c:v>0.49675881383568793</c:v>
                </c:pt>
                <c:pt idx="1861">
                  <c:v>0.49661932570176048</c:v>
                </c:pt>
                <c:pt idx="1862">
                  <c:v>0.49647981358406068</c:v>
                </c:pt>
                <c:pt idx="1863">
                  <c:v>0.49634027755436189</c:v>
                </c:pt>
                <c:pt idx="1864">
                  <c:v>0.49620071768444984</c:v>
                </c:pt>
                <c:pt idx="1865">
                  <c:v>0.49606113404612251</c:v>
                </c:pt>
                <c:pt idx="1866">
                  <c:v>0.49592152671118994</c:v>
                </c:pt>
                <c:pt idx="1867">
                  <c:v>0.49578189575147463</c:v>
                </c:pt>
                <c:pt idx="1868">
                  <c:v>0.49564224123881107</c:v>
                </c:pt>
                <c:pt idx="1869">
                  <c:v>0.49550256324504588</c:v>
                </c:pt>
                <c:pt idx="1870">
                  <c:v>0.49536286184203787</c:v>
                </c:pt>
                <c:pt idx="1871">
                  <c:v>0.49522313710165766</c:v>
                </c:pt>
                <c:pt idx="1872">
                  <c:v>0.49508338909578814</c:v>
                </c:pt>
                <c:pt idx="1873">
                  <c:v>0.49494361789632402</c:v>
                </c:pt>
                <c:pt idx="1874">
                  <c:v>0.49480382357517194</c:v>
                </c:pt>
                <c:pt idx="1875">
                  <c:v>0.49466400620425055</c:v>
                </c:pt>
                <c:pt idx="1876">
                  <c:v>0.49452416585549019</c:v>
                </c:pt>
                <c:pt idx="1877">
                  <c:v>0.4943843026008331</c:v>
                </c:pt>
                <c:pt idx="1878">
                  <c:v>0.49424441651223344</c:v>
                </c:pt>
                <c:pt idx="1879">
                  <c:v>0.49410450766165687</c:v>
                </c:pt>
                <c:pt idx="1880">
                  <c:v>0.49396457612108086</c:v>
                </c:pt>
                <c:pt idx="1881">
                  <c:v>0.49382462196249466</c:v>
                </c:pt>
                <c:pt idx="1882">
                  <c:v>0.49368464525789901</c:v>
                </c:pt>
                <c:pt idx="1883">
                  <c:v>0.49354464607930637</c:v>
                </c:pt>
                <c:pt idx="1884">
                  <c:v>0.49340462449874067</c:v>
                </c:pt>
                <c:pt idx="1885">
                  <c:v>0.49326458058823736</c:v>
                </c:pt>
                <c:pt idx="1886">
                  <c:v>0.49312451441984345</c:v>
                </c:pt>
                <c:pt idx="1887">
                  <c:v>0.49298442606561732</c:v>
                </c:pt>
                <c:pt idx="1888">
                  <c:v>0.49284431559762881</c:v>
                </c:pt>
                <c:pt idx="1889">
                  <c:v>0.49270418308795927</c:v>
                </c:pt>
                <c:pt idx="1890">
                  <c:v>0.49256402860870108</c:v>
                </c:pt>
                <c:pt idx="1891">
                  <c:v>0.49242385223195811</c:v>
                </c:pt>
                <c:pt idx="1892">
                  <c:v>0.49228365402984559</c:v>
                </c:pt>
                <c:pt idx="1893">
                  <c:v>0.49214343407448979</c:v>
                </c:pt>
                <c:pt idx="1894">
                  <c:v>0.49200319243802826</c:v>
                </c:pt>
                <c:pt idx="1895">
                  <c:v>0.49186292919260977</c:v>
                </c:pt>
                <c:pt idx="1896">
                  <c:v>0.49172264441039398</c:v>
                </c:pt>
                <c:pt idx="1897">
                  <c:v>0.4915823381635519</c:v>
                </c:pt>
                <c:pt idx="1898">
                  <c:v>0.49144201052426539</c:v>
                </c:pt>
                <c:pt idx="1899">
                  <c:v>0.49130166156472749</c:v>
                </c:pt>
                <c:pt idx="1900">
                  <c:v>0.49116129135714204</c:v>
                </c:pt>
                <c:pt idx="1901">
                  <c:v>0.49102089997372389</c:v>
                </c:pt>
                <c:pt idx="1902">
                  <c:v>0.49088048748669871</c:v>
                </c:pt>
                <c:pt idx="1903">
                  <c:v>0.49074005396830322</c:v>
                </c:pt>
                <c:pt idx="1904">
                  <c:v>0.49059959949078474</c:v>
                </c:pt>
                <c:pt idx="1905">
                  <c:v>0.49045912412640147</c:v>
                </c:pt>
                <c:pt idx="1906">
                  <c:v>0.49031862794742237</c:v>
                </c:pt>
                <c:pt idx="1907">
                  <c:v>0.49017811102612707</c:v>
                </c:pt>
                <c:pt idx="1908">
                  <c:v>0.49003757343480592</c:v>
                </c:pt>
                <c:pt idx="1909">
                  <c:v>0.48989701524575979</c:v>
                </c:pt>
                <c:pt idx="1910">
                  <c:v>0.4897564365313003</c:v>
                </c:pt>
                <c:pt idx="1911">
                  <c:v>0.48961583736374958</c:v>
                </c:pt>
                <c:pt idx="1912">
                  <c:v>0.48947521781544018</c:v>
                </c:pt>
                <c:pt idx="1913">
                  <c:v>0.48933457795871527</c:v>
                </c:pt>
                <c:pt idx="1914">
                  <c:v>0.48919391786592847</c:v>
                </c:pt>
                <c:pt idx="1915">
                  <c:v>0.48905323760944358</c:v>
                </c:pt>
                <c:pt idx="1916">
                  <c:v>0.48891253726163503</c:v>
                </c:pt>
                <c:pt idx="1917">
                  <c:v>0.48877181689488758</c:v>
                </c:pt>
                <c:pt idx="1918">
                  <c:v>0.48863107658159616</c:v>
                </c:pt>
                <c:pt idx="1919">
                  <c:v>0.48849031639416607</c:v>
                </c:pt>
                <c:pt idx="1920">
                  <c:v>0.48834953640501261</c:v>
                </c:pt>
                <c:pt idx="1921">
                  <c:v>0.48820873668656151</c:v>
                </c:pt>
                <c:pt idx="1922">
                  <c:v>0.48806791731124871</c:v>
                </c:pt>
                <c:pt idx="1923">
                  <c:v>0.48792707835151994</c:v>
                </c:pt>
                <c:pt idx="1924">
                  <c:v>0.48778621987983134</c:v>
                </c:pt>
                <c:pt idx="1925">
                  <c:v>0.48764534196864889</c:v>
                </c:pt>
                <c:pt idx="1926">
                  <c:v>0.48750444469044857</c:v>
                </c:pt>
                <c:pt idx="1927">
                  <c:v>0.48736352811771638</c:v>
                </c:pt>
                <c:pt idx="1928">
                  <c:v>0.48722259232294834</c:v>
                </c:pt>
                <c:pt idx="1929">
                  <c:v>0.48708163737865018</c:v>
                </c:pt>
                <c:pt idx="1930">
                  <c:v>0.4869406633573376</c:v>
                </c:pt>
                <c:pt idx="1931">
                  <c:v>0.48679967033153604</c:v>
                </c:pt>
                <c:pt idx="1932">
                  <c:v>0.48665865837378075</c:v>
                </c:pt>
                <c:pt idx="1933">
                  <c:v>0.48651762755661682</c:v>
                </c:pt>
                <c:pt idx="1934">
                  <c:v>0.48637657795259881</c:v>
                </c:pt>
                <c:pt idx="1935">
                  <c:v>0.48623550963429113</c:v>
                </c:pt>
                <c:pt idx="1936">
                  <c:v>0.48609442267426783</c:v>
                </c:pt>
                <c:pt idx="1937">
                  <c:v>0.48595331714511242</c:v>
                </c:pt>
                <c:pt idx="1938">
                  <c:v>0.48581219311941809</c:v>
                </c:pt>
                <c:pt idx="1939">
                  <c:v>0.48567105066978744</c:v>
                </c:pt>
                <c:pt idx="1940">
                  <c:v>0.48552988986883261</c:v>
                </c:pt>
                <c:pt idx="1941">
                  <c:v>0.48538871078917512</c:v>
                </c:pt>
                <c:pt idx="1942">
                  <c:v>0.48524751350344603</c:v>
                </c:pt>
                <c:pt idx="1943">
                  <c:v>0.48510629808428563</c:v>
                </c:pt>
                <c:pt idx="1944">
                  <c:v>0.48496506460434363</c:v>
                </c:pt>
                <c:pt idx="1945">
                  <c:v>0.48482381313627892</c:v>
                </c:pt>
                <c:pt idx="1946">
                  <c:v>0.48468254375275971</c:v>
                </c:pt>
                <c:pt idx="1947">
                  <c:v>0.48454125652646352</c:v>
                </c:pt>
                <c:pt idx="1948">
                  <c:v>0.48439995153007687</c:v>
                </c:pt>
                <c:pt idx="1949">
                  <c:v>0.48425862883629556</c:v>
                </c:pt>
                <c:pt idx="1950">
                  <c:v>0.48411728851782443</c:v>
                </c:pt>
                <c:pt idx="1951">
                  <c:v>0.48397593064737732</c:v>
                </c:pt>
                <c:pt idx="1952">
                  <c:v>0.48383455529767733</c:v>
                </c:pt>
                <c:pt idx="1953">
                  <c:v>0.48369316254145639</c:v>
                </c:pt>
                <c:pt idx="1954">
                  <c:v>0.48355175245145526</c:v>
                </c:pt>
                <c:pt idx="1955">
                  <c:v>0.48341032510042387</c:v>
                </c:pt>
                <c:pt idx="1956">
                  <c:v>0.48326888056112088</c:v>
                </c:pt>
                <c:pt idx="1957">
                  <c:v>0.48312741890631383</c:v>
                </c:pt>
                <c:pt idx="1958">
                  <c:v>0.48298594020877916</c:v>
                </c:pt>
                <c:pt idx="1959">
                  <c:v>0.48284444454130176</c:v>
                </c:pt>
                <c:pt idx="1960">
                  <c:v>0.48270293197667569</c:v>
                </c:pt>
                <c:pt idx="1961">
                  <c:v>0.48256140258770336</c:v>
                </c:pt>
                <c:pt idx="1962">
                  <c:v>0.48241985644719604</c:v>
                </c:pt>
                <c:pt idx="1963">
                  <c:v>0.48227829362797353</c:v>
                </c:pt>
                <c:pt idx="1964">
                  <c:v>0.48213671420286419</c:v>
                </c:pt>
                <c:pt idx="1965">
                  <c:v>0.48199511824470487</c:v>
                </c:pt>
                <c:pt idx="1966">
                  <c:v>0.48185350582634118</c:v>
                </c:pt>
                <c:pt idx="1967">
                  <c:v>0.4817118770206269</c:v>
                </c:pt>
                <c:pt idx="1968">
                  <c:v>0.48157023190042447</c:v>
                </c:pt>
                <c:pt idx="1969">
                  <c:v>0.48142857053860455</c:v>
                </c:pt>
                <c:pt idx="1970">
                  <c:v>0.48128689300804617</c:v>
                </c:pt>
                <c:pt idx="1971">
                  <c:v>0.48114519938163686</c:v>
                </c:pt>
                <c:pt idx="1972">
                  <c:v>0.48100348973227225</c:v>
                </c:pt>
                <c:pt idx="1973">
                  <c:v>0.48086176413285625</c:v>
                </c:pt>
                <c:pt idx="1974">
                  <c:v>0.48072002265630098</c:v>
                </c:pt>
                <c:pt idx="1975">
                  <c:v>0.48057826537552684</c:v>
                </c:pt>
                <c:pt idx="1976">
                  <c:v>0.48043649236346214</c:v>
                </c:pt>
                <c:pt idx="1977">
                  <c:v>0.4802947036930435</c:v>
                </c:pt>
                <c:pt idx="1978">
                  <c:v>0.48015289943721545</c:v>
                </c:pt>
                <c:pt idx="1979">
                  <c:v>0.48001107966893053</c:v>
                </c:pt>
                <c:pt idx="1980">
                  <c:v>0.47986924446114948</c:v>
                </c:pt>
                <c:pt idx="1981">
                  <c:v>0.47972739388684066</c:v>
                </c:pt>
                <c:pt idx="1982">
                  <c:v>0.47958552801898058</c:v>
                </c:pt>
                <c:pt idx="1983">
                  <c:v>0.47944364693055364</c:v>
                </c:pt>
                <c:pt idx="1984">
                  <c:v>0.47930175069455178</c:v>
                </c:pt>
                <c:pt idx="1985">
                  <c:v>0.47915983938397494</c:v>
                </c:pt>
                <c:pt idx="1986">
                  <c:v>0.47901791307183089</c:v>
                </c:pt>
                <c:pt idx="1987">
                  <c:v>0.47887597183113495</c:v>
                </c:pt>
                <c:pt idx="1988">
                  <c:v>0.47873401573491037</c:v>
                </c:pt>
                <c:pt idx="1989">
                  <c:v>0.47859204485618756</c:v>
                </c:pt>
                <c:pt idx="1990">
                  <c:v>0.47845005926800499</c:v>
                </c:pt>
                <c:pt idx="1991">
                  <c:v>0.47830805904340867</c:v>
                </c:pt>
                <c:pt idx="1992">
                  <c:v>0.47816604425545184</c:v>
                </c:pt>
                <c:pt idx="1993">
                  <c:v>0.47802401497719549</c:v>
                </c:pt>
                <c:pt idx="1994">
                  <c:v>0.47788197128170795</c:v>
                </c:pt>
                <c:pt idx="1995">
                  <c:v>0.477739913242065</c:v>
                </c:pt>
                <c:pt idx="1996">
                  <c:v>0.47759784093134983</c:v>
                </c:pt>
                <c:pt idx="1997">
                  <c:v>0.47745575442265298</c:v>
                </c:pt>
                <c:pt idx="1998">
                  <c:v>0.4773136537890722</c:v>
                </c:pt>
                <c:pt idx="1999">
                  <c:v>0.47717153910371257</c:v>
                </c:pt>
                <c:pt idx="2000">
                  <c:v>0.47702941043968633</c:v>
                </c:pt>
                <c:pt idx="2001">
                  <c:v>0.4768872678701131</c:v>
                </c:pt>
                <c:pt idx="2002">
                  <c:v>0.47674511146811949</c:v>
                </c:pt>
                <c:pt idx="2003">
                  <c:v>0.47660294130683922</c:v>
                </c:pt>
                <c:pt idx="2004">
                  <c:v>0.47646075745941313</c:v>
                </c:pt>
                <c:pt idx="2005">
                  <c:v>0.47631855999898914</c:v>
                </c:pt>
                <c:pt idx="2006">
                  <c:v>0.47617634899872213</c:v>
                </c:pt>
                <c:pt idx="2007">
                  <c:v>0.47603412453177402</c:v>
                </c:pt>
                <c:pt idx="2008">
                  <c:v>0.47589188667131349</c:v>
                </c:pt>
                <c:pt idx="2009">
                  <c:v>0.47574963549051619</c:v>
                </c:pt>
                <c:pt idx="2010">
                  <c:v>0.47560737106256473</c:v>
                </c:pt>
                <c:pt idx="2011">
                  <c:v>0.47546509346064841</c:v>
                </c:pt>
                <c:pt idx="2012">
                  <c:v>0.47532280275796335</c:v>
                </c:pt>
                <c:pt idx="2013">
                  <c:v>0.47518049902771248</c:v>
                </c:pt>
                <c:pt idx="2014">
                  <c:v>0.47503818234310519</c:v>
                </c:pt>
                <c:pt idx="2015">
                  <c:v>0.47489585277735785</c:v>
                </c:pt>
                <c:pt idx="2016">
                  <c:v>0.47475351040369329</c:v>
                </c:pt>
                <c:pt idx="2017">
                  <c:v>0.47461115529534093</c:v>
                </c:pt>
                <c:pt idx="2018">
                  <c:v>0.47446878752553667</c:v>
                </c:pt>
                <c:pt idx="2019">
                  <c:v>0.47432640716752317</c:v>
                </c:pt>
                <c:pt idx="2020">
                  <c:v>0.47418401429454932</c:v>
                </c:pt>
                <c:pt idx="2021">
                  <c:v>0.47404160897987058</c:v>
                </c:pt>
                <c:pt idx="2022">
                  <c:v>0.47389919129674873</c:v>
                </c:pt>
                <c:pt idx="2023">
                  <c:v>0.47375676131845196</c:v>
                </c:pt>
                <c:pt idx="2024">
                  <c:v>0.4736143191182548</c:v>
                </c:pt>
                <c:pt idx="2025">
                  <c:v>0.47347186476943803</c:v>
                </c:pt>
                <c:pt idx="2026">
                  <c:v>0.4733293983452887</c:v>
                </c:pt>
                <c:pt idx="2027">
                  <c:v>0.47318691991910017</c:v>
                </c:pt>
                <c:pt idx="2028">
                  <c:v>0.47304442956417164</c:v>
                </c:pt>
                <c:pt idx="2029">
                  <c:v>0.47290192735380887</c:v>
                </c:pt>
                <c:pt idx="2030">
                  <c:v>0.47275941336132349</c:v>
                </c:pt>
                <c:pt idx="2031">
                  <c:v>0.47261688766003318</c:v>
                </c:pt>
                <c:pt idx="2032">
                  <c:v>0.47247435032326179</c:v>
                </c:pt>
                <c:pt idx="2033">
                  <c:v>0.47233180142433895</c:v>
                </c:pt>
                <c:pt idx="2034">
                  <c:v>0.47218924103660037</c:v>
                </c:pt>
                <c:pt idx="2035">
                  <c:v>0.47204666923338773</c:v>
                </c:pt>
                <c:pt idx="2036">
                  <c:v>0.4719040860880484</c:v>
                </c:pt>
                <c:pt idx="2037">
                  <c:v>0.47176149167393577</c:v>
                </c:pt>
                <c:pt idx="2038">
                  <c:v>0.47161888606440888</c:v>
                </c:pt>
                <c:pt idx="2039">
                  <c:v>0.47147626933283265</c:v>
                </c:pt>
                <c:pt idx="2040">
                  <c:v>0.47133364155257756</c:v>
                </c:pt>
                <c:pt idx="2041">
                  <c:v>0.47119100279702009</c:v>
                </c:pt>
                <c:pt idx="2042">
                  <c:v>0.47104835313954196</c:v>
                </c:pt>
                <c:pt idx="2043">
                  <c:v>0.47090569265353077</c:v>
                </c:pt>
                <c:pt idx="2044">
                  <c:v>0.47076302141237952</c:v>
                </c:pt>
                <c:pt idx="2045">
                  <c:v>0.47062033948948701</c:v>
                </c:pt>
                <c:pt idx="2046">
                  <c:v>0.47047764695825722</c:v>
                </c:pt>
                <c:pt idx="2047">
                  <c:v>0.47033494389209984</c:v>
                </c:pt>
                <c:pt idx="2048">
                  <c:v>0.47019223036442981</c:v>
                </c:pt>
                <c:pt idx="2049">
                  <c:v>0.4700495064486675</c:v>
                </c:pt>
                <c:pt idx="2050">
                  <c:v>0.46990677221823862</c:v>
                </c:pt>
                <c:pt idx="2051">
                  <c:v>0.46976402774657428</c:v>
                </c:pt>
                <c:pt idx="2052">
                  <c:v>0.46962127310711083</c:v>
                </c:pt>
                <c:pt idx="2053">
                  <c:v>0.46947850837328958</c:v>
                </c:pt>
                <c:pt idx="2054">
                  <c:v>0.46933573361855752</c:v>
                </c:pt>
                <c:pt idx="2055">
                  <c:v>0.46919294891636631</c:v>
                </c:pt>
                <c:pt idx="2056">
                  <c:v>0.46905015434017305</c:v>
                </c:pt>
                <c:pt idx="2057">
                  <c:v>0.46890734996343991</c:v>
                </c:pt>
                <c:pt idx="2058">
                  <c:v>0.46876453585963385</c:v>
                </c:pt>
                <c:pt idx="2059">
                  <c:v>0.46862171210222703</c:v>
                </c:pt>
                <c:pt idx="2060">
                  <c:v>0.46847887876469663</c:v>
                </c:pt>
                <c:pt idx="2061">
                  <c:v>0.46833603592052458</c:v>
                </c:pt>
                <c:pt idx="2062">
                  <c:v>0.4681931836431979</c:v>
                </c:pt>
                <c:pt idx="2063">
                  <c:v>0.46805032200620822</c:v>
                </c:pt>
                <c:pt idx="2064">
                  <c:v>0.46790745108305221</c:v>
                </c:pt>
                <c:pt idx="2065">
                  <c:v>0.46776457094723117</c:v>
                </c:pt>
                <c:pt idx="2066">
                  <c:v>0.46762168167225127</c:v>
                </c:pt>
                <c:pt idx="2067">
                  <c:v>0.46747878333162324</c:v>
                </c:pt>
                <c:pt idx="2068">
                  <c:v>0.46733587599886256</c:v>
                </c:pt>
                <c:pt idx="2069">
                  <c:v>0.46719295974748931</c:v>
                </c:pt>
                <c:pt idx="2070">
                  <c:v>0.46705003465102818</c:v>
                </c:pt>
                <c:pt idx="2071">
                  <c:v>0.46690710078300846</c:v>
                </c:pt>
                <c:pt idx="2072">
                  <c:v>0.46676415821696376</c:v>
                </c:pt>
                <c:pt idx="2073">
                  <c:v>0.46662120702643239</c:v>
                </c:pt>
                <c:pt idx="2074">
                  <c:v>0.46647824728495696</c:v>
                </c:pt>
                <c:pt idx="2075">
                  <c:v>0.46633527906608452</c:v>
                </c:pt>
                <c:pt idx="2076">
                  <c:v>0.46619230244336651</c:v>
                </c:pt>
                <c:pt idx="2077">
                  <c:v>0.46604931749035872</c:v>
                </c:pt>
                <c:pt idx="2078">
                  <c:v>0.46590632428062095</c:v>
                </c:pt>
                <c:pt idx="2079">
                  <c:v>0.46576332288771777</c:v>
                </c:pt>
                <c:pt idx="2080">
                  <c:v>0.46562031338521737</c:v>
                </c:pt>
                <c:pt idx="2081">
                  <c:v>0.46547729584669262</c:v>
                </c:pt>
                <c:pt idx="2082">
                  <c:v>0.46533427034572028</c:v>
                </c:pt>
                <c:pt idx="2083">
                  <c:v>0.46519123695588105</c:v>
                </c:pt>
                <c:pt idx="2084">
                  <c:v>0.46504819575076001</c:v>
                </c:pt>
                <c:pt idx="2085">
                  <c:v>0.46490514680394618</c:v>
                </c:pt>
                <c:pt idx="2086">
                  <c:v>0.46476209018903236</c:v>
                </c:pt>
                <c:pt idx="2087">
                  <c:v>0.46461902597961557</c:v>
                </c:pt>
                <c:pt idx="2088">
                  <c:v>0.46447595424929644</c:v>
                </c:pt>
                <c:pt idx="2089">
                  <c:v>0.46433287507167981</c:v>
                </c:pt>
                <c:pt idx="2090">
                  <c:v>0.46418978852037407</c:v>
                </c:pt>
                <c:pt idx="2091">
                  <c:v>0.46404669466899157</c:v>
                </c:pt>
                <c:pt idx="2092">
                  <c:v>0.46390359359114824</c:v>
                </c:pt>
                <c:pt idx="2093">
                  <c:v>0.46376048536046399</c:v>
                </c:pt>
                <c:pt idx="2094">
                  <c:v>0.46361737005056219</c:v>
                </c:pt>
                <c:pt idx="2095">
                  <c:v>0.4634742477350699</c:v>
                </c:pt>
                <c:pt idx="2096">
                  <c:v>0.46333111848761793</c:v>
                </c:pt>
                <c:pt idx="2097">
                  <c:v>0.46318798238184034</c:v>
                </c:pt>
                <c:pt idx="2098">
                  <c:v>0.46304483949137504</c:v>
                </c:pt>
                <c:pt idx="2099">
                  <c:v>0.4629016898898633</c:v>
                </c:pt>
                <c:pt idx="2100">
                  <c:v>0.46275853365094977</c:v>
                </c:pt>
                <c:pt idx="2101">
                  <c:v>0.46261537084828275</c:v>
                </c:pt>
                <c:pt idx="2102">
                  <c:v>0.46247220155551355</c:v>
                </c:pt>
                <c:pt idx="2103">
                  <c:v>0.46232902584629715</c:v>
                </c:pt>
                <c:pt idx="2104">
                  <c:v>0.46218584379429173</c:v>
                </c:pt>
                <c:pt idx="2105">
                  <c:v>0.46204265547315859</c:v>
                </c:pt>
                <c:pt idx="2106">
                  <c:v>0.46189946095656254</c:v>
                </c:pt>
                <c:pt idx="2107">
                  <c:v>0.4617562603181713</c:v>
                </c:pt>
                <c:pt idx="2108">
                  <c:v>0.46161305363165583</c:v>
                </c:pt>
                <c:pt idx="2109">
                  <c:v>0.46146984097069033</c:v>
                </c:pt>
                <c:pt idx="2110">
                  <c:v>0.46132662240895184</c:v>
                </c:pt>
                <c:pt idx="2111">
                  <c:v>0.46118339802012065</c:v>
                </c:pt>
                <c:pt idx="2112">
                  <c:v>0.46104016787787999</c:v>
                </c:pt>
                <c:pt idx="2113">
                  <c:v>0.46089693205591592</c:v>
                </c:pt>
                <c:pt idx="2114">
                  <c:v>0.46075369062791754</c:v>
                </c:pt>
                <c:pt idx="2115">
                  <c:v>0.46061044366757692</c:v>
                </c:pt>
                <c:pt idx="2116">
                  <c:v>0.46046719124858881</c:v>
                </c:pt>
                <c:pt idx="2117">
                  <c:v>0.46032393344465078</c:v>
                </c:pt>
                <c:pt idx="2118">
                  <c:v>0.4601806703294633</c:v>
                </c:pt>
                <c:pt idx="2119">
                  <c:v>0.46003740197672943</c:v>
                </c:pt>
                <c:pt idx="2120">
                  <c:v>0.45989412846015504</c:v>
                </c:pt>
                <c:pt idx="2121">
                  <c:v>0.45975084985344861</c:v>
                </c:pt>
                <c:pt idx="2122">
                  <c:v>0.45960756623032112</c:v>
                </c:pt>
                <c:pt idx="2123">
                  <c:v>0.45946427766448639</c:v>
                </c:pt>
                <c:pt idx="2124">
                  <c:v>0.45932098422966056</c:v>
                </c:pt>
                <c:pt idx="2125">
                  <c:v>0.45917768599956238</c:v>
                </c:pt>
                <c:pt idx="2126">
                  <c:v>0.45903438304791311</c:v>
                </c:pt>
                <c:pt idx="2127">
                  <c:v>0.45889107544843616</c:v>
                </c:pt>
                <c:pt idx="2128">
                  <c:v>0.45874776327485772</c:v>
                </c:pt>
                <c:pt idx="2129">
                  <c:v>0.4586044466009061</c:v>
                </c:pt>
                <c:pt idx="2130">
                  <c:v>0.45846112550031198</c:v>
                </c:pt>
                <c:pt idx="2131">
                  <c:v>0.45831780004680839</c:v>
                </c:pt>
                <c:pt idx="2132">
                  <c:v>0.45817447031413033</c:v>
                </c:pt>
                <c:pt idx="2133">
                  <c:v>0.45803113637601534</c:v>
                </c:pt>
                <c:pt idx="2134">
                  <c:v>0.45788779830620302</c:v>
                </c:pt>
                <c:pt idx="2135">
                  <c:v>0.4577444561784349</c:v>
                </c:pt>
                <c:pt idx="2136">
                  <c:v>0.45760111006645493</c:v>
                </c:pt>
                <c:pt idx="2137">
                  <c:v>0.45745776004400879</c:v>
                </c:pt>
                <c:pt idx="2138">
                  <c:v>0.45731440618484437</c:v>
                </c:pt>
                <c:pt idx="2139">
                  <c:v>0.45717104856271146</c:v>
                </c:pt>
                <c:pt idx="2140">
                  <c:v>0.45702768725136184</c:v>
                </c:pt>
                <c:pt idx="2141">
                  <c:v>0.45688432232454917</c:v>
                </c:pt>
                <c:pt idx="2142">
                  <c:v>0.45674095385602892</c:v>
                </c:pt>
                <c:pt idx="2143">
                  <c:v>0.45659758191955835</c:v>
                </c:pt>
                <c:pt idx="2144">
                  <c:v>0.45645420658889663</c:v>
                </c:pt>
                <c:pt idx="2145">
                  <c:v>0.45631082793780464</c:v>
                </c:pt>
                <c:pt idx="2146">
                  <c:v>0.45616744604004494</c:v>
                </c:pt>
                <c:pt idx="2147">
                  <c:v>0.45602406096938164</c:v>
                </c:pt>
                <c:pt idx="2148">
                  <c:v>0.45588067279958078</c:v>
                </c:pt>
                <c:pt idx="2149">
                  <c:v>0.45573728160440974</c:v>
                </c:pt>
                <c:pt idx="2150">
                  <c:v>0.45559388745763751</c:v>
                </c:pt>
                <c:pt idx="2151">
                  <c:v>0.4554504904330347</c:v>
                </c:pt>
                <c:pt idx="2152">
                  <c:v>0.45530709060437319</c:v>
                </c:pt>
                <c:pt idx="2153">
                  <c:v>0.45516368804542662</c:v>
                </c:pt>
                <c:pt idx="2154">
                  <c:v>0.4550202828299697</c:v>
                </c:pt>
                <c:pt idx="2155">
                  <c:v>0.4548768750317787</c:v>
                </c:pt>
                <c:pt idx="2156">
                  <c:v>0.45473346472463128</c:v>
                </c:pt>
                <c:pt idx="2157">
                  <c:v>0.45459005198230612</c:v>
                </c:pt>
                <c:pt idx="2158">
                  <c:v>0.45444663687858339</c:v>
                </c:pt>
                <c:pt idx="2159">
                  <c:v>0.45430321948724445</c:v>
                </c:pt>
                <c:pt idx="2160">
                  <c:v>0.45415979988207178</c:v>
                </c:pt>
                <c:pt idx="2161">
                  <c:v>0.45401637813684897</c:v>
                </c:pt>
                <c:pt idx="2162">
                  <c:v>0.45387295432536079</c:v>
                </c:pt>
                <c:pt idx="2163">
                  <c:v>0.45372952852139298</c:v>
                </c:pt>
                <c:pt idx="2164">
                  <c:v>0.45358610079873246</c:v>
                </c:pt>
                <c:pt idx="2165">
                  <c:v>0.45344267123116699</c:v>
                </c:pt>
                <c:pt idx="2166">
                  <c:v>0.45329923989248527</c:v>
                </c:pt>
                <c:pt idx="2167">
                  <c:v>0.45315580685647705</c:v>
                </c:pt>
                <c:pt idx="2168">
                  <c:v>0.4530123721969328</c:v>
                </c:pt>
                <c:pt idx="2169">
                  <c:v>0.45286893598764388</c:v>
                </c:pt>
                <c:pt idx="2170">
                  <c:v>0.45272549830240266</c:v>
                </c:pt>
                <c:pt idx="2171">
                  <c:v>0.45258205921500183</c:v>
                </c:pt>
                <c:pt idx="2172">
                  <c:v>0.45243861879923514</c:v>
                </c:pt>
                <c:pt idx="2173">
                  <c:v>0.452295177128897</c:v>
                </c:pt>
                <c:pt idx="2174">
                  <c:v>0.45215173427778227</c:v>
                </c:pt>
                <c:pt idx="2175">
                  <c:v>0.45200829031968665</c:v>
                </c:pt>
                <c:pt idx="2176">
                  <c:v>0.45186484532840626</c:v>
                </c:pt>
                <c:pt idx="2177">
                  <c:v>0.4517213993777377</c:v>
                </c:pt>
                <c:pt idx="2178">
                  <c:v>0.45157795254147831</c:v>
                </c:pt>
                <c:pt idx="2179">
                  <c:v>0.45143450489342557</c:v>
                </c:pt>
                <c:pt idx="2180">
                  <c:v>0.45129105650737772</c:v>
                </c:pt>
                <c:pt idx="2181">
                  <c:v>0.45114760745713306</c:v>
                </c:pt>
                <c:pt idx="2182">
                  <c:v>0.45100415781649039</c:v>
                </c:pt>
                <c:pt idx="2183">
                  <c:v>0.45086070765924885</c:v>
                </c:pt>
                <c:pt idx="2184">
                  <c:v>0.45071725705920773</c:v>
                </c:pt>
                <c:pt idx="2185">
                  <c:v>0.45057380609016667</c:v>
                </c:pt>
                <c:pt idx="2186">
                  <c:v>0.45043035482592536</c:v>
                </c:pt>
                <c:pt idx="2187">
                  <c:v>0.45028690334028382</c:v>
                </c:pt>
                <c:pt idx="2188">
                  <c:v>0.45014345170704195</c:v>
                </c:pt>
                <c:pt idx="2189">
                  <c:v>0.45</c:v>
                </c:pt>
                <c:pt idx="2190">
                  <c:v>0.44985654829295807</c:v>
                </c:pt>
                <c:pt idx="2191">
                  <c:v>0.4497130966597162</c:v>
                </c:pt>
                <c:pt idx="2192">
                  <c:v>0.44956964517407466</c:v>
                </c:pt>
                <c:pt idx="2193">
                  <c:v>0.44942619390983335</c:v>
                </c:pt>
                <c:pt idx="2194">
                  <c:v>0.44928274294079223</c:v>
                </c:pt>
                <c:pt idx="2195">
                  <c:v>0.44913929234075123</c:v>
                </c:pt>
                <c:pt idx="2196">
                  <c:v>0.44899584218350963</c:v>
                </c:pt>
                <c:pt idx="2197">
                  <c:v>0.44885239254286696</c:v>
                </c:pt>
                <c:pt idx="2198">
                  <c:v>0.44870894349262236</c:v>
                </c:pt>
                <c:pt idx="2199">
                  <c:v>0.44856549510657445</c:v>
                </c:pt>
                <c:pt idx="2200">
                  <c:v>0.44842204745852182</c:v>
                </c:pt>
                <c:pt idx="2201">
                  <c:v>0.44827860062226238</c:v>
                </c:pt>
                <c:pt idx="2202">
                  <c:v>0.44813515467159382</c:v>
                </c:pt>
                <c:pt idx="2203">
                  <c:v>0.44799170968031338</c:v>
                </c:pt>
                <c:pt idx="2204">
                  <c:v>0.4478482657222177</c:v>
                </c:pt>
                <c:pt idx="2205">
                  <c:v>0.44770482287110303</c:v>
                </c:pt>
                <c:pt idx="2206">
                  <c:v>0.44756138120076489</c:v>
                </c:pt>
                <c:pt idx="2207">
                  <c:v>0.44741794078499819</c:v>
                </c:pt>
                <c:pt idx="2208">
                  <c:v>0.44727450169759736</c:v>
                </c:pt>
                <c:pt idx="2209">
                  <c:v>0.44713106401235608</c:v>
                </c:pt>
                <c:pt idx="2210">
                  <c:v>0.44698762780306728</c:v>
                </c:pt>
                <c:pt idx="2211">
                  <c:v>0.44684419314352308</c:v>
                </c:pt>
                <c:pt idx="2212">
                  <c:v>0.4467007601075148</c:v>
                </c:pt>
                <c:pt idx="2213">
                  <c:v>0.44655732876883308</c:v>
                </c:pt>
                <c:pt idx="2214">
                  <c:v>0.44641389920126756</c:v>
                </c:pt>
                <c:pt idx="2215">
                  <c:v>0.44627047147860704</c:v>
                </c:pt>
                <c:pt idx="2216">
                  <c:v>0.44612704567463923</c:v>
                </c:pt>
                <c:pt idx="2217">
                  <c:v>0.4459836218631511</c:v>
                </c:pt>
                <c:pt idx="2218">
                  <c:v>0.44584020011792824</c:v>
                </c:pt>
                <c:pt idx="2219">
                  <c:v>0.44569678051275557</c:v>
                </c:pt>
                <c:pt idx="2220">
                  <c:v>0.44555336312141669</c:v>
                </c:pt>
                <c:pt idx="2221">
                  <c:v>0.44540994801769396</c:v>
                </c:pt>
                <c:pt idx="2222">
                  <c:v>0.4452665352753688</c:v>
                </c:pt>
                <c:pt idx="2223">
                  <c:v>0.44512312496822132</c:v>
                </c:pt>
                <c:pt idx="2224">
                  <c:v>0.44497971717003038</c:v>
                </c:pt>
                <c:pt idx="2225">
                  <c:v>0.44483631195457346</c:v>
                </c:pt>
                <c:pt idx="2226">
                  <c:v>0.44469290939562683</c:v>
                </c:pt>
                <c:pt idx="2227">
                  <c:v>0.44454950956696537</c:v>
                </c:pt>
                <c:pt idx="2228">
                  <c:v>0.44440611254236251</c:v>
                </c:pt>
                <c:pt idx="2229">
                  <c:v>0.44426271839559034</c:v>
                </c:pt>
                <c:pt idx="2230">
                  <c:v>0.44411932720041924</c:v>
                </c:pt>
                <c:pt idx="2231">
                  <c:v>0.44397593903061838</c:v>
                </c:pt>
                <c:pt idx="2232">
                  <c:v>0.44383255395995513</c:v>
                </c:pt>
                <c:pt idx="2233">
                  <c:v>0.44368917206219538</c:v>
                </c:pt>
                <c:pt idx="2234">
                  <c:v>0.44354579341110345</c:v>
                </c:pt>
                <c:pt idx="2235">
                  <c:v>0.44340241808044173</c:v>
                </c:pt>
                <c:pt idx="2236">
                  <c:v>0.44325904614397116</c:v>
                </c:pt>
                <c:pt idx="2237">
                  <c:v>0.44311567767545085</c:v>
                </c:pt>
                <c:pt idx="2238">
                  <c:v>0.44297231274863813</c:v>
                </c:pt>
                <c:pt idx="2239">
                  <c:v>0.44282895143728862</c:v>
                </c:pt>
                <c:pt idx="2240">
                  <c:v>0.44268559381515571</c:v>
                </c:pt>
                <c:pt idx="2241">
                  <c:v>0.44254223995599123</c:v>
                </c:pt>
                <c:pt idx="2242">
                  <c:v>0.44239888993354515</c:v>
                </c:pt>
                <c:pt idx="2243">
                  <c:v>0.44225554382156512</c:v>
                </c:pt>
                <c:pt idx="2244">
                  <c:v>0.44211220169379711</c:v>
                </c:pt>
                <c:pt idx="2245">
                  <c:v>0.44196886362398469</c:v>
                </c:pt>
                <c:pt idx="2246">
                  <c:v>0.44182552968586969</c:v>
                </c:pt>
                <c:pt idx="2247">
                  <c:v>0.44168219995319169</c:v>
                </c:pt>
                <c:pt idx="2248">
                  <c:v>0.44153887449968804</c:v>
                </c:pt>
                <c:pt idx="2249">
                  <c:v>0.44139555339909392</c:v>
                </c:pt>
                <c:pt idx="2250">
                  <c:v>0.44125223672514235</c:v>
                </c:pt>
                <c:pt idx="2251">
                  <c:v>0.44110892455156386</c:v>
                </c:pt>
                <c:pt idx="2252">
                  <c:v>0.44096561695208697</c:v>
                </c:pt>
                <c:pt idx="2253">
                  <c:v>0.44082231400043764</c:v>
                </c:pt>
                <c:pt idx="2254">
                  <c:v>0.44067901577033947</c:v>
                </c:pt>
                <c:pt idx="2255">
                  <c:v>0.44053572233551369</c:v>
                </c:pt>
                <c:pt idx="2256">
                  <c:v>0.4403924337696789</c:v>
                </c:pt>
                <c:pt idx="2257">
                  <c:v>0.44024915014655147</c:v>
                </c:pt>
                <c:pt idx="2258">
                  <c:v>0.44010587153984504</c:v>
                </c:pt>
                <c:pt idx="2259">
                  <c:v>0.43996259802327065</c:v>
                </c:pt>
                <c:pt idx="2260">
                  <c:v>0.43981932967053677</c:v>
                </c:pt>
                <c:pt idx="2261">
                  <c:v>0.4396760665553493</c:v>
                </c:pt>
                <c:pt idx="2262">
                  <c:v>0.43953280875141126</c:v>
                </c:pt>
                <c:pt idx="2263">
                  <c:v>0.4393895563324231</c:v>
                </c:pt>
                <c:pt idx="2264">
                  <c:v>0.43924630937208248</c:v>
                </c:pt>
                <c:pt idx="2265">
                  <c:v>0.43910306794408416</c:v>
                </c:pt>
                <c:pt idx="2266">
                  <c:v>0.43895983212212009</c:v>
                </c:pt>
                <c:pt idx="2267">
                  <c:v>0.43881660197987937</c:v>
                </c:pt>
                <c:pt idx="2268">
                  <c:v>0.43867337759104819</c:v>
                </c:pt>
                <c:pt idx="2269">
                  <c:v>0.43853015902930981</c:v>
                </c:pt>
                <c:pt idx="2270">
                  <c:v>0.43838694636834424</c:v>
                </c:pt>
                <c:pt idx="2271">
                  <c:v>0.43824373968182878</c:v>
                </c:pt>
                <c:pt idx="2272">
                  <c:v>0.43810053904343754</c:v>
                </c:pt>
                <c:pt idx="2273">
                  <c:v>0.43795734452684137</c:v>
                </c:pt>
                <c:pt idx="2274">
                  <c:v>0.43781415620570835</c:v>
                </c:pt>
                <c:pt idx="2275">
                  <c:v>0.43767097415370287</c:v>
                </c:pt>
                <c:pt idx="2276">
                  <c:v>0.43752779844448647</c:v>
                </c:pt>
                <c:pt idx="2277">
                  <c:v>0.43738462915171733</c:v>
                </c:pt>
                <c:pt idx="2278">
                  <c:v>0.43724146634905026</c:v>
                </c:pt>
                <c:pt idx="2279">
                  <c:v>0.43709831011013678</c:v>
                </c:pt>
                <c:pt idx="2280">
                  <c:v>0.43695516050862504</c:v>
                </c:pt>
                <c:pt idx="2281">
                  <c:v>0.43681201761815969</c:v>
                </c:pt>
                <c:pt idx="2282">
                  <c:v>0.43666888151238215</c:v>
                </c:pt>
                <c:pt idx="2283">
                  <c:v>0.43652575226493012</c:v>
                </c:pt>
                <c:pt idx="2284">
                  <c:v>0.43638262994943788</c:v>
                </c:pt>
                <c:pt idx="2285">
                  <c:v>0.43623951463953603</c:v>
                </c:pt>
                <c:pt idx="2286">
                  <c:v>0.43609640640885178</c:v>
                </c:pt>
                <c:pt idx="2287">
                  <c:v>0.43595330533100851</c:v>
                </c:pt>
                <c:pt idx="2288">
                  <c:v>0.43581021147962595</c:v>
                </c:pt>
                <c:pt idx="2289">
                  <c:v>0.43566712492832027</c:v>
                </c:pt>
                <c:pt idx="2290">
                  <c:v>0.43552404575070358</c:v>
                </c:pt>
                <c:pt idx="2291">
                  <c:v>0.4353809740203845</c:v>
                </c:pt>
                <c:pt idx="2292">
                  <c:v>0.43523790981096766</c:v>
                </c:pt>
                <c:pt idx="2293">
                  <c:v>0.4350948531960539</c:v>
                </c:pt>
                <c:pt idx="2294">
                  <c:v>0.43495180424924001</c:v>
                </c:pt>
                <c:pt idx="2295">
                  <c:v>0.43480876304411897</c:v>
                </c:pt>
                <c:pt idx="2296">
                  <c:v>0.4346657296542798</c:v>
                </c:pt>
                <c:pt idx="2297">
                  <c:v>0.4345227041533074</c:v>
                </c:pt>
                <c:pt idx="2298">
                  <c:v>0.43437968661478266</c:v>
                </c:pt>
                <c:pt idx="2299">
                  <c:v>0.43423667711228237</c:v>
                </c:pt>
                <c:pt idx="2300">
                  <c:v>0.43409367571937907</c:v>
                </c:pt>
                <c:pt idx="2301">
                  <c:v>0.43395068250964136</c:v>
                </c:pt>
                <c:pt idx="2302">
                  <c:v>0.43380769755663351</c:v>
                </c:pt>
                <c:pt idx="2303">
                  <c:v>0.4336647209339155</c:v>
                </c:pt>
                <c:pt idx="2304">
                  <c:v>0.43352175271504306</c:v>
                </c:pt>
                <c:pt idx="2305">
                  <c:v>0.43337879297356768</c:v>
                </c:pt>
                <c:pt idx="2306">
                  <c:v>0.43323584178303626</c:v>
                </c:pt>
                <c:pt idx="2307">
                  <c:v>0.43309289921699157</c:v>
                </c:pt>
                <c:pt idx="2308">
                  <c:v>0.43294996534897184</c:v>
                </c:pt>
                <c:pt idx="2309">
                  <c:v>0.43280704025251071</c:v>
                </c:pt>
                <c:pt idx="2310">
                  <c:v>0.43266412400113752</c:v>
                </c:pt>
                <c:pt idx="2311">
                  <c:v>0.43252121666837684</c:v>
                </c:pt>
                <c:pt idx="2312">
                  <c:v>0.43237831832774876</c:v>
                </c:pt>
                <c:pt idx="2313">
                  <c:v>0.4322354290527689</c:v>
                </c:pt>
                <c:pt idx="2314">
                  <c:v>0.43209254891694787</c:v>
                </c:pt>
                <c:pt idx="2315">
                  <c:v>0.4319496779937918</c:v>
                </c:pt>
                <c:pt idx="2316">
                  <c:v>0.43180681635680218</c:v>
                </c:pt>
                <c:pt idx="2317">
                  <c:v>0.43166396407947538</c:v>
                </c:pt>
                <c:pt idx="2318">
                  <c:v>0.4315211212353034</c:v>
                </c:pt>
                <c:pt idx="2319">
                  <c:v>0.43137828789777299</c:v>
                </c:pt>
                <c:pt idx="2320">
                  <c:v>0.43123546414036623</c:v>
                </c:pt>
                <c:pt idx="2321">
                  <c:v>0.43109265003656017</c:v>
                </c:pt>
                <c:pt idx="2322">
                  <c:v>0.43094984565982697</c:v>
                </c:pt>
                <c:pt idx="2323">
                  <c:v>0.43080705108363376</c:v>
                </c:pt>
                <c:pt idx="2324">
                  <c:v>0.43066426638144262</c:v>
                </c:pt>
                <c:pt idx="2325">
                  <c:v>0.43052149162671044</c:v>
                </c:pt>
                <c:pt idx="2326">
                  <c:v>0.43037872689288925</c:v>
                </c:pt>
                <c:pt idx="2327">
                  <c:v>0.43023597225342575</c:v>
                </c:pt>
                <c:pt idx="2328">
                  <c:v>0.4300932277817614</c:v>
                </c:pt>
                <c:pt idx="2329">
                  <c:v>0.42995049355133252</c:v>
                </c:pt>
                <c:pt idx="2330">
                  <c:v>0.42980776963557027</c:v>
                </c:pt>
                <c:pt idx="2331">
                  <c:v>0.42966505610790018</c:v>
                </c:pt>
                <c:pt idx="2332">
                  <c:v>0.4295223530417428</c:v>
                </c:pt>
                <c:pt idx="2333">
                  <c:v>0.42937966051051307</c:v>
                </c:pt>
                <c:pt idx="2334">
                  <c:v>0.4292369785876205</c:v>
                </c:pt>
                <c:pt idx="2335">
                  <c:v>0.42909430734646936</c:v>
                </c:pt>
                <c:pt idx="2336">
                  <c:v>0.42895164686045811</c:v>
                </c:pt>
                <c:pt idx="2337">
                  <c:v>0.42880899720297994</c:v>
                </c:pt>
                <c:pt idx="2338">
                  <c:v>0.42866635844742246</c:v>
                </c:pt>
                <c:pt idx="2339">
                  <c:v>0.42852373066716742</c:v>
                </c:pt>
                <c:pt idx="2340">
                  <c:v>0.42838111393559114</c:v>
                </c:pt>
                <c:pt idx="2341">
                  <c:v>0.4282385083260643</c:v>
                </c:pt>
                <c:pt idx="2342">
                  <c:v>0.42809591391195162</c:v>
                </c:pt>
                <c:pt idx="2343">
                  <c:v>0.42795333076661235</c:v>
                </c:pt>
                <c:pt idx="2344">
                  <c:v>0.42781075896339971</c:v>
                </c:pt>
                <c:pt idx="2345">
                  <c:v>0.42766819857566113</c:v>
                </c:pt>
                <c:pt idx="2346">
                  <c:v>0.42752564967673828</c:v>
                </c:pt>
                <c:pt idx="2347">
                  <c:v>0.42738311233996684</c:v>
                </c:pt>
                <c:pt idx="2348">
                  <c:v>0.42724058663867653</c:v>
                </c:pt>
                <c:pt idx="2349">
                  <c:v>0.42709807264619115</c:v>
                </c:pt>
                <c:pt idx="2350">
                  <c:v>0.42695557043582838</c:v>
                </c:pt>
                <c:pt idx="2351">
                  <c:v>0.42681308008089991</c:v>
                </c:pt>
                <c:pt idx="2352">
                  <c:v>0.42667060165471127</c:v>
                </c:pt>
                <c:pt idx="2353">
                  <c:v>0.42652813523056199</c:v>
                </c:pt>
                <c:pt idx="2354">
                  <c:v>0.42638568088174528</c:v>
                </c:pt>
                <c:pt idx="2355">
                  <c:v>0.42624323868154806</c:v>
                </c:pt>
                <c:pt idx="2356">
                  <c:v>0.42610080870325129</c:v>
                </c:pt>
                <c:pt idx="2357">
                  <c:v>0.4259583910201295</c:v>
                </c:pt>
                <c:pt idx="2358">
                  <c:v>0.42581598570545076</c:v>
                </c:pt>
                <c:pt idx="2359">
                  <c:v>0.42567359283247685</c:v>
                </c:pt>
                <c:pt idx="2360">
                  <c:v>0.42553121247446335</c:v>
                </c:pt>
                <c:pt idx="2361">
                  <c:v>0.42538884470465915</c:v>
                </c:pt>
                <c:pt idx="2362">
                  <c:v>0.42524648959630679</c:v>
                </c:pt>
                <c:pt idx="2363">
                  <c:v>0.42510414722264223</c:v>
                </c:pt>
                <c:pt idx="2364">
                  <c:v>0.42496181765689484</c:v>
                </c:pt>
                <c:pt idx="2365">
                  <c:v>0.4248195009722876</c:v>
                </c:pt>
                <c:pt idx="2366">
                  <c:v>0.42467719724203667</c:v>
                </c:pt>
                <c:pt idx="2367">
                  <c:v>0.42453490653935166</c:v>
                </c:pt>
                <c:pt idx="2368">
                  <c:v>0.42439262893743535</c:v>
                </c:pt>
                <c:pt idx="2369">
                  <c:v>0.42425036450948389</c:v>
                </c:pt>
                <c:pt idx="2370">
                  <c:v>0.42410811332868659</c:v>
                </c:pt>
                <c:pt idx="2371">
                  <c:v>0.42396587546822606</c:v>
                </c:pt>
                <c:pt idx="2372">
                  <c:v>0.42382365100127789</c:v>
                </c:pt>
                <c:pt idx="2373">
                  <c:v>0.42368144000101088</c:v>
                </c:pt>
                <c:pt idx="2374">
                  <c:v>0.42353924254058695</c:v>
                </c:pt>
                <c:pt idx="2375">
                  <c:v>0.42339705869316085</c:v>
                </c:pt>
                <c:pt idx="2376">
                  <c:v>0.42325488853188059</c:v>
                </c:pt>
                <c:pt idx="2377">
                  <c:v>0.42311273212988698</c:v>
                </c:pt>
                <c:pt idx="2378">
                  <c:v>0.42297058956031369</c:v>
                </c:pt>
                <c:pt idx="2379">
                  <c:v>0.42282846089628751</c:v>
                </c:pt>
                <c:pt idx="2380">
                  <c:v>0.42268634621092788</c:v>
                </c:pt>
                <c:pt idx="2381">
                  <c:v>0.42254424557734704</c:v>
                </c:pt>
                <c:pt idx="2382">
                  <c:v>0.4224021590686502</c:v>
                </c:pt>
                <c:pt idx="2383">
                  <c:v>0.42226008675793503</c:v>
                </c:pt>
                <c:pt idx="2384">
                  <c:v>0.42211802871829207</c:v>
                </c:pt>
                <c:pt idx="2385">
                  <c:v>0.42197598502280459</c:v>
                </c:pt>
                <c:pt idx="2386">
                  <c:v>0.42183395574454818</c:v>
                </c:pt>
                <c:pt idx="2387">
                  <c:v>0.42169194095659146</c:v>
                </c:pt>
                <c:pt idx="2388">
                  <c:v>0.42154994073199503</c:v>
                </c:pt>
                <c:pt idx="2389">
                  <c:v>0.42140795514381246</c:v>
                </c:pt>
                <c:pt idx="2390">
                  <c:v>0.42126598426508977</c:v>
                </c:pt>
                <c:pt idx="2391">
                  <c:v>0.42112402816886502</c:v>
                </c:pt>
                <c:pt idx="2392">
                  <c:v>0.42098208692816913</c:v>
                </c:pt>
                <c:pt idx="2393">
                  <c:v>0.42084016061602514</c:v>
                </c:pt>
                <c:pt idx="2394">
                  <c:v>0.4206982493054483</c:v>
                </c:pt>
                <c:pt idx="2395">
                  <c:v>0.42055635306944639</c:v>
                </c:pt>
                <c:pt idx="2396">
                  <c:v>0.42041447198101939</c:v>
                </c:pt>
                <c:pt idx="2397">
                  <c:v>0.42027260611315936</c:v>
                </c:pt>
                <c:pt idx="2398">
                  <c:v>0.4201307555388506</c:v>
                </c:pt>
                <c:pt idx="2399">
                  <c:v>0.41998892033106949</c:v>
                </c:pt>
                <c:pt idx="2400">
                  <c:v>0.41984710056278463</c:v>
                </c:pt>
                <c:pt idx="2401">
                  <c:v>0.41970529630695658</c:v>
                </c:pt>
                <c:pt idx="2402">
                  <c:v>0.41956350763653794</c:v>
                </c:pt>
                <c:pt idx="2403">
                  <c:v>0.41942173462447319</c:v>
                </c:pt>
                <c:pt idx="2404">
                  <c:v>0.41927997734369904</c:v>
                </c:pt>
                <c:pt idx="2405">
                  <c:v>0.41913823586714377</c:v>
                </c:pt>
                <c:pt idx="2406">
                  <c:v>0.41899651026772777</c:v>
                </c:pt>
                <c:pt idx="2407">
                  <c:v>0.41885480061836322</c:v>
                </c:pt>
                <c:pt idx="2408">
                  <c:v>0.41871310699195385</c:v>
                </c:pt>
                <c:pt idx="2409">
                  <c:v>0.41857142946139553</c:v>
                </c:pt>
                <c:pt idx="2410">
                  <c:v>0.41842976809957555</c:v>
                </c:pt>
                <c:pt idx="2411">
                  <c:v>0.41828812297937307</c:v>
                </c:pt>
                <c:pt idx="2412">
                  <c:v>0.4181464941736589</c:v>
                </c:pt>
                <c:pt idx="2413">
                  <c:v>0.41800488175529515</c:v>
                </c:pt>
                <c:pt idx="2414">
                  <c:v>0.41786328579713589</c:v>
                </c:pt>
                <c:pt idx="2415">
                  <c:v>0.41772170637202655</c:v>
                </c:pt>
                <c:pt idx="2416">
                  <c:v>0.41758014355280398</c:v>
                </c:pt>
                <c:pt idx="2417">
                  <c:v>0.41743859741229666</c:v>
                </c:pt>
                <c:pt idx="2418">
                  <c:v>0.41729706802332439</c:v>
                </c:pt>
                <c:pt idx="2419">
                  <c:v>0.41715555545869826</c:v>
                </c:pt>
                <c:pt idx="2420">
                  <c:v>0.41701405979122097</c:v>
                </c:pt>
                <c:pt idx="2421">
                  <c:v>0.41687258109368619</c:v>
                </c:pt>
                <c:pt idx="2422">
                  <c:v>0.41673111943887919</c:v>
                </c:pt>
                <c:pt idx="2423">
                  <c:v>0.41658967489957621</c:v>
                </c:pt>
                <c:pt idx="2424">
                  <c:v>0.41644824754854481</c:v>
                </c:pt>
                <c:pt idx="2425">
                  <c:v>0.41630683745854369</c:v>
                </c:pt>
                <c:pt idx="2426">
                  <c:v>0.4161654447023227</c:v>
                </c:pt>
                <c:pt idx="2427">
                  <c:v>0.41602406935262271</c:v>
                </c:pt>
                <c:pt idx="2428">
                  <c:v>0.41588271148217565</c:v>
                </c:pt>
                <c:pt idx="2429">
                  <c:v>0.41574137116370452</c:v>
                </c:pt>
                <c:pt idx="2430">
                  <c:v>0.41560004846992316</c:v>
                </c:pt>
                <c:pt idx="2431">
                  <c:v>0.41545874347353656</c:v>
                </c:pt>
                <c:pt idx="2432">
                  <c:v>0.41531745624724037</c:v>
                </c:pt>
                <c:pt idx="2433">
                  <c:v>0.41517618686372115</c:v>
                </c:pt>
                <c:pt idx="2434">
                  <c:v>0.41503493539565645</c:v>
                </c:pt>
                <c:pt idx="2435">
                  <c:v>0.4148937019157144</c:v>
                </c:pt>
                <c:pt idx="2436">
                  <c:v>0.414752486496554</c:v>
                </c:pt>
                <c:pt idx="2437">
                  <c:v>0.41461128921082496</c:v>
                </c:pt>
                <c:pt idx="2438">
                  <c:v>0.41447011013116747</c:v>
                </c:pt>
                <c:pt idx="2439">
                  <c:v>0.41432894933021258</c:v>
                </c:pt>
                <c:pt idx="2440">
                  <c:v>0.41418780688058193</c:v>
                </c:pt>
                <c:pt idx="2441">
                  <c:v>0.4140466828548876</c:v>
                </c:pt>
                <c:pt idx="2442">
                  <c:v>0.41390557732573219</c:v>
                </c:pt>
                <c:pt idx="2443">
                  <c:v>0.41376449036570889</c:v>
                </c:pt>
                <c:pt idx="2444">
                  <c:v>0.41362342204740121</c:v>
                </c:pt>
                <c:pt idx="2445">
                  <c:v>0.41348237244338326</c:v>
                </c:pt>
                <c:pt idx="2446">
                  <c:v>0.41334134162621927</c:v>
                </c:pt>
                <c:pt idx="2447">
                  <c:v>0.41320032966846398</c:v>
                </c:pt>
                <c:pt idx="2448">
                  <c:v>0.41305933664266248</c:v>
                </c:pt>
                <c:pt idx="2449">
                  <c:v>0.41291836262134984</c:v>
                </c:pt>
                <c:pt idx="2450">
                  <c:v>0.41277740767705168</c:v>
                </c:pt>
                <c:pt idx="2451">
                  <c:v>0.41263647188228364</c:v>
                </c:pt>
                <c:pt idx="2452">
                  <c:v>0.41249555530955151</c:v>
                </c:pt>
                <c:pt idx="2453">
                  <c:v>0.41235465803135118</c:v>
                </c:pt>
                <c:pt idx="2454">
                  <c:v>0.41221378012016868</c:v>
                </c:pt>
                <c:pt idx="2455">
                  <c:v>0.41207292164848003</c:v>
                </c:pt>
                <c:pt idx="2456">
                  <c:v>0.41193208268875137</c:v>
                </c:pt>
                <c:pt idx="2457">
                  <c:v>0.41179126331343852</c:v>
                </c:pt>
                <c:pt idx="2458">
                  <c:v>0.41165046359498747</c:v>
                </c:pt>
                <c:pt idx="2459">
                  <c:v>0.41150968360583406</c:v>
                </c:pt>
                <c:pt idx="2460">
                  <c:v>0.41136892341840386</c:v>
                </c:pt>
                <c:pt idx="2461">
                  <c:v>0.41122818310511244</c:v>
                </c:pt>
                <c:pt idx="2462">
                  <c:v>0.41108746273836499</c:v>
                </c:pt>
                <c:pt idx="2463">
                  <c:v>0.4109467623905565</c:v>
                </c:pt>
                <c:pt idx="2464">
                  <c:v>0.4108060821340716</c:v>
                </c:pt>
                <c:pt idx="2465">
                  <c:v>0.41066542204128476</c:v>
                </c:pt>
                <c:pt idx="2466">
                  <c:v>0.41052478218455984</c:v>
                </c:pt>
                <c:pt idx="2467">
                  <c:v>0.41038416263625049</c:v>
                </c:pt>
                <c:pt idx="2468">
                  <c:v>0.41024356346869972</c:v>
                </c:pt>
                <c:pt idx="2469">
                  <c:v>0.41010298475424023</c:v>
                </c:pt>
                <c:pt idx="2470">
                  <c:v>0.40996242656519416</c:v>
                </c:pt>
                <c:pt idx="2471">
                  <c:v>0.40982188897387301</c:v>
                </c:pt>
                <c:pt idx="2472">
                  <c:v>0.40968137205257771</c:v>
                </c:pt>
                <c:pt idx="2473">
                  <c:v>0.40954087587359861</c:v>
                </c:pt>
                <c:pt idx="2474">
                  <c:v>0.40940040050921533</c:v>
                </c:pt>
                <c:pt idx="2475">
                  <c:v>0.4092599460316968</c:v>
                </c:pt>
                <c:pt idx="2476">
                  <c:v>0.40911951251330136</c:v>
                </c:pt>
                <c:pt idx="2477">
                  <c:v>0.40897910002627619</c:v>
                </c:pt>
                <c:pt idx="2478">
                  <c:v>0.40883870864285804</c:v>
                </c:pt>
                <c:pt idx="2479">
                  <c:v>0.40869833843527253</c:v>
                </c:pt>
                <c:pt idx="2480">
                  <c:v>0.40855798947573457</c:v>
                </c:pt>
                <c:pt idx="2481">
                  <c:v>0.40841766183644818</c:v>
                </c:pt>
                <c:pt idx="2482">
                  <c:v>0.40827735558960609</c:v>
                </c:pt>
                <c:pt idx="2483">
                  <c:v>0.40813707080739031</c:v>
                </c:pt>
                <c:pt idx="2484">
                  <c:v>0.40799680756197176</c:v>
                </c:pt>
                <c:pt idx="2485">
                  <c:v>0.40785656592551023</c:v>
                </c:pt>
                <c:pt idx="2486">
                  <c:v>0.40771634597015444</c:v>
                </c:pt>
                <c:pt idx="2487">
                  <c:v>0.40757614776804196</c:v>
                </c:pt>
                <c:pt idx="2488">
                  <c:v>0.407435971391299</c:v>
                </c:pt>
                <c:pt idx="2489">
                  <c:v>0.40729581691204081</c:v>
                </c:pt>
                <c:pt idx="2490">
                  <c:v>0.40715568440237115</c:v>
                </c:pt>
                <c:pt idx="2491">
                  <c:v>0.40701557393438276</c:v>
                </c:pt>
                <c:pt idx="2492">
                  <c:v>0.40687548558015663</c:v>
                </c:pt>
                <c:pt idx="2493">
                  <c:v>0.40673541941176272</c:v>
                </c:pt>
                <c:pt idx="2494">
                  <c:v>0.40659537550125935</c:v>
                </c:pt>
                <c:pt idx="2495">
                  <c:v>0.40645535392069365</c:v>
                </c:pt>
                <c:pt idx="2496">
                  <c:v>0.40631535474210101</c:v>
                </c:pt>
                <c:pt idx="2497">
                  <c:v>0.40617537803750536</c:v>
                </c:pt>
                <c:pt idx="2498">
                  <c:v>0.40603542387891917</c:v>
                </c:pt>
                <c:pt idx="2499">
                  <c:v>0.40589549233834321</c:v>
                </c:pt>
                <c:pt idx="2500">
                  <c:v>0.40575558348776664</c:v>
                </c:pt>
                <c:pt idx="2501">
                  <c:v>0.40561569739916692</c:v>
                </c:pt>
                <c:pt idx="2502">
                  <c:v>0.40547583414450988</c:v>
                </c:pt>
                <c:pt idx="2503">
                  <c:v>0.40533599379574953</c:v>
                </c:pt>
                <c:pt idx="2504">
                  <c:v>0.40519617642482808</c:v>
                </c:pt>
                <c:pt idx="2505">
                  <c:v>0.405056382103676</c:v>
                </c:pt>
                <c:pt idx="2506">
                  <c:v>0.40491661090421194</c:v>
                </c:pt>
                <c:pt idx="2507">
                  <c:v>0.40477686289834236</c:v>
                </c:pt>
                <c:pt idx="2508">
                  <c:v>0.40463713815796221</c:v>
                </c:pt>
                <c:pt idx="2509">
                  <c:v>0.40449743675495414</c:v>
                </c:pt>
                <c:pt idx="2510">
                  <c:v>0.40435775876118901</c:v>
                </c:pt>
                <c:pt idx="2511">
                  <c:v>0.40421810424852544</c:v>
                </c:pt>
                <c:pt idx="2512">
                  <c:v>0.40407847328881014</c:v>
                </c:pt>
                <c:pt idx="2513">
                  <c:v>0.40393886595387757</c:v>
                </c:pt>
                <c:pt idx="2514">
                  <c:v>0.40379928231555018</c:v>
                </c:pt>
                <c:pt idx="2515">
                  <c:v>0.40365972244563814</c:v>
                </c:pt>
                <c:pt idx="2516">
                  <c:v>0.40352018641593934</c:v>
                </c:pt>
                <c:pt idx="2517">
                  <c:v>0.40338067429823959</c:v>
                </c:pt>
                <c:pt idx="2518">
                  <c:v>0.40324118616431209</c:v>
                </c:pt>
                <c:pt idx="2519">
                  <c:v>0.40310172208591805</c:v>
                </c:pt>
                <c:pt idx="2520">
                  <c:v>0.40296228213480612</c:v>
                </c:pt>
                <c:pt idx="2521">
                  <c:v>0.40282286638271247</c:v>
                </c:pt>
                <c:pt idx="2522">
                  <c:v>0.40268347490136103</c:v>
                </c:pt>
                <c:pt idx="2523">
                  <c:v>0.40254410776246297</c:v>
                </c:pt>
                <c:pt idx="2524">
                  <c:v>0.40240476503771722</c:v>
                </c:pt>
                <c:pt idx="2525">
                  <c:v>0.40226544679881004</c:v>
                </c:pt>
                <c:pt idx="2526">
                  <c:v>0.40212615311741495</c:v>
                </c:pt>
                <c:pt idx="2527">
                  <c:v>0.40198688406519301</c:v>
                </c:pt>
                <c:pt idx="2528">
                  <c:v>0.40184763971379256</c:v>
                </c:pt>
                <c:pt idx="2529">
                  <c:v>0.40170842013484925</c:v>
                </c:pt>
                <c:pt idx="2530">
                  <c:v>0.40156922539998602</c:v>
                </c:pt>
                <c:pt idx="2531">
                  <c:v>0.40143005558081291</c:v>
                </c:pt>
                <c:pt idx="2532">
                  <c:v>0.40129091074892714</c:v>
                </c:pt>
                <c:pt idx="2533">
                  <c:v>0.4011517909759133</c:v>
                </c:pt>
                <c:pt idx="2534">
                  <c:v>0.4010126963333428</c:v>
                </c:pt>
                <c:pt idx="2535">
                  <c:v>0.40087362689277428</c:v>
                </c:pt>
                <c:pt idx="2536">
                  <c:v>0.40073458272575346</c:v>
                </c:pt>
                <c:pt idx="2537">
                  <c:v>0.4005955639038129</c:v>
                </c:pt>
                <c:pt idx="2538">
                  <c:v>0.40045657049847222</c:v>
                </c:pt>
                <c:pt idx="2539">
                  <c:v>0.400317602581238</c:v>
                </c:pt>
                <c:pt idx="2540">
                  <c:v>0.4001786602236036</c:v>
                </c:pt>
                <c:pt idx="2541">
                  <c:v>0.40003974349704929</c:v>
                </c:pt>
                <c:pt idx="2542">
                  <c:v>0.39990085247304219</c:v>
                </c:pt>
                <c:pt idx="2543">
                  <c:v>0.39976198722303613</c:v>
                </c:pt>
                <c:pt idx="2544">
                  <c:v>0.39962314781847175</c:v>
                </c:pt>
                <c:pt idx="2545">
                  <c:v>0.39948433433077635</c:v>
                </c:pt>
                <c:pt idx="2546">
                  <c:v>0.39934554683136375</c:v>
                </c:pt>
                <c:pt idx="2547">
                  <c:v>0.39920678539163479</c:v>
                </c:pt>
                <c:pt idx="2548">
                  <c:v>0.39906805008297641</c:v>
                </c:pt>
                <c:pt idx="2549">
                  <c:v>0.39892934097676258</c:v>
                </c:pt>
                <c:pt idx="2550">
                  <c:v>0.39879065814435355</c:v>
                </c:pt>
                <c:pt idx="2551">
                  <c:v>0.39865200165709586</c:v>
                </c:pt>
                <c:pt idx="2552">
                  <c:v>0.39851337158632288</c:v>
                </c:pt>
                <c:pt idx="2553">
                  <c:v>0.39837476800335425</c:v>
                </c:pt>
                <c:pt idx="2554">
                  <c:v>0.39823619097949581</c:v>
                </c:pt>
                <c:pt idx="2555">
                  <c:v>0.39809764058604008</c:v>
                </c:pt>
                <c:pt idx="2556">
                  <c:v>0.3979591168942655</c:v>
                </c:pt>
                <c:pt idx="2557">
                  <c:v>0.39782061997543694</c:v>
                </c:pt>
                <c:pt idx="2558">
                  <c:v>0.39768214990080564</c:v>
                </c:pt>
                <c:pt idx="2559">
                  <c:v>0.39754370674160883</c:v>
                </c:pt>
                <c:pt idx="2560">
                  <c:v>0.39740529056906992</c:v>
                </c:pt>
                <c:pt idx="2561">
                  <c:v>0.39726690145439858</c:v>
                </c:pt>
                <c:pt idx="2562">
                  <c:v>0.39712853946879034</c:v>
                </c:pt>
                <c:pt idx="2563">
                  <c:v>0.39699020468342694</c:v>
                </c:pt>
                <c:pt idx="2564">
                  <c:v>0.39685189716947616</c:v>
                </c:pt>
                <c:pt idx="2565">
                  <c:v>0.39671361699809149</c:v>
                </c:pt>
                <c:pt idx="2566">
                  <c:v>0.39657536424041273</c:v>
                </c:pt>
                <c:pt idx="2567">
                  <c:v>0.39643713896756516</c:v>
                </c:pt>
                <c:pt idx="2568">
                  <c:v>0.39629894125066029</c:v>
                </c:pt>
                <c:pt idx="2569">
                  <c:v>0.39616077116079529</c:v>
                </c:pt>
                <c:pt idx="2570">
                  <c:v>0.39602262876905303</c:v>
                </c:pt>
                <c:pt idx="2571">
                  <c:v>0.39588451414650233</c:v>
                </c:pt>
                <c:pt idx="2572">
                  <c:v>0.39574642736419763</c:v>
                </c:pt>
                <c:pt idx="2573">
                  <c:v>0.39560836849317887</c:v>
                </c:pt>
                <c:pt idx="2574">
                  <c:v>0.39547033760447203</c:v>
                </c:pt>
                <c:pt idx="2575">
                  <c:v>0.39533233476908836</c:v>
                </c:pt>
                <c:pt idx="2576">
                  <c:v>0.39519436005802466</c:v>
                </c:pt>
                <c:pt idx="2577">
                  <c:v>0.39505641354226362</c:v>
                </c:pt>
                <c:pt idx="2578">
                  <c:v>0.39491849529277295</c:v>
                </c:pt>
                <c:pt idx="2579">
                  <c:v>0.39478060538050624</c:v>
                </c:pt>
                <c:pt idx="2580">
                  <c:v>0.3946427438764023</c:v>
                </c:pt>
                <c:pt idx="2581">
                  <c:v>0.39450491085138517</c:v>
                </c:pt>
                <c:pt idx="2582">
                  <c:v>0.39436710637636452</c:v>
                </c:pt>
                <c:pt idx="2583">
                  <c:v>0.39422933052223535</c:v>
                </c:pt>
                <c:pt idx="2584">
                  <c:v>0.39409158335987765</c:v>
                </c:pt>
                <c:pt idx="2585">
                  <c:v>0.39395386496015677</c:v>
                </c:pt>
                <c:pt idx="2586">
                  <c:v>0.39381617539392344</c:v>
                </c:pt>
                <c:pt idx="2587">
                  <c:v>0.39367851473201332</c:v>
                </c:pt>
                <c:pt idx="2588">
                  <c:v>0.39354088304524737</c:v>
                </c:pt>
                <c:pt idx="2589">
                  <c:v>0.39340328040443157</c:v>
                </c:pt>
                <c:pt idx="2590">
                  <c:v>0.39326570688035684</c:v>
                </c:pt>
                <c:pt idx="2591">
                  <c:v>0.39312816254379934</c:v>
                </c:pt>
                <c:pt idx="2592">
                  <c:v>0.39299064746552004</c:v>
                </c:pt>
                <c:pt idx="2593">
                  <c:v>0.392853161716265</c:v>
                </c:pt>
                <c:pt idx="2594">
                  <c:v>0.39271570536676514</c:v>
                </c:pt>
                <c:pt idx="2595">
                  <c:v>0.39257827848773619</c:v>
                </c:pt>
                <c:pt idx="2596">
                  <c:v>0.39244088114987868</c:v>
                </c:pt>
                <c:pt idx="2597">
                  <c:v>0.3923035134238782</c:v>
                </c:pt>
                <c:pt idx="2598">
                  <c:v>0.39216617538040482</c:v>
                </c:pt>
                <c:pt idx="2599">
                  <c:v>0.39202886709011353</c:v>
                </c:pt>
                <c:pt idx="2600">
                  <c:v>0.39189158862364382</c:v>
                </c:pt>
                <c:pt idx="2601">
                  <c:v>0.39175434005162002</c:v>
                </c:pt>
                <c:pt idx="2602">
                  <c:v>0.39161712144465105</c:v>
                </c:pt>
                <c:pt idx="2603">
                  <c:v>0.39147993287333033</c:v>
                </c:pt>
                <c:pt idx="2604">
                  <c:v>0.39134277440823589</c:v>
                </c:pt>
                <c:pt idx="2605">
                  <c:v>0.39120564611993025</c:v>
                </c:pt>
                <c:pt idx="2606">
                  <c:v>0.39106854807896035</c:v>
                </c:pt>
                <c:pt idx="2607">
                  <c:v>0.39093148035585779</c:v>
                </c:pt>
                <c:pt idx="2608">
                  <c:v>0.39079444302113819</c:v>
                </c:pt>
                <c:pt idx="2609">
                  <c:v>0.39065743614530196</c:v>
                </c:pt>
                <c:pt idx="2610">
                  <c:v>0.39052045979883354</c:v>
                </c:pt>
                <c:pt idx="2611">
                  <c:v>0.39038351405220179</c:v>
                </c:pt>
                <c:pt idx="2612">
                  <c:v>0.39024659897585989</c:v>
                </c:pt>
                <c:pt idx="2613">
                  <c:v>0.39010971464024496</c:v>
                </c:pt>
                <c:pt idx="2614">
                  <c:v>0.38997286111577861</c:v>
                </c:pt>
                <c:pt idx="2615">
                  <c:v>0.38983603847286652</c:v>
                </c:pt>
                <c:pt idx="2616">
                  <c:v>0.38969924678189832</c:v>
                </c:pt>
                <c:pt idx="2617">
                  <c:v>0.38956248611324806</c:v>
                </c:pt>
                <c:pt idx="2618">
                  <c:v>0.3894257565372734</c:v>
                </c:pt>
                <c:pt idx="2619">
                  <c:v>0.38928905812431636</c:v>
                </c:pt>
                <c:pt idx="2620">
                  <c:v>0.38915239094470266</c:v>
                </c:pt>
                <c:pt idx="2621">
                  <c:v>0.3890157550687422</c:v>
                </c:pt>
                <c:pt idx="2622">
                  <c:v>0.38887915056672856</c:v>
                </c:pt>
                <c:pt idx="2623">
                  <c:v>0.38874257750893948</c:v>
                </c:pt>
                <c:pt idx="2624">
                  <c:v>0.38860603596563603</c:v>
                </c:pt>
                <c:pt idx="2625">
                  <c:v>0.38846952600706353</c:v>
                </c:pt>
                <c:pt idx="2626">
                  <c:v>0.38833304770345078</c:v>
                </c:pt>
                <c:pt idx="2627">
                  <c:v>0.38819660112501048</c:v>
                </c:pt>
                <c:pt idx="2628">
                  <c:v>0.38806018634193895</c:v>
                </c:pt>
                <c:pt idx="2629">
                  <c:v>0.38792380342441607</c:v>
                </c:pt>
                <c:pt idx="2630">
                  <c:v>0.38778745244260526</c:v>
                </c:pt>
                <c:pt idx="2631">
                  <c:v>0.38765113346665375</c:v>
                </c:pt>
                <c:pt idx="2632">
                  <c:v>0.38751484656669216</c:v>
                </c:pt>
                <c:pt idx="2633">
                  <c:v>0.38737859181283468</c:v>
                </c:pt>
                <c:pt idx="2634">
                  <c:v>0.38724236927517897</c:v>
                </c:pt>
                <c:pt idx="2635">
                  <c:v>0.38710617902380579</c:v>
                </c:pt>
                <c:pt idx="2636">
                  <c:v>0.38697002112877976</c:v>
                </c:pt>
                <c:pt idx="2637">
                  <c:v>0.38683389566014864</c:v>
                </c:pt>
                <c:pt idx="2638">
                  <c:v>0.38669780268794357</c:v>
                </c:pt>
                <c:pt idx="2639">
                  <c:v>0.38656174228217888</c:v>
                </c:pt>
                <c:pt idx="2640">
                  <c:v>0.38642571451285207</c:v>
                </c:pt>
                <c:pt idx="2641">
                  <c:v>0.38628971944994406</c:v>
                </c:pt>
                <c:pt idx="2642">
                  <c:v>0.38615375716341888</c:v>
                </c:pt>
                <c:pt idx="2643">
                  <c:v>0.38601782772322368</c:v>
                </c:pt>
                <c:pt idx="2644">
                  <c:v>0.3858819311992886</c:v>
                </c:pt>
                <c:pt idx="2645">
                  <c:v>0.38574606766152719</c:v>
                </c:pt>
                <c:pt idx="2646">
                  <c:v>0.38561023717983545</c:v>
                </c:pt>
                <c:pt idx="2647">
                  <c:v>0.38547443982409291</c:v>
                </c:pt>
                <c:pt idx="2648">
                  <c:v>0.38533867566416186</c:v>
                </c:pt>
                <c:pt idx="2649">
                  <c:v>0.38520294476988748</c:v>
                </c:pt>
                <c:pt idx="2650">
                  <c:v>0.38506724721109792</c:v>
                </c:pt>
                <c:pt idx="2651">
                  <c:v>0.384931583057604</c:v>
                </c:pt>
                <c:pt idx="2652">
                  <c:v>0.38479595237919956</c:v>
                </c:pt>
                <c:pt idx="2653">
                  <c:v>0.38466035524566122</c:v>
                </c:pt>
                <c:pt idx="2654">
                  <c:v>0.38452479172674814</c:v>
                </c:pt>
                <c:pt idx="2655">
                  <c:v>0.38438926189220235</c:v>
                </c:pt>
                <c:pt idx="2656">
                  <c:v>0.38425376581174858</c:v>
                </c:pt>
                <c:pt idx="2657">
                  <c:v>0.38411830355509402</c:v>
                </c:pt>
                <c:pt idx="2658">
                  <c:v>0.38398287519192864</c:v>
                </c:pt>
                <c:pt idx="2659">
                  <c:v>0.38384748079192482</c:v>
                </c:pt>
                <c:pt idx="2660">
                  <c:v>0.38371212042473757</c:v>
                </c:pt>
                <c:pt idx="2661">
                  <c:v>0.38357679416000456</c:v>
                </c:pt>
                <c:pt idx="2662">
                  <c:v>0.3834415020673454</c:v>
                </c:pt>
                <c:pt idx="2663">
                  <c:v>0.38330624421636267</c:v>
                </c:pt>
                <c:pt idx="2664">
                  <c:v>0.38317102067664099</c:v>
                </c:pt>
                <c:pt idx="2665">
                  <c:v>0.3830358315177475</c:v>
                </c:pt>
                <c:pt idx="2666">
                  <c:v>0.38290067680923162</c:v>
                </c:pt>
                <c:pt idx="2667">
                  <c:v>0.382765556620625</c:v>
                </c:pt>
                <c:pt idx="2668">
                  <c:v>0.38263047102144154</c:v>
                </c:pt>
                <c:pt idx="2669">
                  <c:v>0.38249542008117737</c:v>
                </c:pt>
                <c:pt idx="2670">
                  <c:v>0.38236040386931075</c:v>
                </c:pt>
                <c:pt idx="2671">
                  <c:v>0.38222542245530211</c:v>
                </c:pt>
                <c:pt idx="2672">
                  <c:v>0.38209047590859413</c:v>
                </c:pt>
                <c:pt idx="2673">
                  <c:v>0.38195556429861116</c:v>
                </c:pt>
                <c:pt idx="2674">
                  <c:v>0.38182068769475985</c:v>
                </c:pt>
                <c:pt idx="2675">
                  <c:v>0.38168584616642892</c:v>
                </c:pt>
                <c:pt idx="2676">
                  <c:v>0.38155103978298882</c:v>
                </c:pt>
                <c:pt idx="2677">
                  <c:v>0.38141626861379208</c:v>
                </c:pt>
                <c:pt idx="2678">
                  <c:v>0.38128153272817317</c:v>
                </c:pt>
                <c:pt idx="2679">
                  <c:v>0.38114683219544804</c:v>
                </c:pt>
                <c:pt idx="2680">
                  <c:v>0.38101216708491481</c:v>
                </c:pt>
                <c:pt idx="2681">
                  <c:v>0.38087753746585334</c:v>
                </c:pt>
                <c:pt idx="2682">
                  <c:v>0.38074294340752518</c:v>
                </c:pt>
                <c:pt idx="2683">
                  <c:v>0.38060838497917354</c:v>
                </c:pt>
                <c:pt idx="2684">
                  <c:v>0.38047386225002322</c:v>
                </c:pt>
                <c:pt idx="2685">
                  <c:v>0.38033937528928091</c:v>
                </c:pt>
                <c:pt idx="2686">
                  <c:v>0.38020492416613472</c:v>
                </c:pt>
                <c:pt idx="2687">
                  <c:v>0.3800705089497543</c:v>
                </c:pt>
                <c:pt idx="2688">
                  <c:v>0.37993612970929097</c:v>
                </c:pt>
                <c:pt idx="2689">
                  <c:v>0.37980178651387747</c:v>
                </c:pt>
                <c:pt idx="2690">
                  <c:v>0.37966747943262785</c:v>
                </c:pt>
                <c:pt idx="2691">
                  <c:v>0.37953320853463779</c:v>
                </c:pt>
                <c:pt idx="2692">
                  <c:v>0.3793989738889843</c:v>
                </c:pt>
                <c:pt idx="2693">
                  <c:v>0.37926477556472571</c:v>
                </c:pt>
                <c:pt idx="2694">
                  <c:v>0.37913061363090172</c:v>
                </c:pt>
                <c:pt idx="2695">
                  <c:v>0.37899648815653308</c:v>
                </c:pt>
                <c:pt idx="2696">
                  <c:v>0.37886239921062215</c:v>
                </c:pt>
                <c:pt idx="2697">
                  <c:v>0.37872834686215229</c:v>
                </c:pt>
                <c:pt idx="2698">
                  <c:v>0.37859433118008795</c:v>
                </c:pt>
                <c:pt idx="2699">
                  <c:v>0.37846035223337487</c:v>
                </c:pt>
                <c:pt idx="2700">
                  <c:v>0.37832641009093998</c:v>
                </c:pt>
                <c:pt idx="2701">
                  <c:v>0.37819250482169092</c:v>
                </c:pt>
                <c:pt idx="2702">
                  <c:v>0.37805863649451676</c:v>
                </c:pt>
                <c:pt idx="2703">
                  <c:v>0.37792480517828719</c:v>
                </c:pt>
                <c:pt idx="2704">
                  <c:v>0.37779101094185319</c:v>
                </c:pt>
                <c:pt idx="2705">
                  <c:v>0.37765725385404658</c:v>
                </c:pt>
                <c:pt idx="2706">
                  <c:v>0.37752353398367983</c:v>
                </c:pt>
                <c:pt idx="2707">
                  <c:v>0.37738985139954656</c:v>
                </c:pt>
                <c:pt idx="2708">
                  <c:v>0.3772562061704211</c:v>
                </c:pt>
                <c:pt idx="2709">
                  <c:v>0.37712259836505846</c:v>
                </c:pt>
                <c:pt idx="2710">
                  <c:v>0.37698902805219464</c:v>
                </c:pt>
                <c:pt idx="2711">
                  <c:v>0.37685549530054618</c:v>
                </c:pt>
                <c:pt idx="2712">
                  <c:v>0.3767220001788103</c:v>
                </c:pt>
                <c:pt idx="2713">
                  <c:v>0.37658854275566478</c:v>
                </c:pt>
                <c:pt idx="2714">
                  <c:v>0.3764551230997682</c:v>
                </c:pt>
                <c:pt idx="2715">
                  <c:v>0.37632174127975959</c:v>
                </c:pt>
                <c:pt idx="2716">
                  <c:v>0.37618839736425869</c:v>
                </c:pt>
                <c:pt idx="2717">
                  <c:v>0.37605509142186544</c:v>
                </c:pt>
                <c:pt idx="2718">
                  <c:v>0.37592182352116033</c:v>
                </c:pt>
                <c:pt idx="2719">
                  <c:v>0.3757885937307045</c:v>
                </c:pt>
                <c:pt idx="2720">
                  <c:v>0.37565540211903925</c:v>
                </c:pt>
                <c:pt idx="2721">
                  <c:v>0.37552224875468637</c:v>
                </c:pt>
                <c:pt idx="2722">
                  <c:v>0.37538913370614801</c:v>
                </c:pt>
                <c:pt idx="2723">
                  <c:v>0.37525605704190623</c:v>
                </c:pt>
                <c:pt idx="2724">
                  <c:v>0.37512301883042387</c:v>
                </c:pt>
                <c:pt idx="2725">
                  <c:v>0.37499001914014374</c:v>
                </c:pt>
                <c:pt idx="2726">
                  <c:v>0.37485705803948871</c:v>
                </c:pt>
                <c:pt idx="2727">
                  <c:v>0.37472413559686224</c:v>
                </c:pt>
                <c:pt idx="2728">
                  <c:v>0.37459125188064718</c:v>
                </c:pt>
                <c:pt idx="2729">
                  <c:v>0.37445840695920707</c:v>
                </c:pt>
                <c:pt idx="2730">
                  <c:v>0.37432560090088529</c:v>
                </c:pt>
                <c:pt idx="2731">
                  <c:v>0.3741928337740052</c:v>
                </c:pt>
                <c:pt idx="2732">
                  <c:v>0.37406010564687026</c:v>
                </c:pt>
                <c:pt idx="2733">
                  <c:v>0.37392741658776374</c:v>
                </c:pt>
                <c:pt idx="2734">
                  <c:v>0.37379476666494865</c:v>
                </c:pt>
                <c:pt idx="2735">
                  <c:v>0.37366215594666818</c:v>
                </c:pt>
                <c:pt idx="2736">
                  <c:v>0.37352958450114526</c:v>
                </c:pt>
                <c:pt idx="2737">
                  <c:v>0.37339705239658261</c:v>
                </c:pt>
                <c:pt idx="2738">
                  <c:v>0.37326455970116262</c:v>
                </c:pt>
                <c:pt idx="2739">
                  <c:v>0.3731321064830474</c:v>
                </c:pt>
                <c:pt idx="2740">
                  <c:v>0.37299969281037887</c:v>
                </c:pt>
                <c:pt idx="2741">
                  <c:v>0.37286731875127854</c:v>
                </c:pt>
                <c:pt idx="2742">
                  <c:v>0.37273498437384767</c:v>
                </c:pt>
                <c:pt idx="2743">
                  <c:v>0.37260268974616684</c:v>
                </c:pt>
                <c:pt idx="2744">
                  <c:v>0.37247043493629639</c:v>
                </c:pt>
                <c:pt idx="2745">
                  <c:v>0.37233822001227607</c:v>
                </c:pt>
                <c:pt idx="2746">
                  <c:v>0.37220604504212518</c:v>
                </c:pt>
                <c:pt idx="2747">
                  <c:v>0.37207391009384244</c:v>
                </c:pt>
                <c:pt idx="2748">
                  <c:v>0.37194181523540593</c:v>
                </c:pt>
                <c:pt idx="2749">
                  <c:v>0.37180976053477333</c:v>
                </c:pt>
                <c:pt idx="2750">
                  <c:v>0.37167774605988124</c:v>
                </c:pt>
                <c:pt idx="2751">
                  <c:v>0.37154577187864596</c:v>
                </c:pt>
                <c:pt idx="2752">
                  <c:v>0.37141383805896289</c:v>
                </c:pt>
                <c:pt idx="2753">
                  <c:v>0.37128194466870668</c:v>
                </c:pt>
                <c:pt idx="2754">
                  <c:v>0.37115009177573111</c:v>
                </c:pt>
                <c:pt idx="2755">
                  <c:v>0.37101827944786936</c:v>
                </c:pt>
                <c:pt idx="2756">
                  <c:v>0.37088650775293347</c:v>
                </c:pt>
                <c:pt idx="2757">
                  <c:v>0.37075477675871471</c:v>
                </c:pt>
                <c:pt idx="2758">
                  <c:v>0.37062308653298337</c:v>
                </c:pt>
                <c:pt idx="2759">
                  <c:v>0.37049143714348881</c:v>
                </c:pt>
                <c:pt idx="2760">
                  <c:v>0.37035982865795947</c:v>
                </c:pt>
                <c:pt idx="2761">
                  <c:v>0.3702282611441024</c:v>
                </c:pt>
                <c:pt idx="2762">
                  <c:v>0.37009673466960397</c:v>
                </c:pt>
                <c:pt idx="2763">
                  <c:v>0.36996524930212921</c:v>
                </c:pt>
                <c:pt idx="2764">
                  <c:v>0.36983380510932207</c:v>
                </c:pt>
                <c:pt idx="2765">
                  <c:v>0.36970240215880534</c:v>
                </c:pt>
                <c:pt idx="2766">
                  <c:v>0.36957104051818068</c:v>
                </c:pt>
                <c:pt idx="2767">
                  <c:v>0.36943972025502819</c:v>
                </c:pt>
                <c:pt idx="2768">
                  <c:v>0.36930844143690689</c:v>
                </c:pt>
                <c:pt idx="2769">
                  <c:v>0.36917720413135452</c:v>
                </c:pt>
                <c:pt idx="2770">
                  <c:v>0.36904600840588742</c:v>
                </c:pt>
                <c:pt idx="2771">
                  <c:v>0.36891485432800059</c:v>
                </c:pt>
                <c:pt idx="2772">
                  <c:v>0.36878374196516744</c:v>
                </c:pt>
                <c:pt idx="2773">
                  <c:v>0.36865267138483998</c:v>
                </c:pt>
                <c:pt idx="2774">
                  <c:v>0.36852164265444887</c:v>
                </c:pt>
                <c:pt idx="2775">
                  <c:v>0.36839065584140307</c:v>
                </c:pt>
                <c:pt idx="2776">
                  <c:v>0.36825971101309007</c:v>
                </c:pt>
                <c:pt idx="2777">
                  <c:v>0.36812880823687577</c:v>
                </c:pt>
                <c:pt idx="2778">
                  <c:v>0.36799794758010429</c:v>
                </c:pt>
                <c:pt idx="2779">
                  <c:v>0.36786712911009822</c:v>
                </c:pt>
                <c:pt idx="2780">
                  <c:v>0.36773635289415846</c:v>
                </c:pt>
                <c:pt idx="2781">
                  <c:v>0.36760561899956412</c:v>
                </c:pt>
                <c:pt idx="2782">
                  <c:v>0.36747492749357258</c:v>
                </c:pt>
                <c:pt idx="2783">
                  <c:v>0.36734427844341921</c:v>
                </c:pt>
                <c:pt idx="2784">
                  <c:v>0.36721367191631782</c:v>
                </c:pt>
                <c:pt idx="2785">
                  <c:v>0.36708310797946025</c:v>
                </c:pt>
                <c:pt idx="2786">
                  <c:v>0.3669525867000164</c:v>
                </c:pt>
                <c:pt idx="2787">
                  <c:v>0.36682210814513416</c:v>
                </c:pt>
                <c:pt idx="2788">
                  <c:v>0.36669167238193967</c:v>
                </c:pt>
                <c:pt idx="2789">
                  <c:v>0.36656127947753669</c:v>
                </c:pt>
                <c:pt idx="2790">
                  <c:v>0.36643092949900719</c:v>
                </c:pt>
                <c:pt idx="2791">
                  <c:v>0.36630062251341111</c:v>
                </c:pt>
                <c:pt idx="2792">
                  <c:v>0.36617035858778602</c:v>
                </c:pt>
                <c:pt idx="2793">
                  <c:v>0.36604013778914773</c:v>
                </c:pt>
                <c:pt idx="2794">
                  <c:v>0.3659099601844894</c:v>
                </c:pt>
                <c:pt idx="2795">
                  <c:v>0.36577982584078217</c:v>
                </c:pt>
                <c:pt idx="2796">
                  <c:v>0.36564973482497498</c:v>
                </c:pt>
                <c:pt idx="2797">
                  <c:v>0.36551968720399447</c:v>
                </c:pt>
                <c:pt idx="2798">
                  <c:v>0.3653896830447449</c:v>
                </c:pt>
                <c:pt idx="2799">
                  <c:v>0.36525972241410831</c:v>
                </c:pt>
                <c:pt idx="2800">
                  <c:v>0.36512980537894402</c:v>
                </c:pt>
                <c:pt idx="2801">
                  <c:v>0.36499993200608921</c:v>
                </c:pt>
                <c:pt idx="2802">
                  <c:v>0.36487010236235856</c:v>
                </c:pt>
                <c:pt idx="2803">
                  <c:v>0.3647403165145443</c:v>
                </c:pt>
                <c:pt idx="2804">
                  <c:v>0.36461057452941592</c:v>
                </c:pt>
                <c:pt idx="2805">
                  <c:v>0.36448087647372041</c:v>
                </c:pt>
                <c:pt idx="2806">
                  <c:v>0.36435122241418227</c:v>
                </c:pt>
                <c:pt idx="2807">
                  <c:v>0.36422161241750328</c:v>
                </c:pt>
                <c:pt idx="2808">
                  <c:v>0.3640920465503627</c:v>
                </c:pt>
                <c:pt idx="2809">
                  <c:v>0.36396252487941688</c:v>
                </c:pt>
                <c:pt idx="2810">
                  <c:v>0.36383304747129963</c:v>
                </c:pt>
                <c:pt idx="2811">
                  <c:v>0.36370361439262167</c:v>
                </c:pt>
                <c:pt idx="2812">
                  <c:v>0.36357422570997128</c:v>
                </c:pt>
                <c:pt idx="2813">
                  <c:v>0.36344488148991383</c:v>
                </c:pt>
                <c:pt idx="2814">
                  <c:v>0.36331558179899148</c:v>
                </c:pt>
                <c:pt idx="2815">
                  <c:v>0.36318632670372397</c:v>
                </c:pt>
                <c:pt idx="2816">
                  <c:v>0.36305711627060766</c:v>
                </c:pt>
                <c:pt idx="2817">
                  <c:v>0.36292795056611621</c:v>
                </c:pt>
                <c:pt idx="2818">
                  <c:v>0.36279882965670024</c:v>
                </c:pt>
                <c:pt idx="2819">
                  <c:v>0.36266975360878723</c:v>
                </c:pt>
                <c:pt idx="2820">
                  <c:v>0.36254072248878166</c:v>
                </c:pt>
                <c:pt idx="2821">
                  <c:v>0.3624117363630649</c:v>
                </c:pt>
                <c:pt idx="2822">
                  <c:v>0.36228279529799501</c:v>
                </c:pt>
                <c:pt idx="2823">
                  <c:v>0.36215389935990716</c:v>
                </c:pt>
                <c:pt idx="2824">
                  <c:v>0.36202504861511298</c:v>
                </c:pt>
                <c:pt idx="2825">
                  <c:v>0.36189624312990104</c:v>
                </c:pt>
                <c:pt idx="2826">
                  <c:v>0.36176748297053662</c:v>
                </c:pt>
                <c:pt idx="2827">
                  <c:v>0.3616387682032618</c:v>
                </c:pt>
                <c:pt idx="2828">
                  <c:v>0.36151009889429486</c:v>
                </c:pt>
                <c:pt idx="2829">
                  <c:v>0.36138147510983121</c:v>
                </c:pt>
                <c:pt idx="2830">
                  <c:v>0.36125289691604257</c:v>
                </c:pt>
                <c:pt idx="2831">
                  <c:v>0.3611243643790773</c:v>
                </c:pt>
                <c:pt idx="2832">
                  <c:v>0.36099587756506024</c:v>
                </c:pt>
                <c:pt idx="2833">
                  <c:v>0.36086743654009268</c:v>
                </c:pt>
                <c:pt idx="2834">
                  <c:v>0.36073904137025226</c:v>
                </c:pt>
                <c:pt idx="2835">
                  <c:v>0.36061069212159325</c:v>
                </c:pt>
                <c:pt idx="2836">
                  <c:v>0.36048238886014616</c:v>
                </c:pt>
                <c:pt idx="2837">
                  <c:v>0.36035413165191787</c:v>
                </c:pt>
                <c:pt idx="2838">
                  <c:v>0.36022592056289165</c:v>
                </c:pt>
                <c:pt idx="2839">
                  <c:v>0.36009775565902685</c:v>
                </c:pt>
                <c:pt idx="2840">
                  <c:v>0.35996963700625917</c:v>
                </c:pt>
                <c:pt idx="2841">
                  <c:v>0.3598415646705006</c:v>
                </c:pt>
                <c:pt idx="2842">
                  <c:v>0.35971353871763917</c:v>
                </c:pt>
                <c:pt idx="2843">
                  <c:v>0.35958555921353924</c:v>
                </c:pt>
                <c:pt idx="2844">
                  <c:v>0.35945762622404082</c:v>
                </c:pt>
                <c:pt idx="2845">
                  <c:v>0.35932973981496052</c:v>
                </c:pt>
                <c:pt idx="2846">
                  <c:v>0.35920190005209068</c:v>
                </c:pt>
                <c:pt idx="2847">
                  <c:v>0.35907410700119974</c:v>
                </c:pt>
                <c:pt idx="2848">
                  <c:v>0.35894636072803215</c:v>
                </c:pt>
                <c:pt idx="2849">
                  <c:v>0.35881866129830831</c:v>
                </c:pt>
                <c:pt idx="2850">
                  <c:v>0.3586910087777242</c:v>
                </c:pt>
                <c:pt idx="2851">
                  <c:v>0.35856340323195213</c:v>
                </c:pt>
                <c:pt idx="2852">
                  <c:v>0.35843584472663997</c:v>
                </c:pt>
                <c:pt idx="2853">
                  <c:v>0.35830833332741152</c:v>
                </c:pt>
                <c:pt idx="2854">
                  <c:v>0.35818086909986624</c:v>
                </c:pt>
                <c:pt idx="2855">
                  <c:v>0.35805345210957923</c:v>
                </c:pt>
                <c:pt idx="2856">
                  <c:v>0.3579260824221015</c:v>
                </c:pt>
                <c:pt idx="2857">
                  <c:v>0.35779876010295975</c:v>
                </c:pt>
                <c:pt idx="2858">
                  <c:v>0.35767148521765602</c:v>
                </c:pt>
                <c:pt idx="2859">
                  <c:v>0.35754425783166832</c:v>
                </c:pt>
                <c:pt idx="2860">
                  <c:v>0.35741707801044997</c:v>
                </c:pt>
                <c:pt idx="2861">
                  <c:v>0.3572899458194298</c:v>
                </c:pt>
                <c:pt idx="2862">
                  <c:v>0.35716286132401232</c:v>
                </c:pt>
                <c:pt idx="2863">
                  <c:v>0.35703582458957739</c:v>
                </c:pt>
                <c:pt idx="2864">
                  <c:v>0.35690883568148024</c:v>
                </c:pt>
                <c:pt idx="2865">
                  <c:v>0.35678189466505172</c:v>
                </c:pt>
                <c:pt idx="2866">
                  <c:v>0.35665500160559765</c:v>
                </c:pt>
                <c:pt idx="2867">
                  <c:v>0.35652815656839959</c:v>
                </c:pt>
                <c:pt idx="2868">
                  <c:v>0.35640135961871416</c:v>
                </c:pt>
                <c:pt idx="2869">
                  <c:v>0.35627461082177336</c:v>
                </c:pt>
                <c:pt idx="2870">
                  <c:v>0.3561479102427843</c:v>
                </c:pt>
                <c:pt idx="2871">
                  <c:v>0.35602125794692946</c:v>
                </c:pt>
                <c:pt idx="2872">
                  <c:v>0.35589465399936615</c:v>
                </c:pt>
                <c:pt idx="2873">
                  <c:v>0.35576809846522728</c:v>
                </c:pt>
                <c:pt idx="2874">
                  <c:v>0.35564159140962037</c:v>
                </c:pt>
                <c:pt idx="2875">
                  <c:v>0.35551513289762832</c:v>
                </c:pt>
                <c:pt idx="2876">
                  <c:v>0.35538872299430901</c:v>
                </c:pt>
                <c:pt idx="2877">
                  <c:v>0.35526236176469511</c:v>
                </c:pt>
                <c:pt idx="2878">
                  <c:v>0.35513604927379455</c:v>
                </c:pt>
                <c:pt idx="2879">
                  <c:v>0.35500978558658991</c:v>
                </c:pt>
                <c:pt idx="2880">
                  <c:v>0.35488357076803895</c:v>
                </c:pt>
                <c:pt idx="2881">
                  <c:v>0.354757404883074</c:v>
                </c:pt>
                <c:pt idx="2882">
                  <c:v>0.35463128799660254</c:v>
                </c:pt>
                <c:pt idx="2883">
                  <c:v>0.35450522017350639</c:v>
                </c:pt>
                <c:pt idx="2884">
                  <c:v>0.35437920147864244</c:v>
                </c:pt>
                <c:pt idx="2885">
                  <c:v>0.35425323197684233</c:v>
                </c:pt>
                <c:pt idx="2886">
                  <c:v>0.35412731173291229</c:v>
                </c:pt>
                <c:pt idx="2887">
                  <c:v>0.35400144081163332</c:v>
                </c:pt>
                <c:pt idx="2888">
                  <c:v>0.35387561927776073</c:v>
                </c:pt>
                <c:pt idx="2889">
                  <c:v>0.35374984719602487</c:v>
                </c:pt>
                <c:pt idx="2890">
                  <c:v>0.3536241246311303</c:v>
                </c:pt>
                <c:pt idx="2891">
                  <c:v>0.35349845164775628</c:v>
                </c:pt>
                <c:pt idx="2892">
                  <c:v>0.35337282831055661</c:v>
                </c:pt>
                <c:pt idx="2893">
                  <c:v>0.35324725468415941</c:v>
                </c:pt>
                <c:pt idx="2894">
                  <c:v>0.35312173083316711</c:v>
                </c:pt>
                <c:pt idx="2895">
                  <c:v>0.35299625682215685</c:v>
                </c:pt>
                <c:pt idx="2896">
                  <c:v>0.35287083271567987</c:v>
                </c:pt>
                <c:pt idx="2897">
                  <c:v>0.35274545857826195</c:v>
                </c:pt>
                <c:pt idx="2898">
                  <c:v>0.3526201344744031</c:v>
                </c:pt>
                <c:pt idx="2899">
                  <c:v>0.35249486046857736</c:v>
                </c:pt>
                <c:pt idx="2900">
                  <c:v>0.35236963662523324</c:v>
                </c:pt>
                <c:pt idx="2901">
                  <c:v>0.35224446300879347</c:v>
                </c:pt>
                <c:pt idx="2902">
                  <c:v>0.35211933968365483</c:v>
                </c:pt>
                <c:pt idx="2903">
                  <c:v>0.35199426671418815</c:v>
                </c:pt>
                <c:pt idx="2904">
                  <c:v>0.35186924416473864</c:v>
                </c:pt>
                <c:pt idx="2905">
                  <c:v>0.35174427209962511</c:v>
                </c:pt>
                <c:pt idx="2906">
                  <c:v>0.35161935058314087</c:v>
                </c:pt>
                <c:pt idx="2907">
                  <c:v>0.351494479679553</c:v>
                </c:pt>
                <c:pt idx="2908">
                  <c:v>0.35136965945310256</c:v>
                </c:pt>
                <c:pt idx="2909">
                  <c:v>0.35124488996800457</c:v>
                </c:pt>
                <c:pt idx="2910">
                  <c:v>0.35112017128844786</c:v>
                </c:pt>
                <c:pt idx="2911">
                  <c:v>0.35099550347859521</c:v>
                </c:pt>
                <c:pt idx="2912">
                  <c:v>0.35087088660258331</c:v>
                </c:pt>
                <c:pt idx="2913">
                  <c:v>0.35074632072452233</c:v>
                </c:pt>
                <c:pt idx="2914">
                  <c:v>0.35062180590849656</c:v>
                </c:pt>
                <c:pt idx="2915">
                  <c:v>0.35049734221856393</c:v>
                </c:pt>
                <c:pt idx="2916">
                  <c:v>0.35037292971875589</c:v>
                </c:pt>
                <c:pt idx="2917">
                  <c:v>0.35024856847307767</c:v>
                </c:pt>
                <c:pt idx="2918">
                  <c:v>0.35012425854550822</c:v>
                </c:pt>
                <c:pt idx="2919">
                  <c:v>0.35</c:v>
                </c:pt>
                <c:pt idx="2920">
                  <c:v>0.34987579290047904</c:v>
                </c:pt>
                <c:pt idx="2921">
                  <c:v>0.34975163731084491</c:v>
                </c:pt>
                <c:pt idx="2922">
                  <c:v>0.34962753329497065</c:v>
                </c:pt>
                <c:pt idx="2923">
                  <c:v>0.3495034809167028</c:v>
                </c:pt>
                <c:pt idx="2924">
                  <c:v>0.34937948023986132</c:v>
                </c:pt>
                <c:pt idx="2925">
                  <c:v>0.34925553132823967</c:v>
                </c:pt>
                <c:pt idx="2926">
                  <c:v>0.34913163424560456</c:v>
                </c:pt>
                <c:pt idx="2927">
                  <c:v>0.34900778905569591</c:v>
                </c:pt>
                <c:pt idx="2928">
                  <c:v>0.34888399582222729</c:v>
                </c:pt>
                <c:pt idx="2929">
                  <c:v>0.34876025460888527</c:v>
                </c:pt>
                <c:pt idx="2930">
                  <c:v>0.34863656547932975</c:v>
                </c:pt>
                <c:pt idx="2931">
                  <c:v>0.3485129284971939</c:v>
                </c:pt>
                <c:pt idx="2932">
                  <c:v>0.34838934372608393</c:v>
                </c:pt>
                <c:pt idx="2933">
                  <c:v>0.34826581122957911</c:v>
                </c:pt>
                <c:pt idx="2934">
                  <c:v>0.34814233107123216</c:v>
                </c:pt>
                <c:pt idx="2935">
                  <c:v>0.34801890331456853</c:v>
                </c:pt>
                <c:pt idx="2936">
                  <c:v>0.34789552802308688</c:v>
                </c:pt>
                <c:pt idx="2937">
                  <c:v>0.34777220526025898</c:v>
                </c:pt>
                <c:pt idx="2938">
                  <c:v>0.34764893508952921</c:v>
                </c:pt>
                <c:pt idx="2939">
                  <c:v>0.34752571757431527</c:v>
                </c:pt>
                <c:pt idx="2940">
                  <c:v>0.34740255277800758</c:v>
                </c:pt>
                <c:pt idx="2941">
                  <c:v>0.3472794407639696</c:v>
                </c:pt>
                <c:pt idx="2942">
                  <c:v>0.34715638159553747</c:v>
                </c:pt>
                <c:pt idx="2943">
                  <c:v>0.34703337533602002</c:v>
                </c:pt>
                <c:pt idx="2944">
                  <c:v>0.34691042204869915</c:v>
                </c:pt>
                <c:pt idx="2945">
                  <c:v>0.34678752179682948</c:v>
                </c:pt>
                <c:pt idx="2946">
                  <c:v>0.34666467464363815</c:v>
                </c:pt>
                <c:pt idx="2947">
                  <c:v>0.34654188065232511</c:v>
                </c:pt>
                <c:pt idx="2948">
                  <c:v>0.34641913988606304</c:v>
                </c:pt>
                <c:pt idx="2949">
                  <c:v>0.346296452407997</c:v>
                </c:pt>
                <c:pt idx="2950">
                  <c:v>0.34617381828124483</c:v>
                </c:pt>
                <c:pt idx="2951">
                  <c:v>0.34605123756889689</c:v>
                </c:pt>
                <c:pt idx="2952">
                  <c:v>0.34592871033401601</c:v>
                </c:pt>
                <c:pt idx="2953">
                  <c:v>0.34580623663963761</c:v>
                </c:pt>
                <c:pt idx="2954">
                  <c:v>0.34568381654876934</c:v>
                </c:pt>
                <c:pt idx="2955">
                  <c:v>0.34556145012439149</c:v>
                </c:pt>
                <c:pt idx="2956">
                  <c:v>0.3454391374294567</c:v>
                </c:pt>
                <c:pt idx="2957">
                  <c:v>0.34531687852688991</c:v>
                </c:pt>
                <c:pt idx="2958">
                  <c:v>0.34519467347958849</c:v>
                </c:pt>
                <c:pt idx="2959">
                  <c:v>0.34507252235042207</c:v>
                </c:pt>
                <c:pt idx="2960">
                  <c:v>0.34495042520223229</c:v>
                </c:pt>
                <c:pt idx="2961">
                  <c:v>0.34482838209783351</c:v>
                </c:pt>
                <c:pt idx="2962">
                  <c:v>0.34470639310001172</c:v>
                </c:pt>
                <c:pt idx="2963">
                  <c:v>0.34458445827152556</c:v>
                </c:pt>
                <c:pt idx="2964">
                  <c:v>0.34446257767510563</c:v>
                </c:pt>
                <c:pt idx="2965">
                  <c:v>0.34434075137345443</c:v>
                </c:pt>
                <c:pt idx="2966">
                  <c:v>0.34421897942924684</c:v>
                </c:pt>
                <c:pt idx="2967">
                  <c:v>0.34409726190512963</c:v>
                </c:pt>
                <c:pt idx="2968">
                  <c:v>0.34397559886372153</c:v>
                </c:pt>
                <c:pt idx="2969">
                  <c:v>0.34385399036761327</c:v>
                </c:pt>
                <c:pt idx="2970">
                  <c:v>0.34373243647936774</c:v>
                </c:pt>
                <c:pt idx="2971">
                  <c:v>0.34361093726151937</c:v>
                </c:pt>
                <c:pt idx="2972">
                  <c:v>0.34348949277657453</c:v>
                </c:pt>
                <c:pt idx="2973">
                  <c:v>0.34336810308701171</c:v>
                </c:pt>
                <c:pt idx="2974">
                  <c:v>0.34324676825528094</c:v>
                </c:pt>
                <c:pt idx="2975">
                  <c:v>0.3431254883438043</c:v>
                </c:pt>
                <c:pt idx="2976">
                  <c:v>0.34300426341497514</c:v>
                </c:pt>
                <c:pt idx="2977">
                  <c:v>0.34288309353115903</c:v>
                </c:pt>
                <c:pt idx="2978">
                  <c:v>0.34276197875469294</c:v>
                </c:pt>
                <c:pt idx="2979">
                  <c:v>0.34264091914788564</c:v>
                </c:pt>
                <c:pt idx="2980">
                  <c:v>0.34251991477301735</c:v>
                </c:pt>
                <c:pt idx="2981">
                  <c:v>0.34239896569234013</c:v>
                </c:pt>
                <c:pt idx="2982">
                  <c:v>0.34227807196807719</c:v>
                </c:pt>
                <c:pt idx="2983">
                  <c:v>0.34215723366242357</c:v>
                </c:pt>
                <c:pt idx="2984">
                  <c:v>0.3420364508375458</c:v>
                </c:pt>
                <c:pt idx="2985">
                  <c:v>0.34191572355558175</c:v>
                </c:pt>
                <c:pt idx="2986">
                  <c:v>0.3417950518786409</c:v>
                </c:pt>
                <c:pt idx="2987">
                  <c:v>0.34167443586880375</c:v>
                </c:pt>
                <c:pt idx="2988">
                  <c:v>0.3415538755881225</c:v>
                </c:pt>
                <c:pt idx="2989">
                  <c:v>0.3414333710986206</c:v>
                </c:pt>
                <c:pt idx="2990">
                  <c:v>0.34131292246229278</c:v>
                </c:pt>
                <c:pt idx="2991">
                  <c:v>0.34119252974110509</c:v>
                </c:pt>
                <c:pt idx="2992">
                  <c:v>0.34107219299699465</c:v>
                </c:pt>
                <c:pt idx="2993">
                  <c:v>0.34095191229186983</c:v>
                </c:pt>
                <c:pt idx="2994">
                  <c:v>0.34083168768761035</c:v>
                </c:pt>
                <c:pt idx="2995">
                  <c:v>0.34071151924606685</c:v>
                </c:pt>
                <c:pt idx="2996">
                  <c:v>0.34059140702906127</c:v>
                </c:pt>
                <c:pt idx="2997">
                  <c:v>0.34047135109838655</c:v>
                </c:pt>
                <c:pt idx="2998">
                  <c:v>0.34035135151580648</c:v>
                </c:pt>
                <c:pt idx="2999">
                  <c:v>0.34023140834305615</c:v>
                </c:pt>
                <c:pt idx="3000">
                  <c:v>0.34011152164184155</c:v>
                </c:pt>
                <c:pt idx="3001">
                  <c:v>0.33999169147383945</c:v>
                </c:pt>
                <c:pt idx="3002">
                  <c:v>0.33987191790069771</c:v>
                </c:pt>
                <c:pt idx="3003">
                  <c:v>0.33975220098403514</c:v>
                </c:pt>
                <c:pt idx="3004">
                  <c:v>0.33963254078544114</c:v>
                </c:pt>
                <c:pt idx="3005">
                  <c:v>0.33951293736647609</c:v>
                </c:pt>
                <c:pt idx="3006">
                  <c:v>0.3393933907886712</c:v>
                </c:pt>
                <c:pt idx="3007">
                  <c:v>0.3392739011135284</c:v>
                </c:pt>
                <c:pt idx="3008">
                  <c:v>0.33915446840252039</c:v>
                </c:pt>
                <c:pt idx="3009">
                  <c:v>0.33903509271709031</c:v>
                </c:pt>
                <c:pt idx="3010">
                  <c:v>0.33891577411865242</c:v>
                </c:pt>
                <c:pt idx="3011">
                  <c:v>0.33879651266859112</c:v>
                </c:pt>
                <c:pt idx="3012">
                  <c:v>0.33867730842826177</c:v>
                </c:pt>
                <c:pt idx="3013">
                  <c:v>0.33855816145899009</c:v>
                </c:pt>
                <c:pt idx="3014">
                  <c:v>0.33843907182207256</c:v>
                </c:pt>
                <c:pt idx="3015">
                  <c:v>0.33832003957877577</c:v>
                </c:pt>
                <c:pt idx="3016">
                  <c:v>0.33820106479033724</c:v>
                </c:pt>
                <c:pt idx="3017">
                  <c:v>0.33808214751796467</c:v>
                </c:pt>
                <c:pt idx="3018">
                  <c:v>0.33796328782283619</c:v>
                </c:pt>
                <c:pt idx="3019">
                  <c:v>0.33784448576610043</c:v>
                </c:pt>
                <c:pt idx="3020">
                  <c:v>0.33772574140887629</c:v>
                </c:pt>
                <c:pt idx="3021">
                  <c:v>0.33760705481225278</c:v>
                </c:pt>
                <c:pt idx="3022">
                  <c:v>0.33748842603728951</c:v>
                </c:pt>
                <c:pt idx="3023">
                  <c:v>0.33736985514501627</c:v>
                </c:pt>
                <c:pt idx="3024">
                  <c:v>0.33725134219643299</c:v>
                </c:pt>
                <c:pt idx="3025">
                  <c:v>0.33713288725250989</c:v>
                </c:pt>
                <c:pt idx="3026">
                  <c:v>0.33701449037418718</c:v>
                </c:pt>
                <c:pt idx="3027">
                  <c:v>0.33689615162237529</c:v>
                </c:pt>
                <c:pt idx="3028">
                  <c:v>0.33677787105795487</c:v>
                </c:pt>
                <c:pt idx="3029">
                  <c:v>0.33665964874177645</c:v>
                </c:pt>
                <c:pt idx="3030">
                  <c:v>0.33654148473466083</c:v>
                </c:pt>
                <c:pt idx="3031">
                  <c:v>0.33642337909739833</c:v>
                </c:pt>
                <c:pt idx="3032">
                  <c:v>0.33630533189074979</c:v>
                </c:pt>
                <c:pt idx="3033">
                  <c:v>0.33618734317544569</c:v>
                </c:pt>
                <c:pt idx="3034">
                  <c:v>0.33606941301218651</c:v>
                </c:pt>
                <c:pt idx="3035">
                  <c:v>0.33595154146164258</c:v>
                </c:pt>
                <c:pt idx="3036">
                  <c:v>0.33583372858445415</c:v>
                </c:pt>
                <c:pt idx="3037">
                  <c:v>0.33571597444123108</c:v>
                </c:pt>
                <c:pt idx="3038">
                  <c:v>0.33559827909255324</c:v>
                </c:pt>
                <c:pt idx="3039">
                  <c:v>0.33548064259897015</c:v>
                </c:pt>
                <c:pt idx="3040">
                  <c:v>0.33536306502100116</c:v>
                </c:pt>
                <c:pt idx="3041">
                  <c:v>0.33524554641913512</c:v>
                </c:pt>
                <c:pt idx="3042">
                  <c:v>0.33512808685383055</c:v>
                </c:pt>
                <c:pt idx="3043">
                  <c:v>0.33501068638551579</c:v>
                </c:pt>
                <c:pt idx="3044">
                  <c:v>0.33489334507458862</c:v>
                </c:pt>
                <c:pt idx="3045">
                  <c:v>0.33477606298141649</c:v>
                </c:pt>
                <c:pt idx="3046">
                  <c:v>0.33465884016633629</c:v>
                </c:pt>
                <c:pt idx="3047">
                  <c:v>0.33454167668965457</c:v>
                </c:pt>
                <c:pt idx="3048">
                  <c:v>0.33442457261164704</c:v>
                </c:pt>
                <c:pt idx="3049">
                  <c:v>0.33430752799255914</c:v>
                </c:pt>
                <c:pt idx="3050">
                  <c:v>0.33419054289260575</c:v>
                </c:pt>
                <c:pt idx="3051">
                  <c:v>0.33407361737197078</c:v>
                </c:pt>
                <c:pt idx="3052">
                  <c:v>0.33395675149080795</c:v>
                </c:pt>
                <c:pt idx="3053">
                  <c:v>0.33383994530923988</c:v>
                </c:pt>
                <c:pt idx="3054">
                  <c:v>0.33372319888735869</c:v>
                </c:pt>
                <c:pt idx="3055">
                  <c:v>0.33360651228522581</c:v>
                </c:pt>
                <c:pt idx="3056">
                  <c:v>0.33348988556287179</c:v>
                </c:pt>
                <c:pt idx="3057">
                  <c:v>0.33337331878029636</c:v>
                </c:pt>
                <c:pt idx="3058">
                  <c:v>0.33325681199746854</c:v>
                </c:pt>
                <c:pt idx="3059">
                  <c:v>0.33314036527432633</c:v>
                </c:pt>
                <c:pt idx="3060">
                  <c:v>0.33302397867077693</c:v>
                </c:pt>
                <c:pt idx="3061">
                  <c:v>0.33290765224669644</c:v>
                </c:pt>
                <c:pt idx="3062">
                  <c:v>0.33279138606193026</c:v>
                </c:pt>
                <c:pt idx="3063">
                  <c:v>0.33267518017629277</c:v>
                </c:pt>
                <c:pt idx="3064">
                  <c:v>0.33255903464956704</c:v>
                </c:pt>
                <c:pt idx="3065">
                  <c:v>0.33244294954150538</c:v>
                </c:pt>
                <c:pt idx="3066">
                  <c:v>0.33232692491182891</c:v>
                </c:pt>
                <c:pt idx="3067">
                  <c:v>0.33221096082022761</c:v>
                </c:pt>
                <c:pt idx="3068">
                  <c:v>0.33209505732636047</c:v>
                </c:pt>
                <c:pt idx="3069">
                  <c:v>0.33197921448985512</c:v>
                </c:pt>
                <c:pt idx="3070">
                  <c:v>0.33186343237030802</c:v>
                </c:pt>
                <c:pt idx="3071">
                  <c:v>0.3317477110272844</c:v>
                </c:pt>
                <c:pt idx="3072">
                  <c:v>0.33163205052031824</c:v>
                </c:pt>
                <c:pt idx="3073">
                  <c:v>0.33151645090891235</c:v>
                </c:pt>
                <c:pt idx="3074">
                  <c:v>0.33140091225253804</c:v>
                </c:pt>
                <c:pt idx="3075">
                  <c:v>0.3312854346106352</c:v>
                </c:pt>
                <c:pt idx="3076">
                  <c:v>0.33117001804261259</c:v>
                </c:pt>
                <c:pt idx="3077">
                  <c:v>0.33105466260784733</c:v>
                </c:pt>
                <c:pt idx="3078">
                  <c:v>0.33093936836568516</c:v>
                </c:pt>
                <c:pt idx="3079">
                  <c:v>0.33082413537544042</c:v>
                </c:pt>
                <c:pt idx="3080">
                  <c:v>0.33070896369639585</c:v>
                </c:pt>
                <c:pt idx="3081">
                  <c:v>0.33059385338780251</c:v>
                </c:pt>
                <c:pt idx="3082">
                  <c:v>0.33047880450888012</c:v>
                </c:pt>
                <c:pt idx="3083">
                  <c:v>0.33036381711881674</c:v>
                </c:pt>
                <c:pt idx="3084">
                  <c:v>0.33024889127676871</c:v>
                </c:pt>
                <c:pt idx="3085">
                  <c:v>0.33013402704186096</c:v>
                </c:pt>
                <c:pt idx="3086">
                  <c:v>0.33001922447318621</c:v>
                </c:pt>
                <c:pt idx="3087">
                  <c:v>0.32990448362980601</c:v>
                </c:pt>
                <c:pt idx="3088">
                  <c:v>0.3297898045707498</c:v>
                </c:pt>
                <c:pt idx="3089">
                  <c:v>0.32967518735501555</c:v>
                </c:pt>
                <c:pt idx="3090">
                  <c:v>0.32956063204156893</c:v>
                </c:pt>
                <c:pt idx="3091">
                  <c:v>0.32944613868934425</c:v>
                </c:pt>
                <c:pt idx="3092">
                  <c:v>0.32933170735724371</c:v>
                </c:pt>
                <c:pt idx="3093">
                  <c:v>0.32921733810413756</c:v>
                </c:pt>
                <c:pt idx="3094">
                  <c:v>0.32910303098886423</c:v>
                </c:pt>
                <c:pt idx="3095">
                  <c:v>0.32898878607023019</c:v>
                </c:pt>
                <c:pt idx="3096">
                  <c:v>0.32887460340700986</c:v>
                </c:pt>
                <c:pt idx="3097">
                  <c:v>0.32876048305794559</c:v>
                </c:pt>
                <c:pt idx="3098">
                  <c:v>0.3286464250817478</c:v>
                </c:pt>
                <c:pt idx="3099">
                  <c:v>0.32853242953709466</c:v>
                </c:pt>
                <c:pt idx="3100">
                  <c:v>0.32841849648263233</c:v>
                </c:pt>
                <c:pt idx="3101">
                  <c:v>0.32830462597697474</c:v>
                </c:pt>
                <c:pt idx="3102">
                  <c:v>0.32819081807870387</c:v>
                </c:pt>
                <c:pt idx="3103">
                  <c:v>0.32807707284636911</c:v>
                </c:pt>
                <c:pt idx="3104">
                  <c:v>0.32796339033848798</c:v>
                </c:pt>
                <c:pt idx="3105">
                  <c:v>0.32784977061354542</c:v>
                </c:pt>
                <c:pt idx="3106">
                  <c:v>0.32773621372999429</c:v>
                </c:pt>
                <c:pt idx="3107">
                  <c:v>0.32762271974625512</c:v>
                </c:pt>
                <c:pt idx="3108">
                  <c:v>0.32750928872071594</c:v>
                </c:pt>
                <c:pt idx="3109">
                  <c:v>0.32739592071173251</c:v>
                </c:pt>
                <c:pt idx="3110">
                  <c:v>0.32728261577762796</c:v>
                </c:pt>
                <c:pt idx="3111">
                  <c:v>0.32716937397669332</c:v>
                </c:pt>
                <c:pt idx="3112">
                  <c:v>0.32705619536718683</c:v>
                </c:pt>
                <c:pt idx="3113">
                  <c:v>0.32694308000733452</c:v>
                </c:pt>
                <c:pt idx="3114">
                  <c:v>0.32683002795532945</c:v>
                </c:pt>
                <c:pt idx="3115">
                  <c:v>0.32671703926933254</c:v>
                </c:pt>
                <c:pt idx="3116">
                  <c:v>0.32660411400747186</c:v>
                </c:pt>
                <c:pt idx="3117">
                  <c:v>0.32649125222784298</c:v>
                </c:pt>
                <c:pt idx="3118">
                  <c:v>0.32637845398850879</c:v>
                </c:pt>
                <c:pt idx="3119">
                  <c:v>0.32626571934749937</c:v>
                </c:pt>
                <c:pt idx="3120">
                  <c:v>0.32615304836281217</c:v>
                </c:pt>
                <c:pt idx="3121">
                  <c:v>0.32604044109241193</c:v>
                </c:pt>
                <c:pt idx="3122">
                  <c:v>0.32592789759423046</c:v>
                </c:pt>
                <c:pt idx="3123">
                  <c:v>0.32581541792616708</c:v>
                </c:pt>
                <c:pt idx="3124">
                  <c:v>0.32570300214608799</c:v>
                </c:pt>
                <c:pt idx="3125">
                  <c:v>0.32559065031182655</c:v>
                </c:pt>
                <c:pt idx="3126">
                  <c:v>0.32547836248118323</c:v>
                </c:pt>
                <c:pt idx="3127">
                  <c:v>0.32536613871192566</c:v>
                </c:pt>
                <c:pt idx="3128">
                  <c:v>0.32525397906178855</c:v>
                </c:pt>
                <c:pt idx="3129">
                  <c:v>0.32514188358847351</c:v>
                </c:pt>
                <c:pt idx="3130">
                  <c:v>0.32502985234964904</c:v>
                </c:pt>
                <c:pt idx="3131">
                  <c:v>0.32491788540295075</c:v>
                </c:pt>
                <c:pt idx="3132">
                  <c:v>0.32480598280598127</c:v>
                </c:pt>
                <c:pt idx="3133">
                  <c:v>0.32469414461630985</c:v>
                </c:pt>
                <c:pt idx="3134">
                  <c:v>0.32458237089147279</c:v>
                </c:pt>
                <c:pt idx="3135">
                  <c:v>0.32447066168897332</c:v>
                </c:pt>
                <c:pt idx="3136">
                  <c:v>0.32435901706628123</c:v>
                </c:pt>
                <c:pt idx="3137">
                  <c:v>0.32424743708083309</c:v>
                </c:pt>
                <c:pt idx="3138">
                  <c:v>0.32413592179003259</c:v>
                </c:pt>
                <c:pt idx="3139">
                  <c:v>0.32402447125124956</c:v>
                </c:pt>
                <c:pt idx="3140">
                  <c:v>0.32391308552182108</c:v>
                </c:pt>
                <c:pt idx="3141">
                  <c:v>0.32380176465905053</c:v>
                </c:pt>
                <c:pt idx="3142">
                  <c:v>0.32369050872020799</c:v>
                </c:pt>
                <c:pt idx="3143">
                  <c:v>0.32357931776253024</c:v>
                </c:pt>
                <c:pt idx="3144">
                  <c:v>0.32346819184322062</c:v>
                </c:pt>
                <c:pt idx="3145">
                  <c:v>0.32335713101944885</c:v>
                </c:pt>
                <c:pt idx="3146">
                  <c:v>0.32324613534835134</c:v>
                </c:pt>
                <c:pt idx="3147">
                  <c:v>0.32313520488703085</c:v>
                </c:pt>
                <c:pt idx="3148">
                  <c:v>0.32302433969255673</c:v>
                </c:pt>
                <c:pt idx="3149">
                  <c:v>0.32291353982196458</c:v>
                </c:pt>
                <c:pt idx="3150">
                  <c:v>0.32280280533225647</c:v>
                </c:pt>
                <c:pt idx="3151">
                  <c:v>0.32269213628040105</c:v>
                </c:pt>
                <c:pt idx="3152">
                  <c:v>0.32258153272333279</c:v>
                </c:pt>
                <c:pt idx="3153">
                  <c:v>0.32247099471795304</c:v>
                </c:pt>
                <c:pt idx="3154">
                  <c:v>0.32236052232112911</c:v>
                </c:pt>
                <c:pt idx="3155">
                  <c:v>0.32225011558969457</c:v>
                </c:pt>
                <c:pt idx="3156">
                  <c:v>0.32213977458044929</c:v>
                </c:pt>
                <c:pt idx="3157">
                  <c:v>0.32202949935015929</c:v>
                </c:pt>
                <c:pt idx="3158">
                  <c:v>0.32191928995555674</c:v>
                </c:pt>
                <c:pt idx="3159">
                  <c:v>0.32180914645333991</c:v>
                </c:pt>
                <c:pt idx="3160">
                  <c:v>0.3216990689001733</c:v>
                </c:pt>
                <c:pt idx="3161">
                  <c:v>0.32158905735268728</c:v>
                </c:pt>
                <c:pt idx="3162">
                  <c:v>0.32147911186747857</c:v>
                </c:pt>
                <c:pt idx="3163">
                  <c:v>0.32136923250110944</c:v>
                </c:pt>
                <c:pt idx="3164">
                  <c:v>0.3212594193101086</c:v>
                </c:pt>
                <c:pt idx="3165">
                  <c:v>0.32114967235097047</c:v>
                </c:pt>
                <c:pt idx="3166">
                  <c:v>0.32103999168015551</c:v>
                </c:pt>
                <c:pt idx="3167">
                  <c:v>0.32093037735408991</c:v>
                </c:pt>
                <c:pt idx="3168">
                  <c:v>0.32082082942916612</c:v>
                </c:pt>
                <c:pt idx="3169">
                  <c:v>0.32071134796174178</c:v>
                </c:pt>
                <c:pt idx="3170">
                  <c:v>0.32060193300814088</c:v>
                </c:pt>
                <c:pt idx="3171">
                  <c:v>0.32049258462465308</c:v>
                </c:pt>
                <c:pt idx="3172">
                  <c:v>0.32038330286753364</c:v>
                </c:pt>
                <c:pt idx="3173">
                  <c:v>0.32027408779300376</c:v>
                </c:pt>
                <c:pt idx="3174">
                  <c:v>0.32016493945725011</c:v>
                </c:pt>
                <c:pt idx="3175">
                  <c:v>0.3200558579164251</c:v>
                </c:pt>
                <c:pt idx="3176">
                  <c:v>0.31994684322664679</c:v>
                </c:pt>
                <c:pt idx="3177">
                  <c:v>0.31983789544399904</c:v>
                </c:pt>
                <c:pt idx="3178">
                  <c:v>0.31972901462453107</c:v>
                </c:pt>
                <c:pt idx="3179">
                  <c:v>0.31962020082425757</c:v>
                </c:pt>
                <c:pt idx="3180">
                  <c:v>0.31951145409915888</c:v>
                </c:pt>
                <c:pt idx="3181">
                  <c:v>0.3194027745051809</c:v>
                </c:pt>
                <c:pt idx="3182">
                  <c:v>0.31929416209823486</c:v>
                </c:pt>
                <c:pt idx="3183">
                  <c:v>0.31918561693419756</c:v>
                </c:pt>
                <c:pt idx="3184">
                  <c:v>0.31907713906891111</c:v>
                </c:pt>
                <c:pt idx="3185">
                  <c:v>0.31896872855818298</c:v>
                </c:pt>
                <c:pt idx="3186">
                  <c:v>0.31886038545778606</c:v>
                </c:pt>
                <c:pt idx="3187">
                  <c:v>0.31875210982345847</c:v>
                </c:pt>
                <c:pt idx="3188">
                  <c:v>0.31864390171090384</c:v>
                </c:pt>
                <c:pt idx="3189">
                  <c:v>0.31853576117579069</c:v>
                </c:pt>
                <c:pt idx="3190">
                  <c:v>0.31842768827375312</c:v>
                </c:pt>
                <c:pt idx="3191">
                  <c:v>0.31831968306039027</c:v>
                </c:pt>
                <c:pt idx="3192">
                  <c:v>0.31821174559126642</c:v>
                </c:pt>
                <c:pt idx="3193">
                  <c:v>0.31810387592191119</c:v>
                </c:pt>
                <c:pt idx="3194">
                  <c:v>0.3179960741078191</c:v>
                </c:pt>
                <c:pt idx="3195">
                  <c:v>0.31788834020445</c:v>
                </c:pt>
                <c:pt idx="3196">
                  <c:v>0.31778067426722845</c:v>
                </c:pt>
                <c:pt idx="3197">
                  <c:v>0.31767307635154429</c:v>
                </c:pt>
                <c:pt idx="3198">
                  <c:v>0.31756554651275259</c:v>
                </c:pt>
                <c:pt idx="3199">
                  <c:v>0.31745808480617277</c:v>
                </c:pt>
                <c:pt idx="3200">
                  <c:v>0.31735069128708981</c:v>
                </c:pt>
                <c:pt idx="3201">
                  <c:v>0.31724336601075342</c:v>
                </c:pt>
                <c:pt idx="3202">
                  <c:v>0.31713610903237788</c:v>
                </c:pt>
                <c:pt idx="3203">
                  <c:v>0.3170289204071427</c:v>
                </c:pt>
                <c:pt idx="3204">
                  <c:v>0.31692180019019223</c:v>
                </c:pt>
                <c:pt idx="3205">
                  <c:v>0.31681474843663548</c:v>
                </c:pt>
                <c:pt idx="3206">
                  <c:v>0.31670776520154631</c:v>
                </c:pt>
                <c:pt idx="3207">
                  <c:v>0.31660085053996323</c:v>
                </c:pt>
                <c:pt idx="3208">
                  <c:v>0.31649400450688958</c:v>
                </c:pt>
                <c:pt idx="3209">
                  <c:v>0.31638722715729334</c:v>
                </c:pt>
                <c:pt idx="3210">
                  <c:v>0.31628051854610717</c:v>
                </c:pt>
                <c:pt idx="3211">
                  <c:v>0.31617387872822833</c:v>
                </c:pt>
                <c:pt idx="3212">
                  <c:v>0.31606730775851888</c:v>
                </c:pt>
                <c:pt idx="3213">
                  <c:v>0.31596080569180518</c:v>
                </c:pt>
                <c:pt idx="3214">
                  <c:v>0.31585437258287824</c:v>
                </c:pt>
                <c:pt idx="3215">
                  <c:v>0.31574800848649365</c:v>
                </c:pt>
                <c:pt idx="3216">
                  <c:v>0.31564171345737158</c:v>
                </c:pt>
                <c:pt idx="3217">
                  <c:v>0.31553548755019645</c:v>
                </c:pt>
                <c:pt idx="3218">
                  <c:v>0.31542933081961733</c:v>
                </c:pt>
                <c:pt idx="3219">
                  <c:v>0.31532324332024741</c:v>
                </c:pt>
                <c:pt idx="3220">
                  <c:v>0.31521722510666461</c:v>
                </c:pt>
                <c:pt idx="3221">
                  <c:v>0.31511127623341095</c:v>
                </c:pt>
                <c:pt idx="3222">
                  <c:v>0.31500539675499289</c:v>
                </c:pt>
                <c:pt idx="3223">
                  <c:v>0.31489958672588131</c:v>
                </c:pt>
                <c:pt idx="3224">
                  <c:v>0.31479384620051104</c:v>
                </c:pt>
                <c:pt idx="3225">
                  <c:v>0.31468817523328141</c:v>
                </c:pt>
                <c:pt idx="3226">
                  <c:v>0.31458257387855593</c:v>
                </c:pt>
                <c:pt idx="3227">
                  <c:v>0.31447704219066225</c:v>
                </c:pt>
                <c:pt idx="3228">
                  <c:v>0.31437158022389222</c:v>
                </c:pt>
                <c:pt idx="3229">
                  <c:v>0.31426618803250161</c:v>
                </c:pt>
                <c:pt idx="3230">
                  <c:v>0.31416086567071061</c:v>
                </c:pt>
                <c:pt idx="3231">
                  <c:v>0.31405561319270336</c:v>
                </c:pt>
                <c:pt idx="3232">
                  <c:v>0.31395043065262795</c:v>
                </c:pt>
                <c:pt idx="3233">
                  <c:v>0.3138453181045967</c:v>
                </c:pt>
                <c:pt idx="3234">
                  <c:v>0.3137402756026858</c:v>
                </c:pt>
                <c:pt idx="3235">
                  <c:v>0.3136353032009353</c:v>
                </c:pt>
                <c:pt idx="3236">
                  <c:v>0.31353040095334928</c:v>
                </c:pt>
                <c:pt idx="3237">
                  <c:v>0.31342556891389589</c:v>
                </c:pt>
                <c:pt idx="3238">
                  <c:v>0.31332080713650684</c:v>
                </c:pt>
                <c:pt idx="3239">
                  <c:v>0.31321611567507796</c:v>
                </c:pt>
                <c:pt idx="3240">
                  <c:v>0.31311149458346871</c:v>
                </c:pt>
                <c:pt idx="3241">
                  <c:v>0.31300694391550254</c:v>
                </c:pt>
                <c:pt idx="3242">
                  <c:v>0.31290246372496644</c:v>
                </c:pt>
                <c:pt idx="3243">
                  <c:v>0.31279805406561145</c:v>
                </c:pt>
                <c:pt idx="3244">
                  <c:v>0.31269371499115206</c:v>
                </c:pt>
                <c:pt idx="3245">
                  <c:v>0.31258944655526666</c:v>
                </c:pt>
                <c:pt idx="3246">
                  <c:v>0.31248524881159689</c:v>
                </c:pt>
                <c:pt idx="3247">
                  <c:v>0.31238112181374866</c:v>
                </c:pt>
                <c:pt idx="3248">
                  <c:v>0.31227706561529078</c:v>
                </c:pt>
                <c:pt idx="3249">
                  <c:v>0.31217308026975621</c:v>
                </c:pt>
                <c:pt idx="3250">
                  <c:v>0.31206916583064126</c:v>
                </c:pt>
                <c:pt idx="3251">
                  <c:v>0.31196532235140562</c:v>
                </c:pt>
                <c:pt idx="3252">
                  <c:v>0.31186154988547266</c:v>
                </c:pt>
                <c:pt idx="3253">
                  <c:v>0.31175784848622912</c:v>
                </c:pt>
                <c:pt idx="3254">
                  <c:v>0.31165421820702521</c:v>
                </c:pt>
                <c:pt idx="3255">
                  <c:v>0.31155065910117458</c:v>
                </c:pt>
                <c:pt idx="3256">
                  <c:v>0.31144717122195426</c:v>
                </c:pt>
                <c:pt idx="3257">
                  <c:v>0.31134375462260455</c:v>
                </c:pt>
                <c:pt idx="3258">
                  <c:v>0.31124040935632913</c:v>
                </c:pt>
                <c:pt idx="3259">
                  <c:v>0.31113713547629501</c:v>
                </c:pt>
                <c:pt idx="3260">
                  <c:v>0.31103393303563243</c:v>
                </c:pt>
                <c:pt idx="3261">
                  <c:v>0.31093080208743507</c:v>
                </c:pt>
                <c:pt idx="3262">
                  <c:v>0.31082774268475943</c:v>
                </c:pt>
                <c:pt idx="3263">
                  <c:v>0.31072475488062556</c:v>
                </c:pt>
                <c:pt idx="3264">
                  <c:v>0.31062183872801652</c:v>
                </c:pt>
                <c:pt idx="3265">
                  <c:v>0.31051899427987861</c:v>
                </c:pt>
                <c:pt idx="3266">
                  <c:v>0.31041622158912113</c:v>
                </c:pt>
                <c:pt idx="3267">
                  <c:v>0.31031352070861651</c:v>
                </c:pt>
                <c:pt idx="3268">
                  <c:v>0.31021089169120014</c:v>
                </c:pt>
                <c:pt idx="3269">
                  <c:v>0.31010833458967063</c:v>
                </c:pt>
                <c:pt idx="3270">
                  <c:v>0.31000584945678944</c:v>
                </c:pt>
                <c:pt idx="3271">
                  <c:v>0.30990343634528111</c:v>
                </c:pt>
                <c:pt idx="3272">
                  <c:v>0.30980109530783312</c:v>
                </c:pt>
                <c:pt idx="3273">
                  <c:v>0.30969882639709567</c:v>
                </c:pt>
                <c:pt idx="3274">
                  <c:v>0.30959662966568213</c:v>
                </c:pt>
                <c:pt idx="3275">
                  <c:v>0.30949450516616861</c:v>
                </c:pt>
                <c:pt idx="3276">
                  <c:v>0.30939245295109408</c:v>
                </c:pt>
                <c:pt idx="3277">
                  <c:v>0.3092904730729602</c:v>
                </c:pt>
                <c:pt idx="3278">
                  <c:v>0.30918856558423169</c:v>
                </c:pt>
                <c:pt idx="3279">
                  <c:v>0.30908673053733571</c:v>
                </c:pt>
                <c:pt idx="3280">
                  <c:v>0.30898496798466241</c:v>
                </c:pt>
                <c:pt idx="3281">
                  <c:v>0.30888327797856441</c:v>
                </c:pt>
                <c:pt idx="3282">
                  <c:v>0.30878166057135736</c:v>
                </c:pt>
                <c:pt idx="3283">
                  <c:v>0.30868011581531918</c:v>
                </c:pt>
                <c:pt idx="3284">
                  <c:v>0.30857864376269051</c:v>
                </c:pt>
                <c:pt idx="3285">
                  <c:v>0.30847724446567482</c:v>
                </c:pt>
                <c:pt idx="3286">
                  <c:v>0.30837591797643787</c:v>
                </c:pt>
                <c:pt idx="3287">
                  <c:v>0.3082746643471081</c:v>
                </c:pt>
                <c:pt idx="3288">
                  <c:v>0.30817348362977642</c:v>
                </c:pt>
                <c:pt idx="3289">
                  <c:v>0.30807237587649633</c:v>
                </c:pt>
                <c:pt idx="3290">
                  <c:v>0.30797134113928359</c:v>
                </c:pt>
                <c:pt idx="3291">
                  <c:v>0.30787037947011658</c:v>
                </c:pt>
                <c:pt idx="3292">
                  <c:v>0.30776949092093603</c:v>
                </c:pt>
                <c:pt idx="3293">
                  <c:v>0.30766867554364508</c:v>
                </c:pt>
                <c:pt idx="3294">
                  <c:v>0.30756793339010913</c:v>
                </c:pt>
                <c:pt idx="3295">
                  <c:v>0.307467264512156</c:v>
                </c:pt>
                <c:pt idx="3296">
                  <c:v>0.30736666896157594</c:v>
                </c:pt>
                <c:pt idx="3297">
                  <c:v>0.30726614679012099</c:v>
                </c:pt>
                <c:pt idx="3298">
                  <c:v>0.307165698049506</c:v>
                </c:pt>
                <c:pt idx="3299">
                  <c:v>0.30706532279140786</c:v>
                </c:pt>
                <c:pt idx="3300">
                  <c:v>0.30696502106746548</c:v>
                </c:pt>
                <c:pt idx="3301">
                  <c:v>0.30686479292928015</c:v>
                </c:pt>
                <c:pt idx="3302">
                  <c:v>0.30676463842841517</c:v>
                </c:pt>
                <c:pt idx="3303">
                  <c:v>0.30666455761639599</c:v>
                </c:pt>
                <c:pt idx="3304">
                  <c:v>0.30656455054471027</c:v>
                </c:pt>
                <c:pt idx="3305">
                  <c:v>0.30646461726480767</c:v>
                </c:pt>
                <c:pt idx="3306">
                  <c:v>0.30636475782809969</c:v>
                </c:pt>
                <c:pt idx="3307">
                  <c:v>0.30626497228596011</c:v>
                </c:pt>
                <c:pt idx="3308">
                  <c:v>0.30616526068972449</c:v>
                </c:pt>
                <c:pt idx="3309">
                  <c:v>0.30606562309069063</c:v>
                </c:pt>
                <c:pt idx="3310">
                  <c:v>0.30596605954011785</c:v>
                </c:pt>
                <c:pt idx="3311">
                  <c:v>0.3058665700892278</c:v>
                </c:pt>
                <c:pt idx="3312">
                  <c:v>0.30576715478920369</c:v>
                </c:pt>
                <c:pt idx="3313">
                  <c:v>0.30566781369119073</c:v>
                </c:pt>
                <c:pt idx="3314">
                  <c:v>0.30556854684629597</c:v>
                </c:pt>
                <c:pt idx="3315">
                  <c:v>0.30546935430558808</c:v>
                </c:pt>
                <c:pt idx="3316">
                  <c:v>0.30537023612009795</c:v>
                </c:pt>
                <c:pt idx="3317">
                  <c:v>0.30527119234081757</c:v>
                </c:pt>
                <c:pt idx="3318">
                  <c:v>0.30517222301870117</c:v>
                </c:pt>
                <c:pt idx="3319">
                  <c:v>0.30507332820466437</c:v>
                </c:pt>
                <c:pt idx="3320">
                  <c:v>0.30497450794958469</c:v>
                </c:pt>
                <c:pt idx="3321">
                  <c:v>0.30487576230430113</c:v>
                </c:pt>
                <c:pt idx="3322">
                  <c:v>0.3047770913196145</c:v>
                </c:pt>
                <c:pt idx="3323">
                  <c:v>0.30467849504628691</c:v>
                </c:pt>
                <c:pt idx="3324">
                  <c:v>0.30457997353504218</c:v>
                </c:pt>
                <c:pt idx="3325">
                  <c:v>0.30448152683656576</c:v>
                </c:pt>
                <c:pt idx="3326">
                  <c:v>0.30438315500150454</c:v>
                </c:pt>
                <c:pt idx="3327">
                  <c:v>0.30428485808046679</c:v>
                </c:pt>
                <c:pt idx="3328">
                  <c:v>0.30418663612402241</c:v>
                </c:pt>
                <c:pt idx="3329">
                  <c:v>0.30408848918270254</c:v>
                </c:pt>
                <c:pt idx="3330">
                  <c:v>0.30399041730699994</c:v>
                </c:pt>
                <c:pt idx="3331">
                  <c:v>0.30389242054736865</c:v>
                </c:pt>
                <c:pt idx="3332">
                  <c:v>0.30379449895422406</c:v>
                </c:pt>
                <c:pt idx="3333">
                  <c:v>0.30369665257794287</c:v>
                </c:pt>
                <c:pt idx="3334">
                  <c:v>0.30359888146886316</c:v>
                </c:pt>
                <c:pt idx="3335">
                  <c:v>0.30350118567728424</c:v>
                </c:pt>
                <c:pt idx="3336">
                  <c:v>0.30340356525346668</c:v>
                </c:pt>
                <c:pt idx="3337">
                  <c:v>0.3033060202476322</c:v>
                </c:pt>
                <c:pt idx="3338">
                  <c:v>0.30320855070996383</c:v>
                </c:pt>
                <c:pt idx="3339">
                  <c:v>0.30311115669060584</c:v>
                </c:pt>
                <c:pt idx="3340">
                  <c:v>0.30301383823966332</c:v>
                </c:pt>
                <c:pt idx="3341">
                  <c:v>0.30291659540720289</c:v>
                </c:pt>
                <c:pt idx="3342">
                  <c:v>0.30281942824325203</c:v>
                </c:pt>
                <c:pt idx="3343">
                  <c:v>0.30272233679779936</c:v>
                </c:pt>
                <c:pt idx="3344">
                  <c:v>0.30262532112079454</c:v>
                </c:pt>
                <c:pt idx="3345">
                  <c:v>0.3025283812621482</c:v>
                </c:pt>
                <c:pt idx="3346">
                  <c:v>0.30243151727173212</c:v>
                </c:pt>
                <c:pt idx="3347">
                  <c:v>0.30233472919937876</c:v>
                </c:pt>
                <c:pt idx="3348">
                  <c:v>0.30223801709488174</c:v>
                </c:pt>
                <c:pt idx="3349">
                  <c:v>0.3021413810079957</c:v>
                </c:pt>
                <c:pt idx="3350">
                  <c:v>0.30204482098843588</c:v>
                </c:pt>
                <c:pt idx="3351">
                  <c:v>0.30194833708587865</c:v>
                </c:pt>
                <c:pt idx="3352">
                  <c:v>0.30185192934996097</c:v>
                </c:pt>
                <c:pt idx="3353">
                  <c:v>0.30175559783028083</c:v>
                </c:pt>
                <c:pt idx="3354">
                  <c:v>0.30165934257639693</c:v>
                </c:pt>
                <c:pt idx="3355">
                  <c:v>0.30156316363782887</c:v>
                </c:pt>
                <c:pt idx="3356">
                  <c:v>0.30146706106405663</c:v>
                </c:pt>
                <c:pt idx="3357">
                  <c:v>0.30137103490452122</c:v>
                </c:pt>
                <c:pt idx="3358">
                  <c:v>0.30127508520862423</c:v>
                </c:pt>
                <c:pt idx="3359">
                  <c:v>0.30117921202572784</c:v>
                </c:pt>
                <c:pt idx="3360">
                  <c:v>0.30108341540515515</c:v>
                </c:pt>
                <c:pt idx="3361">
                  <c:v>0.30098769539618964</c:v>
                </c:pt>
                <c:pt idx="3362">
                  <c:v>0.30089205204807534</c:v>
                </c:pt>
                <c:pt idx="3363">
                  <c:v>0.3007964854100168</c:v>
                </c:pt>
                <c:pt idx="3364">
                  <c:v>0.30070099553117946</c:v>
                </c:pt>
                <c:pt idx="3365">
                  <c:v>0.30060558246068897</c:v>
                </c:pt>
                <c:pt idx="3366">
                  <c:v>0.30051024624763145</c:v>
                </c:pt>
                <c:pt idx="3367">
                  <c:v>0.30041498694105356</c:v>
                </c:pt>
                <c:pt idx="3368">
                  <c:v>0.30031980458996244</c:v>
                </c:pt>
                <c:pt idx="3369">
                  <c:v>0.30022469924332551</c:v>
                </c:pt>
                <c:pt idx="3370">
                  <c:v>0.3001296709500707</c:v>
                </c:pt>
                <c:pt idx="3371">
                  <c:v>0.30003471975908624</c:v>
                </c:pt>
                <c:pt idx="3372">
                  <c:v>0.29993984571922083</c:v>
                </c:pt>
                <c:pt idx="3373">
                  <c:v>0.29984504887928326</c:v>
                </c:pt>
                <c:pt idx="3374">
                  <c:v>0.29975032928804263</c:v>
                </c:pt>
                <c:pt idx="3375">
                  <c:v>0.29965568699422851</c:v>
                </c:pt>
                <c:pt idx="3376">
                  <c:v>0.2995611220465304</c:v>
                </c:pt>
                <c:pt idx="3377">
                  <c:v>0.29946663449359839</c:v>
                </c:pt>
                <c:pt idx="3378">
                  <c:v>0.29937222438404232</c:v>
                </c:pt>
                <c:pt idx="3379">
                  <c:v>0.29927789176643249</c:v>
                </c:pt>
                <c:pt idx="3380">
                  <c:v>0.2991836366892992</c:v>
                </c:pt>
                <c:pt idx="3381">
                  <c:v>0.299089459201133</c:v>
                </c:pt>
                <c:pt idx="3382">
                  <c:v>0.29899535935038435</c:v>
                </c:pt>
                <c:pt idx="3383">
                  <c:v>0.29890133718546397</c:v>
                </c:pt>
                <c:pt idx="3384">
                  <c:v>0.29880739275474227</c:v>
                </c:pt>
                <c:pt idx="3385">
                  <c:v>0.29871352610655011</c:v>
                </c:pt>
                <c:pt idx="3386">
                  <c:v>0.29861973728917801</c:v>
                </c:pt>
                <c:pt idx="3387">
                  <c:v>0.29852602635087649</c:v>
                </c:pt>
                <c:pt idx="3388">
                  <c:v>0.29843239333985627</c:v>
                </c:pt>
                <c:pt idx="3389">
                  <c:v>0.29833883830428753</c:v>
                </c:pt>
                <c:pt idx="3390">
                  <c:v>0.29824536129230073</c:v>
                </c:pt>
                <c:pt idx="3391">
                  <c:v>0.29815196235198599</c:v>
                </c:pt>
                <c:pt idx="3392">
                  <c:v>0.29805864153139333</c:v>
                </c:pt>
                <c:pt idx="3393">
                  <c:v>0.29796539887853257</c:v>
                </c:pt>
                <c:pt idx="3394">
                  <c:v>0.29787223444137345</c:v>
                </c:pt>
                <c:pt idx="3395">
                  <c:v>0.29777914826784513</c:v>
                </c:pt>
                <c:pt idx="3396">
                  <c:v>0.29768614040583674</c:v>
                </c:pt>
                <c:pt idx="3397">
                  <c:v>0.29759321090319713</c:v>
                </c:pt>
                <c:pt idx="3398">
                  <c:v>0.29750035980773482</c:v>
                </c:pt>
                <c:pt idx="3399">
                  <c:v>0.29740758716721805</c:v>
                </c:pt>
                <c:pt idx="3400">
                  <c:v>0.29731489302937442</c:v>
                </c:pt>
                <c:pt idx="3401">
                  <c:v>0.29722227744189145</c:v>
                </c:pt>
                <c:pt idx="3402">
                  <c:v>0.29712974045241619</c:v>
                </c:pt>
                <c:pt idx="3403">
                  <c:v>0.29703728210855518</c:v>
                </c:pt>
                <c:pt idx="3404">
                  <c:v>0.29694490245787453</c:v>
                </c:pt>
                <c:pt idx="3405">
                  <c:v>0.29685260154789983</c:v>
                </c:pt>
                <c:pt idx="3406">
                  <c:v>0.29676037942611622</c:v>
                </c:pt>
                <c:pt idx="3407">
                  <c:v>0.29666823613996818</c:v>
                </c:pt>
                <c:pt idx="3408">
                  <c:v>0.29657617173685991</c:v>
                </c:pt>
                <c:pt idx="3409">
                  <c:v>0.29648418626415474</c:v>
                </c:pt>
                <c:pt idx="3410">
                  <c:v>0.29639227976917554</c:v>
                </c:pt>
                <c:pt idx="3411">
                  <c:v>0.29630045229920449</c:v>
                </c:pt>
                <c:pt idx="3412">
                  <c:v>0.29620870390148318</c:v>
                </c:pt>
                <c:pt idx="3413">
                  <c:v>0.29611703462321243</c:v>
                </c:pt>
                <c:pt idx="3414">
                  <c:v>0.29602544451155244</c:v>
                </c:pt>
                <c:pt idx="3415">
                  <c:v>0.29593393361362264</c:v>
                </c:pt>
                <c:pt idx="3416">
                  <c:v>0.29584250197650175</c:v>
                </c:pt>
                <c:pt idx="3417">
                  <c:v>0.2957511496472276</c:v>
                </c:pt>
                <c:pt idx="3418">
                  <c:v>0.29565987667279725</c:v>
                </c:pt>
                <c:pt idx="3419">
                  <c:v>0.29556868310016715</c:v>
                </c:pt>
                <c:pt idx="3420">
                  <c:v>0.29547756897625266</c:v>
                </c:pt>
                <c:pt idx="3421">
                  <c:v>0.29538653434792833</c:v>
                </c:pt>
                <c:pt idx="3422">
                  <c:v>0.29529557926202782</c:v>
                </c:pt>
                <c:pt idx="3423">
                  <c:v>0.29520470376534386</c:v>
                </c:pt>
                <c:pt idx="3424">
                  <c:v>0.29511390790462827</c:v>
                </c:pt>
                <c:pt idx="3425">
                  <c:v>0.29502319172659186</c:v>
                </c:pt>
                <c:pt idx="3426">
                  <c:v>0.29493255527790452</c:v>
                </c:pt>
                <c:pt idx="3427">
                  <c:v>0.294841998605195</c:v>
                </c:pt>
                <c:pt idx="3428">
                  <c:v>0.29475152175505109</c:v>
                </c:pt>
                <c:pt idx="3429">
                  <c:v>0.29466112477401951</c:v>
                </c:pt>
                <c:pt idx="3430">
                  <c:v>0.29457080770860583</c:v>
                </c:pt>
                <c:pt idx="3431">
                  <c:v>0.29448057060527461</c:v>
                </c:pt>
                <c:pt idx="3432">
                  <c:v>0.29439041351044926</c:v>
                </c:pt>
                <c:pt idx="3433">
                  <c:v>0.2943003364705119</c:v>
                </c:pt>
                <c:pt idx="3434">
                  <c:v>0.29421033953180364</c:v>
                </c:pt>
                <c:pt idx="3435">
                  <c:v>0.29412042274062417</c:v>
                </c:pt>
                <c:pt idx="3436">
                  <c:v>0.29403058614323213</c:v>
                </c:pt>
                <c:pt idx="3437">
                  <c:v>0.2939408297858449</c:v>
                </c:pt>
                <c:pt idx="3438">
                  <c:v>0.29385115371463849</c:v>
                </c:pt>
                <c:pt idx="3439">
                  <c:v>0.2937615579757476</c:v>
                </c:pt>
                <c:pt idx="3440">
                  <c:v>0.29367204261526569</c:v>
                </c:pt>
                <c:pt idx="3441">
                  <c:v>0.29358260767924477</c:v>
                </c:pt>
                <c:pt idx="3442">
                  <c:v>0.29349325321369557</c:v>
                </c:pt>
                <c:pt idx="3443">
                  <c:v>0.29340397926458744</c:v>
                </c:pt>
                <c:pt idx="3444">
                  <c:v>0.29331478587784815</c:v>
                </c:pt>
                <c:pt idx="3445">
                  <c:v>0.29322567309936409</c:v>
                </c:pt>
                <c:pt idx="3446">
                  <c:v>0.29313664097498027</c:v>
                </c:pt>
                <c:pt idx="3447">
                  <c:v>0.29304768955050015</c:v>
                </c:pt>
                <c:pt idx="3448">
                  <c:v>0.29295881887168562</c:v>
                </c:pt>
                <c:pt idx="3449">
                  <c:v>0.29287002898425718</c:v>
                </c:pt>
                <c:pt idx="3450">
                  <c:v>0.2927813199338935</c:v>
                </c:pt>
                <c:pt idx="3451">
                  <c:v>0.29269269176623197</c:v>
                </c:pt>
                <c:pt idx="3452">
                  <c:v>0.29260414452686817</c:v>
                </c:pt>
                <c:pt idx="3453">
                  <c:v>0.29251567826135605</c:v>
                </c:pt>
                <c:pt idx="3454">
                  <c:v>0.2924272930152082</c:v>
                </c:pt>
                <c:pt idx="3455">
                  <c:v>0.29233898883389497</c:v>
                </c:pt>
                <c:pt idx="3456">
                  <c:v>0.29225076576284542</c:v>
                </c:pt>
                <c:pt idx="3457">
                  <c:v>0.29216262384744679</c:v>
                </c:pt>
                <c:pt idx="3458">
                  <c:v>0.29207456313304458</c:v>
                </c:pt>
                <c:pt idx="3459">
                  <c:v>0.29198658366494251</c:v>
                </c:pt>
                <c:pt idx="3460">
                  <c:v>0.29189868548840253</c:v>
                </c:pt>
                <c:pt idx="3461">
                  <c:v>0.29181086864864458</c:v>
                </c:pt>
                <c:pt idx="3462">
                  <c:v>0.29172313319084697</c:v>
                </c:pt>
                <c:pt idx="3463">
                  <c:v>0.29163547916014604</c:v>
                </c:pt>
                <c:pt idx="3464">
                  <c:v>0.29154790660163643</c:v>
                </c:pt>
                <c:pt idx="3465">
                  <c:v>0.29146041556037056</c:v>
                </c:pt>
                <c:pt idx="3466">
                  <c:v>0.29137300608135902</c:v>
                </c:pt>
                <c:pt idx="3467">
                  <c:v>0.29128567820957052</c:v>
                </c:pt>
                <c:pt idx="3468">
                  <c:v>0.29119843198993184</c:v>
                </c:pt>
                <c:pt idx="3469">
                  <c:v>0.29111126746732757</c:v>
                </c:pt>
                <c:pt idx="3470">
                  <c:v>0.29102418468660035</c:v>
                </c:pt>
                <c:pt idx="3471">
                  <c:v>0.29093718369255089</c:v>
                </c:pt>
                <c:pt idx="3472">
                  <c:v>0.29085026452993756</c:v>
                </c:pt>
                <c:pt idx="3473">
                  <c:v>0.29076342724347687</c:v>
                </c:pt>
                <c:pt idx="3474">
                  <c:v>0.29067667187784313</c:v>
                </c:pt>
                <c:pt idx="3475">
                  <c:v>0.29058999847766842</c:v>
                </c:pt>
                <c:pt idx="3476">
                  <c:v>0.2905034070875428</c:v>
                </c:pt>
                <c:pt idx="3477">
                  <c:v>0.29041689775201396</c:v>
                </c:pt>
                <c:pt idx="3478">
                  <c:v>0.29033047051558758</c:v>
                </c:pt>
                <c:pt idx="3479">
                  <c:v>0.29024412542272704</c:v>
                </c:pt>
                <c:pt idx="3480">
                  <c:v>0.2901578625178533</c:v>
                </c:pt>
                <c:pt idx="3481">
                  <c:v>0.29007168184534526</c:v>
                </c:pt>
                <c:pt idx="3482">
                  <c:v>0.2899855834495394</c:v>
                </c:pt>
                <c:pt idx="3483">
                  <c:v>0.28989956737472983</c:v>
                </c:pt>
                <c:pt idx="3484">
                  <c:v>0.28981363366516849</c:v>
                </c:pt>
                <c:pt idx="3485">
                  <c:v>0.28972778236506469</c:v>
                </c:pt>
                <c:pt idx="3486">
                  <c:v>0.28964201351858554</c:v>
                </c:pt>
                <c:pt idx="3487">
                  <c:v>0.28955632716985574</c:v>
                </c:pt>
                <c:pt idx="3488">
                  <c:v>0.28947072336295732</c:v>
                </c:pt>
                <c:pt idx="3489">
                  <c:v>0.28938520214193014</c:v>
                </c:pt>
                <c:pt idx="3490">
                  <c:v>0.28929976355077136</c:v>
                </c:pt>
                <c:pt idx="3491">
                  <c:v>0.2892144076334357</c:v>
                </c:pt>
                <c:pt idx="3492">
                  <c:v>0.28912913443383542</c:v>
                </c:pt>
                <c:pt idx="3493">
                  <c:v>0.28904394399584021</c:v>
                </c:pt>
                <c:pt idx="3494">
                  <c:v>0.28895883636327702</c:v>
                </c:pt>
                <c:pt idx="3495">
                  <c:v>0.28887381157993031</c:v>
                </c:pt>
                <c:pt idx="3496">
                  <c:v>0.28878886968954187</c:v>
                </c:pt>
                <c:pt idx="3497">
                  <c:v>0.28870401073581109</c:v>
                </c:pt>
                <c:pt idx="3498">
                  <c:v>0.28861923476239437</c:v>
                </c:pt>
                <c:pt idx="3499">
                  <c:v>0.2885345418129055</c:v>
                </c:pt>
                <c:pt idx="3500">
                  <c:v>0.28844993193091567</c:v>
                </c:pt>
                <c:pt idx="3501">
                  <c:v>0.28836540515995324</c:v>
                </c:pt>
                <c:pt idx="3502">
                  <c:v>0.28828096154350391</c:v>
                </c:pt>
                <c:pt idx="3503">
                  <c:v>0.28819660112501055</c:v>
                </c:pt>
                <c:pt idx="3504">
                  <c:v>0.28811232394787312</c:v>
                </c:pt>
                <c:pt idx="3505">
                  <c:v>0.28802813005544881</c:v>
                </c:pt>
                <c:pt idx="3506">
                  <c:v>0.28794401949105203</c:v>
                </c:pt>
                <c:pt idx="3507">
                  <c:v>0.28785999229795434</c:v>
                </c:pt>
                <c:pt idx="3508">
                  <c:v>0.28777604851938438</c:v>
                </c:pt>
                <c:pt idx="3509">
                  <c:v>0.28769218819852782</c:v>
                </c:pt>
                <c:pt idx="3510">
                  <c:v>0.28760841137852738</c:v>
                </c:pt>
                <c:pt idx="3511">
                  <c:v>0.28752471810248292</c:v>
                </c:pt>
                <c:pt idx="3512">
                  <c:v>0.28744110841345127</c:v>
                </c:pt>
                <c:pt idx="3513">
                  <c:v>0.28735758235444636</c:v>
                </c:pt>
                <c:pt idx="3514">
                  <c:v>0.28727413996843876</c:v>
                </c:pt>
                <c:pt idx="3515">
                  <c:v>0.28719078129835651</c:v>
                </c:pt>
                <c:pt idx="3516">
                  <c:v>0.28710750638708404</c:v>
                </c:pt>
                <c:pt idx="3517">
                  <c:v>0.28702431527746308</c:v>
                </c:pt>
                <c:pt idx="3518">
                  <c:v>0.28694120801229206</c:v>
                </c:pt>
                <c:pt idx="3519">
                  <c:v>0.28685818463432644</c:v>
                </c:pt>
                <c:pt idx="3520">
                  <c:v>0.28677524518627839</c:v>
                </c:pt>
                <c:pt idx="3521">
                  <c:v>0.28669238971081679</c:v>
                </c:pt>
                <c:pt idx="3522">
                  <c:v>0.28660961825056763</c:v>
                </c:pt>
                <c:pt idx="3523">
                  <c:v>0.28652693084811343</c:v>
                </c:pt>
                <c:pt idx="3524">
                  <c:v>0.28644432754599347</c:v>
                </c:pt>
                <c:pt idx="3525">
                  <c:v>0.286361808386704</c:v>
                </c:pt>
                <c:pt idx="3526">
                  <c:v>0.28627937341269771</c:v>
                </c:pt>
                <c:pt idx="3527">
                  <c:v>0.28619702266638403</c:v>
                </c:pt>
                <c:pt idx="3528">
                  <c:v>0.28611475619012922</c:v>
                </c:pt>
                <c:pt idx="3529">
                  <c:v>0.28603257402625604</c:v>
                </c:pt>
                <c:pt idx="3530">
                  <c:v>0.28595047621704395</c:v>
                </c:pt>
                <c:pt idx="3531">
                  <c:v>0.28586846280472894</c:v>
                </c:pt>
                <c:pt idx="3532">
                  <c:v>0.2857865338315036</c:v>
                </c:pt>
                <c:pt idx="3533">
                  <c:v>0.2857046893395172</c:v>
                </c:pt>
                <c:pt idx="3534">
                  <c:v>0.2856229293708753</c:v>
                </c:pt>
                <c:pt idx="3535">
                  <c:v>0.28554125396764019</c:v>
                </c:pt>
                <c:pt idx="3536">
                  <c:v>0.28545966317183064</c:v>
                </c:pt>
                <c:pt idx="3537">
                  <c:v>0.2853781570254218</c:v>
                </c:pt>
                <c:pt idx="3538">
                  <c:v>0.28529673557034529</c:v>
                </c:pt>
                <c:pt idx="3539">
                  <c:v>0.28521539884848918</c:v>
                </c:pt>
                <c:pt idx="3540">
                  <c:v>0.28513414690169792</c:v>
                </c:pt>
                <c:pt idx="3541">
                  <c:v>0.28505297977177252</c:v>
                </c:pt>
                <c:pt idx="3542">
                  <c:v>0.28497189750047008</c:v>
                </c:pt>
                <c:pt idx="3543">
                  <c:v>0.28489090012950424</c:v>
                </c:pt>
                <c:pt idx="3544">
                  <c:v>0.28480998770054489</c:v>
                </c:pt>
                <c:pt idx="3545">
                  <c:v>0.28472916025521811</c:v>
                </c:pt>
                <c:pt idx="3546">
                  <c:v>0.28464841783510653</c:v>
                </c:pt>
                <c:pt idx="3547">
                  <c:v>0.28456776048174881</c:v>
                </c:pt>
                <c:pt idx="3548">
                  <c:v>0.28448718823663999</c:v>
                </c:pt>
                <c:pt idx="3549">
                  <c:v>0.28440670114123112</c:v>
                </c:pt>
                <c:pt idx="3550">
                  <c:v>0.2843262992369297</c:v>
                </c:pt>
                <c:pt idx="3551">
                  <c:v>0.28424598256509925</c:v>
                </c:pt>
                <c:pt idx="3552">
                  <c:v>0.2841657511670595</c:v>
                </c:pt>
                <c:pt idx="3553">
                  <c:v>0.28408560508408631</c:v>
                </c:pt>
                <c:pt idx="3554">
                  <c:v>0.28400554435741149</c:v>
                </c:pt>
                <c:pt idx="3555">
                  <c:v>0.28392556902822319</c:v>
                </c:pt>
                <c:pt idx="3556">
                  <c:v>0.28384567913766545</c:v>
                </c:pt>
                <c:pt idx="3557">
                  <c:v>0.2837658747268384</c:v>
                </c:pt>
                <c:pt idx="3558">
                  <c:v>0.28368615583679829</c:v>
                </c:pt>
                <c:pt idx="3559">
                  <c:v>0.28360652250855728</c:v>
                </c:pt>
                <c:pt idx="3560">
                  <c:v>0.28352697478308342</c:v>
                </c:pt>
                <c:pt idx="3561">
                  <c:v>0.28344751270130092</c:v>
                </c:pt>
                <c:pt idx="3562">
                  <c:v>0.2833681363040898</c:v>
                </c:pt>
                <c:pt idx="3563">
                  <c:v>0.28328884563228607</c:v>
                </c:pt>
                <c:pt idx="3564">
                  <c:v>0.28320964072668153</c:v>
                </c:pt>
                <c:pt idx="3565">
                  <c:v>0.28313052162802393</c:v>
                </c:pt>
                <c:pt idx="3566">
                  <c:v>0.28305148837701688</c:v>
                </c:pt>
                <c:pt idx="3567">
                  <c:v>0.28297254101431984</c:v>
                </c:pt>
                <c:pt idx="3568">
                  <c:v>0.28289367958054806</c:v>
                </c:pt>
                <c:pt idx="3569">
                  <c:v>0.28281490411627258</c:v>
                </c:pt>
                <c:pt idx="3570">
                  <c:v>0.28273621466202026</c:v>
                </c:pt>
                <c:pt idx="3571">
                  <c:v>0.2826576112582736</c:v>
                </c:pt>
                <c:pt idx="3572">
                  <c:v>0.28257909394547093</c:v>
                </c:pt>
                <c:pt idx="3573">
                  <c:v>0.28250066276400621</c:v>
                </c:pt>
                <c:pt idx="3574">
                  <c:v>0.28242231775422916</c:v>
                </c:pt>
                <c:pt idx="3575">
                  <c:v>0.28234405895644521</c:v>
                </c:pt>
                <c:pt idx="3576">
                  <c:v>0.28226588641091521</c:v>
                </c:pt>
                <c:pt idx="3577">
                  <c:v>0.28218780015785594</c:v>
                </c:pt>
                <c:pt idx="3578">
                  <c:v>0.28210980023743959</c:v>
                </c:pt>
                <c:pt idx="3579">
                  <c:v>0.28203188668979406</c:v>
                </c:pt>
                <c:pt idx="3580">
                  <c:v>0.28195405955500263</c:v>
                </c:pt>
                <c:pt idx="3581">
                  <c:v>0.28187631887310438</c:v>
                </c:pt>
                <c:pt idx="3582">
                  <c:v>0.28179866468409365</c:v>
                </c:pt>
                <c:pt idx="3583">
                  <c:v>0.28172109702792042</c:v>
                </c:pt>
                <c:pt idx="3584">
                  <c:v>0.28164361594449017</c:v>
                </c:pt>
                <c:pt idx="3585">
                  <c:v>0.28156622147366372</c:v>
                </c:pt>
                <c:pt idx="3586">
                  <c:v>0.28148891365525763</c:v>
                </c:pt>
                <c:pt idx="3587">
                  <c:v>0.28141169252904347</c:v>
                </c:pt>
                <c:pt idx="3588">
                  <c:v>0.28133455813474845</c:v>
                </c:pt>
                <c:pt idx="3589">
                  <c:v>0.28125751051205516</c:v>
                </c:pt>
                <c:pt idx="3590">
                  <c:v>0.28118054970060147</c:v>
                </c:pt>
                <c:pt idx="3591">
                  <c:v>0.28110367573998069</c:v>
                </c:pt>
                <c:pt idx="3592">
                  <c:v>0.28102688866974146</c:v>
                </c:pt>
                <c:pt idx="3593">
                  <c:v>0.28095018852938741</c:v>
                </c:pt>
                <c:pt idx="3594">
                  <c:v>0.28087357535837781</c:v>
                </c:pt>
                <c:pt idx="3595">
                  <c:v>0.28079704919612714</c:v>
                </c:pt>
                <c:pt idx="3596">
                  <c:v>0.28072061008200488</c:v>
                </c:pt>
                <c:pt idx="3597">
                  <c:v>0.28064425805533605</c:v>
                </c:pt>
                <c:pt idx="3598">
                  <c:v>0.2805679931554006</c:v>
                </c:pt>
                <c:pt idx="3599">
                  <c:v>0.28049181542143375</c:v>
                </c:pt>
                <c:pt idx="3600">
                  <c:v>0.28041572489262601</c:v>
                </c:pt>
                <c:pt idx="3601">
                  <c:v>0.28033972160812271</c:v>
                </c:pt>
                <c:pt idx="3602">
                  <c:v>0.28026380560702469</c:v>
                </c:pt>
                <c:pt idx="3603">
                  <c:v>0.28018797692838759</c:v>
                </c:pt>
                <c:pt idx="3604">
                  <c:v>0.28011223561122223</c:v>
                </c:pt>
                <c:pt idx="3605">
                  <c:v>0.28003658169449441</c:v>
                </c:pt>
                <c:pt idx="3606">
                  <c:v>0.27996101521712513</c:v>
                </c:pt>
                <c:pt idx="3607">
                  <c:v>0.27988553621799034</c:v>
                </c:pt>
                <c:pt idx="3608">
                  <c:v>0.27981014473592086</c:v>
                </c:pt>
                <c:pt idx="3609">
                  <c:v>0.27973484080970262</c:v>
                </c:pt>
                <c:pt idx="3610">
                  <c:v>0.27965962447807646</c:v>
                </c:pt>
                <c:pt idx="3611">
                  <c:v>0.27958449577973815</c:v>
                </c:pt>
                <c:pt idx="3612">
                  <c:v>0.27950945475333844</c:v>
                </c:pt>
                <c:pt idx="3613">
                  <c:v>0.27943450143748289</c:v>
                </c:pt>
                <c:pt idx="3614">
                  <c:v>0.27935963587073204</c:v>
                </c:pt>
                <c:pt idx="3615">
                  <c:v>0.27928485809160108</c:v>
                </c:pt>
                <c:pt idx="3616">
                  <c:v>0.27921016813856026</c:v>
                </c:pt>
                <c:pt idx="3617">
                  <c:v>0.27913556605003459</c:v>
                </c:pt>
                <c:pt idx="3618">
                  <c:v>0.27906105186440383</c:v>
                </c:pt>
                <c:pt idx="3619">
                  <c:v>0.27898662562000259</c:v>
                </c:pt>
                <c:pt idx="3620">
                  <c:v>0.27891228735512003</c:v>
                </c:pt>
                <c:pt idx="3621">
                  <c:v>0.27883803710800037</c:v>
                </c:pt>
                <c:pt idx="3622">
                  <c:v>0.27876387491684229</c:v>
                </c:pt>
                <c:pt idx="3623">
                  <c:v>0.27868980081979927</c:v>
                </c:pt>
                <c:pt idx="3624">
                  <c:v>0.27861581485497949</c:v>
                </c:pt>
                <c:pt idx="3625">
                  <c:v>0.27854191706044579</c:v>
                </c:pt>
                <c:pt idx="3626">
                  <c:v>0.27846810747421552</c:v>
                </c:pt>
                <c:pt idx="3627">
                  <c:v>0.27839438613426082</c:v>
                </c:pt>
                <c:pt idx="3628">
                  <c:v>0.27832075307850834</c:v>
                </c:pt>
                <c:pt idx="3629">
                  <c:v>0.2782472083448394</c:v>
                </c:pt>
                <c:pt idx="3630">
                  <c:v>0.27817375197108973</c:v>
                </c:pt>
                <c:pt idx="3631">
                  <c:v>0.27810038399504972</c:v>
                </c:pt>
                <c:pt idx="3632">
                  <c:v>0.27802710445446421</c:v>
                </c:pt>
                <c:pt idx="3633">
                  <c:v>0.27795391338703263</c:v>
                </c:pt>
                <c:pt idx="3634">
                  <c:v>0.27788081083040883</c:v>
                </c:pt>
                <c:pt idx="3635">
                  <c:v>0.27780779682220114</c:v>
                </c:pt>
                <c:pt idx="3636">
                  <c:v>0.27773487139997238</c:v>
                </c:pt>
                <c:pt idx="3637">
                  <c:v>0.27766203460123967</c:v>
                </c:pt>
                <c:pt idx="3638">
                  <c:v>0.27758928646347464</c:v>
                </c:pt>
                <c:pt idx="3639">
                  <c:v>0.27751662702410335</c:v>
                </c:pt>
                <c:pt idx="3640">
                  <c:v>0.27744405632050612</c:v>
                </c:pt>
                <c:pt idx="3641">
                  <c:v>0.27737157439001781</c:v>
                </c:pt>
                <c:pt idx="3642">
                  <c:v>0.27729918126992714</c:v>
                </c:pt>
                <c:pt idx="3643">
                  <c:v>0.27722687699747772</c:v>
                </c:pt>
                <c:pt idx="3644">
                  <c:v>0.27715466160986713</c:v>
                </c:pt>
                <c:pt idx="3645">
                  <c:v>0.2770825351442473</c:v>
                </c:pt>
                <c:pt idx="3646">
                  <c:v>0.27701049763772434</c:v>
                </c:pt>
                <c:pt idx="3647">
                  <c:v>0.27693854912735882</c:v>
                </c:pt>
                <c:pt idx="3648">
                  <c:v>0.27686668965016514</c:v>
                </c:pt>
                <c:pt idx="3649">
                  <c:v>0.27679491924311228</c:v>
                </c:pt>
                <c:pt idx="3650">
                  <c:v>0.27672323794312315</c:v>
                </c:pt>
                <c:pt idx="3651">
                  <c:v>0.27665164578707502</c:v>
                </c:pt>
                <c:pt idx="3652">
                  <c:v>0.27658014281179905</c:v>
                </c:pt>
                <c:pt idx="3653">
                  <c:v>0.27650872905408064</c:v>
                </c:pt>
                <c:pt idx="3654">
                  <c:v>0.2764374045506594</c:v>
                </c:pt>
                <c:pt idx="3655">
                  <c:v>0.27636616933822888</c:v>
                </c:pt>
                <c:pt idx="3656">
                  <c:v>0.27629502345343676</c:v>
                </c:pt>
                <c:pt idx="3657">
                  <c:v>0.2762239669328847</c:v>
                </c:pt>
                <c:pt idx="3658">
                  <c:v>0.27615299981312846</c:v>
                </c:pt>
                <c:pt idx="3659">
                  <c:v>0.27608212213067779</c:v>
                </c:pt>
                <c:pt idx="3660">
                  <c:v>0.27601133392199639</c:v>
                </c:pt>
                <c:pt idx="3661">
                  <c:v>0.27594063522350198</c:v>
                </c:pt>
                <c:pt idx="3662">
                  <c:v>0.27587002607156613</c:v>
                </c:pt>
                <c:pt idx="3663">
                  <c:v>0.27579950650251456</c:v>
                </c:pt>
                <c:pt idx="3664">
                  <c:v>0.27572907655262657</c:v>
                </c:pt>
                <c:pt idx="3665">
                  <c:v>0.27565873625813564</c:v>
                </c:pt>
                <c:pt idx="3666">
                  <c:v>0.27558848565522903</c:v>
                </c:pt>
                <c:pt idx="3667">
                  <c:v>0.2755183247800479</c:v>
                </c:pt>
                <c:pt idx="3668">
                  <c:v>0.27544825366868708</c:v>
                </c:pt>
                <c:pt idx="3669">
                  <c:v>0.27537827235719547</c:v>
                </c:pt>
                <c:pt idx="3670">
                  <c:v>0.27530838088157561</c:v>
                </c:pt>
                <c:pt idx="3671">
                  <c:v>0.27523857927778389</c:v>
                </c:pt>
                <c:pt idx="3672">
                  <c:v>0.27516886758173031</c:v>
                </c:pt>
                <c:pt idx="3673">
                  <c:v>0.2750992458292788</c:v>
                </c:pt>
                <c:pt idx="3674">
                  <c:v>0.2750297140562471</c:v>
                </c:pt>
                <c:pt idx="3675">
                  <c:v>0.27496027229840631</c:v>
                </c:pt>
                <c:pt idx="3676">
                  <c:v>0.27489092059148151</c:v>
                </c:pt>
                <c:pt idx="3677">
                  <c:v>0.27482165897115141</c:v>
                </c:pt>
                <c:pt idx="3678">
                  <c:v>0.27475248747304826</c:v>
                </c:pt>
                <c:pt idx="3679">
                  <c:v>0.2746834061327581</c:v>
                </c:pt>
                <c:pt idx="3680">
                  <c:v>0.27461441498582051</c:v>
                </c:pt>
                <c:pt idx="3681">
                  <c:v>0.27454551406772859</c:v>
                </c:pt>
                <c:pt idx="3682">
                  <c:v>0.2744767034139291</c:v>
                </c:pt>
                <c:pt idx="3683">
                  <c:v>0.27440798305982239</c:v>
                </c:pt>
                <c:pt idx="3684">
                  <c:v>0.27433935304076235</c:v>
                </c:pt>
                <c:pt idx="3685">
                  <c:v>0.27427081339205633</c:v>
                </c:pt>
                <c:pt idx="3686">
                  <c:v>0.27420236414896526</c:v>
                </c:pt>
                <c:pt idx="3687">
                  <c:v>0.27413400534670351</c:v>
                </c:pt>
                <c:pt idx="3688">
                  <c:v>0.2740657370204389</c:v>
                </c:pt>
                <c:pt idx="3689">
                  <c:v>0.2739975592052929</c:v>
                </c:pt>
                <c:pt idx="3690">
                  <c:v>0.2739294719363401</c:v>
                </c:pt>
                <c:pt idx="3691">
                  <c:v>0.27386147524860871</c:v>
                </c:pt>
                <c:pt idx="3692">
                  <c:v>0.27379356917708031</c:v>
                </c:pt>
                <c:pt idx="3693">
                  <c:v>0.27372575375668984</c:v>
                </c:pt>
                <c:pt idx="3694">
                  <c:v>0.27365802902232561</c:v>
                </c:pt>
                <c:pt idx="3695">
                  <c:v>0.27359039500882926</c:v>
                </c:pt>
                <c:pt idx="3696">
                  <c:v>0.27352285175099589</c:v>
                </c:pt>
                <c:pt idx="3697">
                  <c:v>0.2734553992835736</c:v>
                </c:pt>
                <c:pt idx="3698">
                  <c:v>0.27338803764126413</c:v>
                </c:pt>
                <c:pt idx="3699">
                  <c:v>0.27332076685872231</c:v>
                </c:pt>
                <c:pt idx="3700">
                  <c:v>0.27325358697055624</c:v>
                </c:pt>
                <c:pt idx="3701">
                  <c:v>0.27318649801132727</c:v>
                </c:pt>
                <c:pt idx="3702">
                  <c:v>0.27311950001555008</c:v>
                </c:pt>
                <c:pt idx="3703">
                  <c:v>0.27305259301769225</c:v>
                </c:pt>
                <c:pt idx="3704">
                  <c:v>0.27298577705217486</c:v>
                </c:pt>
                <c:pt idx="3705">
                  <c:v>0.27291905215337203</c:v>
                </c:pt>
                <c:pt idx="3706">
                  <c:v>0.27285241835561108</c:v>
                </c:pt>
                <c:pt idx="3707">
                  <c:v>0.27278587569317242</c:v>
                </c:pt>
                <c:pt idx="3708">
                  <c:v>0.27271942420028955</c:v>
                </c:pt>
                <c:pt idx="3709">
                  <c:v>0.27265306391114907</c:v>
                </c:pt>
                <c:pt idx="3710">
                  <c:v>0.27258679485989074</c:v>
                </c:pt>
                <c:pt idx="3711">
                  <c:v>0.27252061708060732</c:v>
                </c:pt>
                <c:pt idx="3712">
                  <c:v>0.27245453060734459</c:v>
                </c:pt>
                <c:pt idx="3713">
                  <c:v>0.27238853547410141</c:v>
                </c:pt>
                <c:pt idx="3714">
                  <c:v>0.27232263171482962</c:v>
                </c:pt>
                <c:pt idx="3715">
                  <c:v>0.27225681936343404</c:v>
                </c:pt>
                <c:pt idx="3716">
                  <c:v>0.27219109845377254</c:v>
                </c:pt>
                <c:pt idx="3717">
                  <c:v>0.27212546901965584</c:v>
                </c:pt>
                <c:pt idx="3718">
                  <c:v>0.27205993109484766</c:v>
                </c:pt>
                <c:pt idx="3719">
                  <c:v>0.27199448471306464</c:v>
                </c:pt>
                <c:pt idx="3720">
                  <c:v>0.27192912990797641</c:v>
                </c:pt>
                <c:pt idx="3721">
                  <c:v>0.27186386671320523</c:v>
                </c:pt>
                <c:pt idx="3722">
                  <c:v>0.27179869516232646</c:v>
                </c:pt>
                <c:pt idx="3723">
                  <c:v>0.27173361528886825</c:v>
                </c:pt>
                <c:pt idx="3724">
                  <c:v>0.27166862712631162</c:v>
                </c:pt>
                <c:pt idx="3725">
                  <c:v>0.2716037307080903</c:v>
                </c:pt>
                <c:pt idx="3726">
                  <c:v>0.27153892606759095</c:v>
                </c:pt>
                <c:pt idx="3727">
                  <c:v>0.27147421323815296</c:v>
                </c:pt>
                <c:pt idx="3728">
                  <c:v>0.27140959225306843</c:v>
                </c:pt>
                <c:pt idx="3729">
                  <c:v>0.27134506314558238</c:v>
                </c:pt>
                <c:pt idx="3730">
                  <c:v>0.27128062594889235</c:v>
                </c:pt>
                <c:pt idx="3731">
                  <c:v>0.27121628069614862</c:v>
                </c:pt>
                <c:pt idx="3732">
                  <c:v>0.27115202742045436</c:v>
                </c:pt>
                <c:pt idx="3733">
                  <c:v>0.2710878661548653</c:v>
                </c:pt>
                <c:pt idx="3734">
                  <c:v>0.27102379693238976</c:v>
                </c:pt>
                <c:pt idx="3735">
                  <c:v>0.27095981978598893</c:v>
                </c:pt>
                <c:pt idx="3736">
                  <c:v>0.27089593474857626</c:v>
                </c:pt>
                <c:pt idx="3737">
                  <c:v>0.27083214185301824</c:v>
                </c:pt>
                <c:pt idx="3738">
                  <c:v>0.27076844113213361</c:v>
                </c:pt>
                <c:pt idx="3739">
                  <c:v>0.27070483261869399</c:v>
                </c:pt>
                <c:pt idx="3740">
                  <c:v>0.27064131634542332</c:v>
                </c:pt>
                <c:pt idx="3741">
                  <c:v>0.27057789234499813</c:v>
                </c:pt>
                <c:pt idx="3742">
                  <c:v>0.27051456065004759</c:v>
                </c:pt>
                <c:pt idx="3743">
                  <c:v>0.27045132129315325</c:v>
                </c:pt>
                <c:pt idx="3744">
                  <c:v>0.2703881743068493</c:v>
                </c:pt>
                <c:pt idx="3745">
                  <c:v>0.27032511972362228</c:v>
                </c:pt>
                <c:pt idx="3746">
                  <c:v>0.27026215757591127</c:v>
                </c:pt>
                <c:pt idx="3747">
                  <c:v>0.27019928789610775</c:v>
                </c:pt>
                <c:pt idx="3748">
                  <c:v>0.27013651071655564</c:v>
                </c:pt>
                <c:pt idx="3749">
                  <c:v>0.27007382606955133</c:v>
                </c:pt>
                <c:pt idx="3750">
                  <c:v>0.2700112339873435</c:v>
                </c:pt>
                <c:pt idx="3751">
                  <c:v>0.2699487345021333</c:v>
                </c:pt>
                <c:pt idx="3752">
                  <c:v>0.26988632764607418</c:v>
                </c:pt>
                <c:pt idx="3753">
                  <c:v>0.26982401345127194</c:v>
                </c:pt>
                <c:pt idx="3754">
                  <c:v>0.26976179194978483</c:v>
                </c:pt>
                <c:pt idx="3755">
                  <c:v>0.26969966317362321</c:v>
                </c:pt>
                <c:pt idx="3756">
                  <c:v>0.26963762715474987</c:v>
                </c:pt>
                <c:pt idx="3757">
                  <c:v>0.26957568392507991</c:v>
                </c:pt>
                <c:pt idx="3758">
                  <c:v>0.26951383351648056</c:v>
                </c:pt>
                <c:pt idx="3759">
                  <c:v>0.26945207596077148</c:v>
                </c:pt>
                <c:pt idx="3760">
                  <c:v>0.2693904112897243</c:v>
                </c:pt>
                <c:pt idx="3761">
                  <c:v>0.26932883953506315</c:v>
                </c:pt>
                <c:pt idx="3762">
                  <c:v>0.26926736072846413</c:v>
                </c:pt>
                <c:pt idx="3763">
                  <c:v>0.26920597490155568</c:v>
                </c:pt>
                <c:pt idx="3764">
                  <c:v>0.26914468208591835</c:v>
                </c:pt>
                <c:pt idx="3765">
                  <c:v>0.26908348231308477</c:v>
                </c:pt>
                <c:pt idx="3766">
                  <c:v>0.26902237561453984</c:v>
                </c:pt>
                <c:pt idx="3767">
                  <c:v>0.2689613620217205</c:v>
                </c:pt>
                <c:pt idx="3768">
                  <c:v>0.26890044156601578</c:v>
                </c:pt>
                <c:pt idx="3769">
                  <c:v>0.26883961427876679</c:v>
                </c:pt>
                <c:pt idx="3770">
                  <c:v>0.26877888019126672</c:v>
                </c:pt>
                <c:pt idx="3771">
                  <c:v>0.2687182393347608</c:v>
                </c:pt>
                <c:pt idx="3772">
                  <c:v>0.2686576917404464</c:v>
                </c:pt>
                <c:pt idx="3773">
                  <c:v>0.26859723743947284</c:v>
                </c:pt>
                <c:pt idx="3774">
                  <c:v>0.26853687646294133</c:v>
                </c:pt>
                <c:pt idx="3775">
                  <c:v>0.26847660884190516</c:v>
                </c:pt>
                <c:pt idx="3776">
                  <c:v>0.26841643460736975</c:v>
                </c:pt>
                <c:pt idx="3777">
                  <c:v>0.26835635379029221</c:v>
                </c:pt>
                <c:pt idx="3778">
                  <c:v>0.26829636642158172</c:v>
                </c:pt>
                <c:pt idx="3779">
                  <c:v>0.26823647253209948</c:v>
                </c:pt>
                <c:pt idx="3780">
                  <c:v>0.26817667215265828</c:v>
                </c:pt>
                <c:pt idx="3781">
                  <c:v>0.26811696531402318</c:v>
                </c:pt>
                <c:pt idx="3782">
                  <c:v>0.26805735204691095</c:v>
                </c:pt>
                <c:pt idx="3783">
                  <c:v>0.26799783238199015</c:v>
                </c:pt>
                <c:pt idx="3784">
                  <c:v>0.26793840634988136</c:v>
                </c:pt>
                <c:pt idx="3785">
                  <c:v>0.26787907398115673</c:v>
                </c:pt>
                <c:pt idx="3786">
                  <c:v>0.26781983530634057</c:v>
                </c:pt>
                <c:pt idx="3787">
                  <c:v>0.26776069035590866</c:v>
                </c:pt>
                <c:pt idx="3788">
                  <c:v>0.26770163916028872</c:v>
                </c:pt>
                <c:pt idx="3789">
                  <c:v>0.26764268174986033</c:v>
                </c:pt>
                <c:pt idx="3790">
                  <c:v>0.26758381815495463</c:v>
                </c:pt>
                <c:pt idx="3791">
                  <c:v>0.26752504840585456</c:v>
                </c:pt>
                <c:pt idx="3792">
                  <c:v>0.26746637253279482</c:v>
                </c:pt>
                <c:pt idx="3793">
                  <c:v>0.26740779056596176</c:v>
                </c:pt>
                <c:pt idx="3794">
                  <c:v>0.26734930253549355</c:v>
                </c:pt>
                <c:pt idx="3795">
                  <c:v>0.26729090847147985</c:v>
                </c:pt>
                <c:pt idx="3796">
                  <c:v>0.26723260840396207</c:v>
                </c:pt>
                <c:pt idx="3797">
                  <c:v>0.26717440236293322</c:v>
                </c:pt>
                <c:pt idx="3798">
                  <c:v>0.26711629037833806</c:v>
                </c:pt>
                <c:pt idx="3799">
                  <c:v>0.26705827248007286</c:v>
                </c:pt>
                <c:pt idx="3800">
                  <c:v>0.2670003486979855</c:v>
                </c:pt>
                <c:pt idx="3801">
                  <c:v>0.26694251906187538</c:v>
                </c:pt>
                <c:pt idx="3802">
                  <c:v>0.26688478360149354</c:v>
                </c:pt>
                <c:pt idx="3803">
                  <c:v>0.26682714234654259</c:v>
                </c:pt>
                <c:pt idx="3804">
                  <c:v>0.2667695953266766</c:v>
                </c:pt>
                <c:pt idx="3805">
                  <c:v>0.26671214257150128</c:v>
                </c:pt>
                <c:pt idx="3806">
                  <c:v>0.26665478411057375</c:v>
                </c:pt>
                <c:pt idx="3807">
                  <c:v>0.26659751997340259</c:v>
                </c:pt>
                <c:pt idx="3808">
                  <c:v>0.26654035018944788</c:v>
                </c:pt>
                <c:pt idx="3809">
                  <c:v>0.26648327478812128</c:v>
                </c:pt>
                <c:pt idx="3810">
                  <c:v>0.26642629379878568</c:v>
                </c:pt>
                <c:pt idx="3811">
                  <c:v>0.26636940725075559</c:v>
                </c:pt>
                <c:pt idx="3812">
                  <c:v>0.26631261517329685</c:v>
                </c:pt>
                <c:pt idx="3813">
                  <c:v>0.26625591759562667</c:v>
                </c:pt>
                <c:pt idx="3814">
                  <c:v>0.2661993145469137</c:v>
                </c:pt>
                <c:pt idx="3815">
                  <c:v>0.26614280605627794</c:v>
                </c:pt>
                <c:pt idx="3816">
                  <c:v>0.26608639215279067</c:v>
                </c:pt>
                <c:pt idx="3817">
                  <c:v>0.26603007286547475</c:v>
                </c:pt>
                <c:pt idx="3818">
                  <c:v>0.265973848223304</c:v>
                </c:pt>
                <c:pt idx="3819">
                  <c:v>0.26591771825520388</c:v>
                </c:pt>
                <c:pt idx="3820">
                  <c:v>0.26586168299005097</c:v>
                </c:pt>
                <c:pt idx="3821">
                  <c:v>0.2658057424566731</c:v>
                </c:pt>
                <c:pt idx="3822">
                  <c:v>0.26574989668384946</c:v>
                </c:pt>
                <c:pt idx="3823">
                  <c:v>0.26569414570031058</c:v>
                </c:pt>
                <c:pt idx="3824">
                  <c:v>0.2656384895347379</c:v>
                </c:pt>
                <c:pt idx="3825">
                  <c:v>0.26558292821576446</c:v>
                </c:pt>
                <c:pt idx="3826">
                  <c:v>0.26552746177197423</c:v>
                </c:pt>
                <c:pt idx="3827">
                  <c:v>0.26547209023190244</c:v>
                </c:pt>
                <c:pt idx="3828">
                  <c:v>0.26541681362403569</c:v>
                </c:pt>
                <c:pt idx="3829">
                  <c:v>0.26536163197681145</c:v>
                </c:pt>
                <c:pt idx="3830">
                  <c:v>0.26530654531861841</c:v>
                </c:pt>
                <c:pt idx="3831">
                  <c:v>0.26525155367779657</c:v>
                </c:pt>
                <c:pt idx="3832">
                  <c:v>0.26519665708263684</c:v>
                </c:pt>
                <c:pt idx="3833">
                  <c:v>0.26514185556138137</c:v>
                </c:pt>
                <c:pt idx="3834">
                  <c:v>0.26508714914222331</c:v>
                </c:pt>
                <c:pt idx="3835">
                  <c:v>0.26503253785330694</c:v>
                </c:pt>
                <c:pt idx="3836">
                  <c:v>0.2649780217227275</c:v>
                </c:pt>
                <c:pt idx="3837">
                  <c:v>0.26492360077853144</c:v>
                </c:pt>
                <c:pt idx="3838">
                  <c:v>0.26486927504871616</c:v>
                </c:pt>
                <c:pt idx="3839">
                  <c:v>0.26481504456123006</c:v>
                </c:pt>
                <c:pt idx="3840">
                  <c:v>0.26476090934397245</c:v>
                </c:pt>
                <c:pt idx="3841">
                  <c:v>0.26470686942479382</c:v>
                </c:pt>
                <c:pt idx="3842">
                  <c:v>0.26465292483149555</c:v>
                </c:pt>
                <c:pt idx="3843">
                  <c:v>0.26459907559182994</c:v>
                </c:pt>
                <c:pt idx="3844">
                  <c:v>0.2645453217335002</c:v>
                </c:pt>
                <c:pt idx="3845">
                  <c:v>0.26449166328416068</c:v>
                </c:pt>
                <c:pt idx="3846">
                  <c:v>0.26443810027141634</c:v>
                </c:pt>
                <c:pt idx="3847">
                  <c:v>0.26438463272282331</c:v>
                </c:pt>
                <c:pt idx="3848">
                  <c:v>0.26433126066588852</c:v>
                </c:pt>
                <c:pt idx="3849">
                  <c:v>0.26427798412806963</c:v>
                </c:pt>
                <c:pt idx="3850">
                  <c:v>0.26422480313677532</c:v>
                </c:pt>
                <c:pt idx="3851">
                  <c:v>0.26417171771936515</c:v>
                </c:pt>
                <c:pt idx="3852">
                  <c:v>0.26411872790314939</c:v>
                </c:pt>
                <c:pt idx="3853">
                  <c:v>0.26406583371538916</c:v>
                </c:pt>
                <c:pt idx="3854">
                  <c:v>0.26401303518329639</c:v>
                </c:pt>
                <c:pt idx="3855">
                  <c:v>0.26396033233403382</c:v>
                </c:pt>
                <c:pt idx="3856">
                  <c:v>0.263907725194715</c:v>
                </c:pt>
                <c:pt idx="3857">
                  <c:v>0.26385521379240412</c:v>
                </c:pt>
                <c:pt idx="3858">
                  <c:v>0.26380279815411622</c:v>
                </c:pt>
                <c:pt idx="3859">
                  <c:v>0.26375047830681708</c:v>
                </c:pt>
                <c:pt idx="3860">
                  <c:v>0.26369825427742311</c:v>
                </c:pt>
                <c:pt idx="3861">
                  <c:v>0.26364612609280141</c:v>
                </c:pt>
                <c:pt idx="3862">
                  <c:v>0.26359409377977006</c:v>
                </c:pt>
                <c:pt idx="3863">
                  <c:v>0.26354215736509734</c:v>
                </c:pt>
                <c:pt idx="3864">
                  <c:v>0.26349031687550262</c:v>
                </c:pt>
                <c:pt idx="3865">
                  <c:v>0.26343857233765566</c:v>
                </c:pt>
                <c:pt idx="3866">
                  <c:v>0.26338692377817702</c:v>
                </c:pt>
                <c:pt idx="3867">
                  <c:v>0.26333537122363776</c:v>
                </c:pt>
                <c:pt idx="3868">
                  <c:v>0.26328391470055967</c:v>
                </c:pt>
                <c:pt idx="3869">
                  <c:v>0.26323255423541497</c:v>
                </c:pt>
                <c:pt idx="3870">
                  <c:v>0.26318128985462663</c:v>
                </c:pt>
                <c:pt idx="3871">
                  <c:v>0.26313012158456806</c:v>
                </c:pt>
                <c:pt idx="3872">
                  <c:v>0.26307904945156335</c:v>
                </c:pt>
                <c:pt idx="3873">
                  <c:v>0.263028073481887</c:v>
                </c:pt>
                <c:pt idx="3874">
                  <c:v>0.26297719370176414</c:v>
                </c:pt>
                <c:pt idx="3875">
                  <c:v>0.26292641013737034</c:v>
                </c:pt>
                <c:pt idx="3876">
                  <c:v>0.26287572281483174</c:v>
                </c:pt>
                <c:pt idx="3877">
                  <c:v>0.26282513176022493</c:v>
                </c:pt>
                <c:pt idx="3878">
                  <c:v>0.26277463699957704</c:v>
                </c:pt>
                <c:pt idx="3879">
                  <c:v>0.2627242385588654</c:v>
                </c:pt>
                <c:pt idx="3880">
                  <c:v>0.26267393646401821</c:v>
                </c:pt>
                <c:pt idx="3881">
                  <c:v>0.26262373074091372</c:v>
                </c:pt>
                <c:pt idx="3882">
                  <c:v>0.26257362141538082</c:v>
                </c:pt>
                <c:pt idx="3883">
                  <c:v>0.26252360851319878</c:v>
                </c:pt>
                <c:pt idx="3884">
                  <c:v>0.26247369206009719</c:v>
                </c:pt>
                <c:pt idx="3885">
                  <c:v>0.2624238720817561</c:v>
                </c:pt>
                <c:pt idx="3886">
                  <c:v>0.26237414860380581</c:v>
                </c:pt>
                <c:pt idx="3887">
                  <c:v>0.26232452165182718</c:v>
                </c:pt>
                <c:pt idx="3888">
                  <c:v>0.26227499125135117</c:v>
                </c:pt>
                <c:pt idx="3889">
                  <c:v>0.26222555742785925</c:v>
                </c:pt>
                <c:pt idx="3890">
                  <c:v>0.26217622020678305</c:v>
                </c:pt>
                <c:pt idx="3891">
                  <c:v>0.26212697961350473</c:v>
                </c:pt>
                <c:pt idx="3892">
                  <c:v>0.26207783567335646</c:v>
                </c:pt>
                <c:pt idx="3893">
                  <c:v>0.26202878841162092</c:v>
                </c:pt>
                <c:pt idx="3894">
                  <c:v>0.26197983785353091</c:v>
                </c:pt>
                <c:pt idx="3895">
                  <c:v>0.26193098402426956</c:v>
                </c:pt>
                <c:pt idx="3896">
                  <c:v>0.26188222694897018</c:v>
                </c:pt>
                <c:pt idx="3897">
                  <c:v>0.2618335666527164</c:v>
                </c:pt>
                <c:pt idx="3898">
                  <c:v>0.26178500316054187</c:v>
                </c:pt>
                <c:pt idx="3899">
                  <c:v>0.26173653649743056</c:v>
                </c:pt>
                <c:pt idx="3900">
                  <c:v>0.26168816668831679</c:v>
                </c:pt>
                <c:pt idx="3901">
                  <c:v>0.26163989375808472</c:v>
                </c:pt>
                <c:pt idx="3902">
                  <c:v>0.26159171773156892</c:v>
                </c:pt>
                <c:pt idx="3903">
                  <c:v>0.26154363863355395</c:v>
                </c:pt>
                <c:pt idx="3904">
                  <c:v>0.2614956564887746</c:v>
                </c:pt>
                <c:pt idx="3905">
                  <c:v>0.26144777132191582</c:v>
                </c:pt>
                <c:pt idx="3906">
                  <c:v>0.26139998315761259</c:v>
                </c:pt>
                <c:pt idx="3907">
                  <c:v>0.26135229202044996</c:v>
                </c:pt>
                <c:pt idx="3908">
                  <c:v>0.26130469793496314</c:v>
                </c:pt>
                <c:pt idx="3909">
                  <c:v>0.26125720092563731</c:v>
                </c:pt>
                <c:pt idx="3910">
                  <c:v>0.26120980101690788</c:v>
                </c:pt>
                <c:pt idx="3911">
                  <c:v>0.26116249823316012</c:v>
                </c:pt>
                <c:pt idx="3912">
                  <c:v>0.26111529259872945</c:v>
                </c:pt>
                <c:pt idx="3913">
                  <c:v>0.26106818413790123</c:v>
                </c:pt>
                <c:pt idx="3914">
                  <c:v>0.26102117287491094</c:v>
                </c:pt>
                <c:pt idx="3915">
                  <c:v>0.26097425883394398</c:v>
                </c:pt>
                <c:pt idx="3916">
                  <c:v>0.2609274420391357</c:v>
                </c:pt>
                <c:pt idx="3917">
                  <c:v>0.26088072251457151</c:v>
                </c:pt>
                <c:pt idx="3918">
                  <c:v>0.26083410028428666</c:v>
                </c:pt>
                <c:pt idx="3919">
                  <c:v>0.26078757537226649</c:v>
                </c:pt>
                <c:pt idx="3920">
                  <c:v>0.26074114780244612</c:v>
                </c:pt>
                <c:pt idx="3921">
                  <c:v>0.26069481759871077</c:v>
                </c:pt>
                <c:pt idx="3922">
                  <c:v>0.26064858478489539</c:v>
                </c:pt>
                <c:pt idx="3923">
                  <c:v>0.26060244938478494</c:v>
                </c:pt>
                <c:pt idx="3924">
                  <c:v>0.26055641142211428</c:v>
                </c:pt>
                <c:pt idx="3925">
                  <c:v>0.260510470920568</c:v>
                </c:pt>
                <c:pt idx="3926">
                  <c:v>0.26046462790378067</c:v>
                </c:pt>
                <c:pt idx="3927">
                  <c:v>0.26041888239533673</c:v>
                </c:pt>
                <c:pt idx="3928">
                  <c:v>0.26037323441877042</c:v>
                </c:pt>
                <c:pt idx="3929">
                  <c:v>0.26032768399756573</c:v>
                </c:pt>
                <c:pt idx="3930">
                  <c:v>0.26028223115515647</c:v>
                </c:pt>
                <c:pt idx="3931">
                  <c:v>0.26023687591492645</c:v>
                </c:pt>
                <c:pt idx="3932">
                  <c:v>0.26019161830020904</c:v>
                </c:pt>
                <c:pt idx="3933">
                  <c:v>0.26014645833428751</c:v>
                </c:pt>
                <c:pt idx="3934">
                  <c:v>0.26010139604039478</c:v>
                </c:pt>
                <c:pt idx="3935">
                  <c:v>0.26005643144171364</c:v>
                </c:pt>
                <c:pt idx="3936">
                  <c:v>0.26001156456137658</c:v>
                </c:pt>
                <c:pt idx="3937">
                  <c:v>0.25996679542246581</c:v>
                </c:pt>
                <c:pt idx="3938">
                  <c:v>0.25992212404801318</c:v>
                </c:pt>
                <c:pt idx="3939">
                  <c:v>0.25987755046100042</c:v>
                </c:pt>
                <c:pt idx="3940">
                  <c:v>0.25983307468435879</c:v>
                </c:pt>
                <c:pt idx="3941">
                  <c:v>0.25978869674096927</c:v>
                </c:pt>
                <c:pt idx="3942">
                  <c:v>0.25974441665366266</c:v>
                </c:pt>
                <c:pt idx="3943">
                  <c:v>0.25970023444521911</c:v>
                </c:pt>
                <c:pt idx="3944">
                  <c:v>0.25965615013836874</c:v>
                </c:pt>
                <c:pt idx="3945">
                  <c:v>0.2596121637557911</c:v>
                </c:pt>
                <c:pt idx="3946">
                  <c:v>0.25956827532011539</c:v>
                </c:pt>
                <c:pt idx="3947">
                  <c:v>0.25952448485392055</c:v>
                </c:pt>
                <c:pt idx="3948">
                  <c:v>0.25948079237973487</c:v>
                </c:pt>
                <c:pt idx="3949">
                  <c:v>0.25943719792003644</c:v>
                </c:pt>
                <c:pt idx="3950">
                  <c:v>0.25939370149725294</c:v>
                </c:pt>
                <c:pt idx="3951">
                  <c:v>0.25935030313376145</c:v>
                </c:pt>
                <c:pt idx="3952">
                  <c:v>0.25930700285188868</c:v>
                </c:pt>
                <c:pt idx="3953">
                  <c:v>0.25926380067391086</c:v>
                </c:pt>
                <c:pt idx="3954">
                  <c:v>0.25922069662205388</c:v>
                </c:pt>
                <c:pt idx="3955">
                  <c:v>0.259177690718493</c:v>
                </c:pt>
                <c:pt idx="3956">
                  <c:v>0.25913478298535303</c:v>
                </c:pt>
                <c:pt idx="3957">
                  <c:v>0.25909197344470825</c:v>
                </c:pt>
                <c:pt idx="3958">
                  <c:v>0.25904926211858248</c:v>
                </c:pt>
                <c:pt idx="3959">
                  <c:v>0.25900664902894899</c:v>
                </c:pt>
                <c:pt idx="3960">
                  <c:v>0.25896413419773046</c:v>
                </c:pt>
                <c:pt idx="3961">
                  <c:v>0.25892171764679905</c:v>
                </c:pt>
                <c:pt idx="3962">
                  <c:v>0.2588793993979765</c:v>
                </c:pt>
                <c:pt idx="3963">
                  <c:v>0.25883717947303375</c:v>
                </c:pt>
                <c:pt idx="3964">
                  <c:v>0.25879505789369123</c:v>
                </c:pt>
                <c:pt idx="3965">
                  <c:v>0.25875303468161887</c:v>
                </c:pt>
                <c:pt idx="3966">
                  <c:v>0.25871110985843593</c:v>
                </c:pt>
                <c:pt idx="3967">
                  <c:v>0.258669283445711</c:v>
                </c:pt>
                <c:pt idx="3968">
                  <c:v>0.25862755546496213</c:v>
                </c:pt>
                <c:pt idx="3969">
                  <c:v>0.25858592593765661</c:v>
                </c:pt>
                <c:pt idx="3970">
                  <c:v>0.2585443948852113</c:v>
                </c:pt>
                <c:pt idx="3971">
                  <c:v>0.25850296232899217</c:v>
                </c:pt>
                <c:pt idx="3972">
                  <c:v>0.2584616282903146</c:v>
                </c:pt>
                <c:pt idx="3973">
                  <c:v>0.25842039279044332</c:v>
                </c:pt>
                <c:pt idx="3974">
                  <c:v>0.25837925585059235</c:v>
                </c:pt>
                <c:pt idx="3975">
                  <c:v>0.25833821749192498</c:v>
                </c:pt>
                <c:pt idx="3976">
                  <c:v>0.25829727773555383</c:v>
                </c:pt>
                <c:pt idx="3977">
                  <c:v>0.25825643660254072</c:v>
                </c:pt>
                <c:pt idx="3978">
                  <c:v>0.25821569411389678</c:v>
                </c:pt>
                <c:pt idx="3979">
                  <c:v>0.25817505029058241</c:v>
                </c:pt>
                <c:pt idx="3980">
                  <c:v>0.25813450515350717</c:v>
                </c:pt>
                <c:pt idx="3981">
                  <c:v>0.25809405872352997</c:v>
                </c:pt>
                <c:pt idx="3982">
                  <c:v>0.25805371102145885</c:v>
                </c:pt>
                <c:pt idx="3983">
                  <c:v>0.25801346206805109</c:v>
                </c:pt>
                <c:pt idx="3984">
                  <c:v>0.25797331188401318</c:v>
                </c:pt>
                <c:pt idx="3985">
                  <c:v>0.2579332604900007</c:v>
                </c:pt>
                <c:pt idx="3986">
                  <c:v>0.25789330790661857</c:v>
                </c:pt>
                <c:pt idx="3987">
                  <c:v>0.25785345415442074</c:v>
                </c:pt>
                <c:pt idx="3988">
                  <c:v>0.2578136992539104</c:v>
                </c:pt>
                <c:pt idx="3989">
                  <c:v>0.25777404322553987</c:v>
                </c:pt>
                <c:pt idx="3990">
                  <c:v>0.2577344860897105</c:v>
                </c:pt>
                <c:pt idx="3991">
                  <c:v>0.2576950278667729</c:v>
                </c:pt>
                <c:pt idx="3992">
                  <c:v>0.25765566857702682</c:v>
                </c:pt>
                <c:pt idx="3993">
                  <c:v>0.25761640824072085</c:v>
                </c:pt>
                <c:pt idx="3994">
                  <c:v>0.25757724687805306</c:v>
                </c:pt>
                <c:pt idx="3995">
                  <c:v>0.25753818450917026</c:v>
                </c:pt>
                <c:pt idx="3996">
                  <c:v>0.25749922115416857</c:v>
                </c:pt>
                <c:pt idx="3997">
                  <c:v>0.25746035683309298</c:v>
                </c:pt>
                <c:pt idx="3998">
                  <c:v>0.25742159156593764</c:v>
                </c:pt>
                <c:pt idx="3999">
                  <c:v>0.25738292537264579</c:v>
                </c:pt>
                <c:pt idx="4000">
                  <c:v>0.25734435827310959</c:v>
                </c:pt>
                <c:pt idx="4001">
                  <c:v>0.25730589028717021</c:v>
                </c:pt>
                <c:pt idx="4002">
                  <c:v>0.25726752143461801</c:v>
                </c:pt>
                <c:pt idx="4003">
                  <c:v>0.25722925173519218</c:v>
                </c:pt>
                <c:pt idx="4004">
                  <c:v>0.25719108120858086</c:v>
                </c:pt>
                <c:pt idx="4005">
                  <c:v>0.25715300987442136</c:v>
                </c:pt>
                <c:pt idx="4006">
                  <c:v>0.25711503775229982</c:v>
                </c:pt>
                <c:pt idx="4007">
                  <c:v>0.25707716486175131</c:v>
                </c:pt>
                <c:pt idx="4008">
                  <c:v>0.25703939122225999</c:v>
                </c:pt>
                <c:pt idx="4009">
                  <c:v>0.2570017168532589</c:v>
                </c:pt>
                <c:pt idx="4010">
                  <c:v>0.25696414177412991</c:v>
                </c:pt>
                <c:pt idx="4011">
                  <c:v>0.25692666600420394</c:v>
                </c:pt>
                <c:pt idx="4012">
                  <c:v>0.25688928956276075</c:v>
                </c:pt>
                <c:pt idx="4013">
                  <c:v>0.256852012469029</c:v>
                </c:pt>
                <c:pt idx="4014">
                  <c:v>0.25681483474218636</c:v>
                </c:pt>
                <c:pt idx="4015">
                  <c:v>0.25677775640135914</c:v>
                </c:pt>
                <c:pt idx="4016">
                  <c:v>0.25674077746562279</c:v>
                </c:pt>
                <c:pt idx="4017">
                  <c:v>0.25670389795400139</c:v>
                </c:pt>
                <c:pt idx="4018">
                  <c:v>0.25666711788546803</c:v>
                </c:pt>
                <c:pt idx="4019">
                  <c:v>0.25663043727894452</c:v>
                </c:pt>
                <c:pt idx="4020">
                  <c:v>0.25659385615330155</c:v>
                </c:pt>
                <c:pt idx="4021">
                  <c:v>0.25655737452735877</c:v>
                </c:pt>
                <c:pt idx="4022">
                  <c:v>0.25652099241988441</c:v>
                </c:pt>
                <c:pt idx="4023">
                  <c:v>0.25648470984959559</c:v>
                </c:pt>
                <c:pt idx="4024">
                  <c:v>0.25644852683515829</c:v>
                </c:pt>
                <c:pt idx="4025">
                  <c:v>0.25641244339518715</c:v>
                </c:pt>
                <c:pt idx="4026">
                  <c:v>0.25637645954824573</c:v>
                </c:pt>
                <c:pt idx="4027">
                  <c:v>0.25634057531284626</c:v>
                </c:pt>
                <c:pt idx="4028">
                  <c:v>0.25630479070744971</c:v>
                </c:pt>
                <c:pt idx="4029">
                  <c:v>0.25626910575046585</c:v>
                </c:pt>
                <c:pt idx="4030">
                  <c:v>0.25623352046025311</c:v>
                </c:pt>
                <c:pt idx="4031">
                  <c:v>0.25619803485511877</c:v>
                </c:pt>
                <c:pt idx="4032">
                  <c:v>0.25616264895331869</c:v>
                </c:pt>
                <c:pt idx="4033">
                  <c:v>0.25612736277305748</c:v>
                </c:pt>
                <c:pt idx="4034">
                  <c:v>0.25609217633248854</c:v>
                </c:pt>
                <c:pt idx="4035">
                  <c:v>0.25605708964971385</c:v>
                </c:pt>
                <c:pt idx="4036">
                  <c:v>0.25602210274278409</c:v>
                </c:pt>
                <c:pt idx="4037">
                  <c:v>0.25598721562969862</c:v>
                </c:pt>
                <c:pt idx="4038">
                  <c:v>0.25595242832840542</c:v>
                </c:pt>
                <c:pt idx="4039">
                  <c:v>0.25591774085680125</c:v>
                </c:pt>
                <c:pt idx="4040">
                  <c:v>0.25588315323273131</c:v>
                </c:pt>
                <c:pt idx="4041">
                  <c:v>0.25584866547398966</c:v>
                </c:pt>
                <c:pt idx="4042">
                  <c:v>0.25581427759831876</c:v>
                </c:pt>
                <c:pt idx="4043">
                  <c:v>0.25577998962340992</c:v>
                </c:pt>
                <c:pt idx="4044">
                  <c:v>0.25574580156690285</c:v>
                </c:pt>
                <c:pt idx="4045">
                  <c:v>0.25571171344638588</c:v>
                </c:pt>
                <c:pt idx="4046">
                  <c:v>0.25567772527939608</c:v>
                </c:pt>
                <c:pt idx="4047">
                  <c:v>0.25564383708341898</c:v>
                </c:pt>
                <c:pt idx="4048">
                  <c:v>0.25561004887588862</c:v>
                </c:pt>
                <c:pt idx="4049">
                  <c:v>0.25557636067418776</c:v>
                </c:pt>
                <c:pt idx="4050">
                  <c:v>0.25554277249564755</c:v>
                </c:pt>
                <c:pt idx="4051">
                  <c:v>0.25550928435754788</c:v>
                </c:pt>
                <c:pt idx="4052">
                  <c:v>0.25547589627711692</c:v>
                </c:pt>
                <c:pt idx="4053">
                  <c:v>0.25544260827153159</c:v>
                </c:pt>
                <c:pt idx="4054">
                  <c:v>0.25540942035791719</c:v>
                </c:pt>
                <c:pt idx="4055">
                  <c:v>0.25537633255334763</c:v>
                </c:pt>
                <c:pt idx="4056">
                  <c:v>0.25534334487484517</c:v>
                </c:pt>
                <c:pt idx="4057">
                  <c:v>0.25531045733938068</c:v>
                </c:pt>
                <c:pt idx="4058">
                  <c:v>0.25527766996387347</c:v>
                </c:pt>
                <c:pt idx="4059">
                  <c:v>0.25524498276519136</c:v>
                </c:pt>
                <c:pt idx="4060">
                  <c:v>0.25521239576015065</c:v>
                </c:pt>
                <c:pt idx="4061">
                  <c:v>0.2551799089655159</c:v>
                </c:pt>
                <c:pt idx="4062">
                  <c:v>0.25514752239800037</c:v>
                </c:pt>
                <c:pt idx="4063">
                  <c:v>0.25511523607426562</c:v>
                </c:pt>
                <c:pt idx="4064">
                  <c:v>0.25508305001092163</c:v>
                </c:pt>
                <c:pt idx="4065">
                  <c:v>0.255050964224527</c:v>
                </c:pt>
                <c:pt idx="4066">
                  <c:v>0.25501897873158835</c:v>
                </c:pt>
                <c:pt idx="4067">
                  <c:v>0.25498709354856108</c:v>
                </c:pt>
                <c:pt idx="4068">
                  <c:v>0.25495530869184879</c:v>
                </c:pt>
                <c:pt idx="4069">
                  <c:v>0.25492362417780351</c:v>
                </c:pt>
                <c:pt idx="4070">
                  <c:v>0.25489204002272564</c:v>
                </c:pt>
                <c:pt idx="4071">
                  <c:v>0.25486055624286402</c:v>
                </c:pt>
                <c:pt idx="4072">
                  <c:v>0.25482917285441575</c:v>
                </c:pt>
                <c:pt idx="4073">
                  <c:v>0.25479788987352636</c:v>
                </c:pt>
                <c:pt idx="4074">
                  <c:v>0.25476670731628959</c:v>
                </c:pt>
                <c:pt idx="4075">
                  <c:v>0.25473562519874776</c:v>
                </c:pt>
                <c:pt idx="4076">
                  <c:v>0.25470464353689126</c:v>
                </c:pt>
                <c:pt idx="4077">
                  <c:v>0.25467376234665895</c:v>
                </c:pt>
                <c:pt idx="4078">
                  <c:v>0.25464298164393795</c:v>
                </c:pt>
                <c:pt idx="4079">
                  <c:v>0.25461230144456365</c:v>
                </c:pt>
                <c:pt idx="4080">
                  <c:v>0.25458172176431992</c:v>
                </c:pt>
                <c:pt idx="4081">
                  <c:v>0.25455124261893863</c:v>
                </c:pt>
                <c:pt idx="4082">
                  <c:v>0.25452086402410018</c:v>
                </c:pt>
                <c:pt idx="4083">
                  <c:v>0.25449058599543312</c:v>
                </c:pt>
                <c:pt idx="4084">
                  <c:v>0.25446040854851421</c:v>
                </c:pt>
                <c:pt idx="4085">
                  <c:v>0.25443033169886864</c:v>
                </c:pt>
                <c:pt idx="4086">
                  <c:v>0.25440035546196965</c:v>
                </c:pt>
                <c:pt idx="4087">
                  <c:v>0.25437047985323891</c:v>
                </c:pt>
                <c:pt idx="4088">
                  <c:v>0.25434070488804611</c:v>
                </c:pt>
                <c:pt idx="4089">
                  <c:v>0.25431103058170929</c:v>
                </c:pt>
                <c:pt idx="4090">
                  <c:v>0.25428145694949478</c:v>
                </c:pt>
                <c:pt idx="4091">
                  <c:v>0.25425198400661697</c:v>
                </c:pt>
                <c:pt idx="4092">
                  <c:v>0.25422261176823846</c:v>
                </c:pt>
                <c:pt idx="4093">
                  <c:v>0.25419334024947021</c:v>
                </c:pt>
                <c:pt idx="4094">
                  <c:v>0.25416416946537113</c:v>
                </c:pt>
                <c:pt idx="4095">
                  <c:v>0.25413509943094847</c:v>
                </c:pt>
                <c:pt idx="4096">
                  <c:v>0.25410613016115757</c:v>
                </c:pt>
                <c:pt idx="4097">
                  <c:v>0.254077261670902</c:v>
                </c:pt>
                <c:pt idx="4098">
                  <c:v>0.25404849397503337</c:v>
                </c:pt>
                <c:pt idx="4099">
                  <c:v>0.25401982708835158</c:v>
                </c:pt>
                <c:pt idx="4100">
                  <c:v>0.25399126102560454</c:v>
                </c:pt>
                <c:pt idx="4101">
                  <c:v>0.25396279580148839</c:v>
                </c:pt>
                <c:pt idx="4102">
                  <c:v>0.25393443143064726</c:v>
                </c:pt>
                <c:pt idx="4103">
                  <c:v>0.25390616792767357</c:v>
                </c:pt>
                <c:pt idx="4104">
                  <c:v>0.25387800530710775</c:v>
                </c:pt>
                <c:pt idx="4105">
                  <c:v>0.25384994358343826</c:v>
                </c:pt>
                <c:pt idx="4106">
                  <c:v>0.25382198277110185</c:v>
                </c:pt>
                <c:pt idx="4107">
                  <c:v>0.25379412288448311</c:v>
                </c:pt>
                <c:pt idx="4108">
                  <c:v>0.25376636393791496</c:v>
                </c:pt>
                <c:pt idx="4109">
                  <c:v>0.25373870594567816</c:v>
                </c:pt>
                <c:pt idx="4110">
                  <c:v>0.25371114892200164</c:v>
                </c:pt>
                <c:pt idx="4111">
                  <c:v>0.25368369288106246</c:v>
                </c:pt>
                <c:pt idx="4112">
                  <c:v>0.2536563378369856</c:v>
                </c:pt>
                <c:pt idx="4113">
                  <c:v>0.25362908380384414</c:v>
                </c:pt>
                <c:pt idx="4114">
                  <c:v>0.25360193079565918</c:v>
                </c:pt>
                <c:pt idx="4115">
                  <c:v>0.2535748788263999</c:v>
                </c:pt>
                <c:pt idx="4116">
                  <c:v>0.25354792790998337</c:v>
                </c:pt>
                <c:pt idx="4117">
                  <c:v>0.25352107806027485</c:v>
                </c:pt>
                <c:pt idx="4118">
                  <c:v>0.25349432929108739</c:v>
                </c:pt>
                <c:pt idx="4119">
                  <c:v>0.25346768161618227</c:v>
                </c:pt>
                <c:pt idx="4120">
                  <c:v>0.25344113504926863</c:v>
                </c:pt>
                <c:pt idx="4121">
                  <c:v>0.25341468960400354</c:v>
                </c:pt>
                <c:pt idx="4122">
                  <c:v>0.25338834529399223</c:v>
                </c:pt>
                <c:pt idx="4123">
                  <c:v>0.25336210213278765</c:v>
                </c:pt>
                <c:pt idx="4124">
                  <c:v>0.25333596013389104</c:v>
                </c:pt>
                <c:pt idx="4125">
                  <c:v>0.2533099193107512</c:v>
                </c:pt>
                <c:pt idx="4126">
                  <c:v>0.2532839796767653</c:v>
                </c:pt>
                <c:pt idx="4127">
                  <c:v>0.25325814124527807</c:v>
                </c:pt>
                <c:pt idx="4128">
                  <c:v>0.25323240402958241</c:v>
                </c:pt>
                <c:pt idx="4129">
                  <c:v>0.25320676804291908</c:v>
                </c:pt>
                <c:pt idx="4130">
                  <c:v>0.25318123329847675</c:v>
                </c:pt>
                <c:pt idx="4131">
                  <c:v>0.25315579980939212</c:v>
                </c:pt>
                <c:pt idx="4132">
                  <c:v>0.25313046758874957</c:v>
                </c:pt>
                <c:pt idx="4133">
                  <c:v>0.25310523664958157</c:v>
                </c:pt>
                <c:pt idx="4134">
                  <c:v>0.25308010700486838</c:v>
                </c:pt>
                <c:pt idx="4135">
                  <c:v>0.25305507866753829</c:v>
                </c:pt>
                <c:pt idx="4136">
                  <c:v>0.25303015165046727</c:v>
                </c:pt>
                <c:pt idx="4137">
                  <c:v>0.2530053259664794</c:v>
                </c:pt>
                <c:pt idx="4138">
                  <c:v>0.25298060162834635</c:v>
                </c:pt>
                <c:pt idx="4139">
                  <c:v>0.25295597864878788</c:v>
                </c:pt>
                <c:pt idx="4140">
                  <c:v>0.25293145704047149</c:v>
                </c:pt>
                <c:pt idx="4141">
                  <c:v>0.25290703681601262</c:v>
                </c:pt>
                <c:pt idx="4142">
                  <c:v>0.25288271798797446</c:v>
                </c:pt>
                <c:pt idx="4143">
                  <c:v>0.25285850056886805</c:v>
                </c:pt>
                <c:pt idx="4144">
                  <c:v>0.25283438457115232</c:v>
                </c:pt>
                <c:pt idx="4145">
                  <c:v>0.25281037000723394</c:v>
                </c:pt>
                <c:pt idx="4146">
                  <c:v>0.25278645688946744</c:v>
                </c:pt>
                <c:pt idx="4147">
                  <c:v>0.25276264523015524</c:v>
                </c:pt>
                <c:pt idx="4148">
                  <c:v>0.25273893504154743</c:v>
                </c:pt>
                <c:pt idx="4149">
                  <c:v>0.25271532633584193</c:v>
                </c:pt>
                <c:pt idx="4150">
                  <c:v>0.25269181912518446</c:v>
                </c:pt>
                <c:pt idx="4151">
                  <c:v>0.25266841342166857</c:v>
                </c:pt>
                <c:pt idx="4152">
                  <c:v>0.25264510923733557</c:v>
                </c:pt>
                <c:pt idx="4153">
                  <c:v>0.25262190658417455</c:v>
                </c:pt>
                <c:pt idx="4154">
                  <c:v>0.25259880547412228</c:v>
                </c:pt>
                <c:pt idx="4155">
                  <c:v>0.25257580591906331</c:v>
                </c:pt>
                <c:pt idx="4156">
                  <c:v>0.25255290793083013</c:v>
                </c:pt>
                <c:pt idx="4157">
                  <c:v>0.25253011152120275</c:v>
                </c:pt>
                <c:pt idx="4158">
                  <c:v>0.25250741670190896</c:v>
                </c:pt>
                <c:pt idx="4159">
                  <c:v>0.25248482348462448</c:v>
                </c:pt>
                <c:pt idx="4160">
                  <c:v>0.25246233188097245</c:v>
                </c:pt>
                <c:pt idx="4161">
                  <c:v>0.252439941902524</c:v>
                </c:pt>
                <c:pt idx="4162">
                  <c:v>0.25241765356079787</c:v>
                </c:pt>
                <c:pt idx="4163">
                  <c:v>0.2523954668672605</c:v>
                </c:pt>
                <c:pt idx="4164">
                  <c:v>0.25237338183332603</c:v>
                </c:pt>
                <c:pt idx="4165">
                  <c:v>0.25235139847035637</c:v>
                </c:pt>
                <c:pt idx="4166">
                  <c:v>0.25232951678966098</c:v>
                </c:pt>
                <c:pt idx="4167">
                  <c:v>0.25230773680249724</c:v>
                </c:pt>
                <c:pt idx="4168">
                  <c:v>0.25228605852007002</c:v>
                </c:pt>
                <c:pt idx="4169">
                  <c:v>0.2522644819535319</c:v>
                </c:pt>
                <c:pt idx="4170">
                  <c:v>0.25224300711398323</c:v>
                </c:pt>
                <c:pt idx="4171">
                  <c:v>0.25222163401247188</c:v>
                </c:pt>
                <c:pt idx="4172">
                  <c:v>0.25220036265999346</c:v>
                </c:pt>
                <c:pt idx="4173">
                  <c:v>0.25217919306749126</c:v>
                </c:pt>
                <c:pt idx="4174">
                  <c:v>0.25215812524585618</c:v>
                </c:pt>
                <c:pt idx="4175">
                  <c:v>0.25213715920592672</c:v>
                </c:pt>
                <c:pt idx="4176">
                  <c:v>0.25211629495848914</c:v>
                </c:pt>
                <c:pt idx="4177">
                  <c:v>0.25209553251427724</c:v>
                </c:pt>
                <c:pt idx="4178">
                  <c:v>0.25207487188397243</c:v>
                </c:pt>
                <c:pt idx="4179">
                  <c:v>0.25205431307820381</c:v>
                </c:pt>
                <c:pt idx="4180">
                  <c:v>0.25203385610754803</c:v>
                </c:pt>
                <c:pt idx="4181">
                  <c:v>0.25201350098252939</c:v>
                </c:pt>
                <c:pt idx="4182">
                  <c:v>0.25199324771361981</c:v>
                </c:pt>
                <c:pt idx="4183">
                  <c:v>0.25197309631123876</c:v>
                </c:pt>
                <c:pt idx="4184">
                  <c:v>0.25195304678575331</c:v>
                </c:pt>
                <c:pt idx="4185">
                  <c:v>0.25193309914747819</c:v>
                </c:pt>
                <c:pt idx="4186">
                  <c:v>0.25191325340667564</c:v>
                </c:pt>
                <c:pt idx="4187">
                  <c:v>0.25189350957355544</c:v>
                </c:pt>
                <c:pt idx="4188">
                  <c:v>0.25187386765827507</c:v>
                </c:pt>
                <c:pt idx="4189">
                  <c:v>0.25185432767093946</c:v>
                </c:pt>
                <c:pt idx="4190">
                  <c:v>0.25183488962160122</c:v>
                </c:pt>
                <c:pt idx="4191">
                  <c:v>0.25181555352026036</c:v>
                </c:pt>
                <c:pt idx="4192">
                  <c:v>0.25179631937686459</c:v>
                </c:pt>
                <c:pt idx="4193">
                  <c:v>0.25177718720130909</c:v>
                </c:pt>
                <c:pt idx="4194">
                  <c:v>0.25175815700343657</c:v>
                </c:pt>
                <c:pt idx="4195">
                  <c:v>0.25173922879303734</c:v>
                </c:pt>
                <c:pt idx="4196">
                  <c:v>0.25172040257984912</c:v>
                </c:pt>
                <c:pt idx="4197">
                  <c:v>0.25170167837355739</c:v>
                </c:pt>
                <c:pt idx="4198">
                  <c:v>0.25168305618379488</c:v>
                </c:pt>
                <c:pt idx="4199">
                  <c:v>0.25166453602014199</c:v>
                </c:pt>
                <c:pt idx="4200">
                  <c:v>0.25164611789212665</c:v>
                </c:pt>
                <c:pt idx="4201">
                  <c:v>0.25162780180922417</c:v>
                </c:pt>
                <c:pt idx="4202">
                  <c:v>0.25160958778085751</c:v>
                </c:pt>
                <c:pt idx="4203">
                  <c:v>0.25159147581639701</c:v>
                </c:pt>
                <c:pt idx="4204">
                  <c:v>0.25157346592516056</c:v>
                </c:pt>
                <c:pt idx="4205">
                  <c:v>0.25155555811641356</c:v>
                </c:pt>
                <c:pt idx="4206">
                  <c:v>0.25153775239936882</c:v>
                </c:pt>
                <c:pt idx="4207">
                  <c:v>0.25152004878318662</c:v>
                </c:pt>
                <c:pt idx="4208">
                  <c:v>0.25150244727697491</c:v>
                </c:pt>
                <c:pt idx="4209">
                  <c:v>0.25148494788978876</c:v>
                </c:pt>
                <c:pt idx="4210">
                  <c:v>0.25146755063063109</c:v>
                </c:pt>
                <c:pt idx="4211">
                  <c:v>0.25145025550845196</c:v>
                </c:pt>
                <c:pt idx="4212">
                  <c:v>0.25143306253214909</c:v>
                </c:pt>
                <c:pt idx="4213">
                  <c:v>0.25141597171056757</c:v>
                </c:pt>
                <c:pt idx="4214">
                  <c:v>0.25139898305249991</c:v>
                </c:pt>
                <c:pt idx="4215">
                  <c:v>0.25138209656668609</c:v>
                </c:pt>
                <c:pt idx="4216">
                  <c:v>0.25136531226181358</c:v>
                </c:pt>
                <c:pt idx="4217">
                  <c:v>0.25134863014651715</c:v>
                </c:pt>
                <c:pt idx="4218">
                  <c:v>0.25133205022937916</c:v>
                </c:pt>
                <c:pt idx="4219">
                  <c:v>0.25131557251892928</c:v>
                </c:pt>
                <c:pt idx="4220">
                  <c:v>0.25129919702364456</c:v>
                </c:pt>
                <c:pt idx="4221">
                  <c:v>0.25128292375194972</c:v>
                </c:pt>
                <c:pt idx="4222">
                  <c:v>0.25126675271221649</c:v>
                </c:pt>
                <c:pt idx="4223">
                  <c:v>0.25125068391276439</c:v>
                </c:pt>
                <c:pt idx="4224">
                  <c:v>0.25123471736186009</c:v>
                </c:pt>
                <c:pt idx="4225">
                  <c:v>0.25121885306771774</c:v>
                </c:pt>
                <c:pt idx="4226">
                  <c:v>0.25120309103849886</c:v>
                </c:pt>
                <c:pt idx="4227">
                  <c:v>0.25118743128231247</c:v>
                </c:pt>
                <c:pt idx="4228">
                  <c:v>0.25117187380721484</c:v>
                </c:pt>
                <c:pt idx="4229">
                  <c:v>0.25115641862120963</c:v>
                </c:pt>
                <c:pt idx="4230">
                  <c:v>0.25114106573224793</c:v>
                </c:pt>
                <c:pt idx="4231">
                  <c:v>0.25112581514822824</c:v>
                </c:pt>
                <c:pt idx="4232">
                  <c:v>0.25111066687699629</c:v>
                </c:pt>
                <c:pt idx="4233">
                  <c:v>0.25109562092634535</c:v>
                </c:pt>
                <c:pt idx="4234">
                  <c:v>0.25108067730401584</c:v>
                </c:pt>
                <c:pt idx="4235">
                  <c:v>0.25106583601769578</c:v>
                </c:pt>
                <c:pt idx="4236">
                  <c:v>0.25105109707502038</c:v>
                </c:pt>
                <c:pt idx="4237">
                  <c:v>0.25103646048357214</c:v>
                </c:pt>
                <c:pt idx="4238">
                  <c:v>0.2510219262508811</c:v>
                </c:pt>
                <c:pt idx="4239">
                  <c:v>0.25100749438442449</c:v>
                </c:pt>
                <c:pt idx="4240">
                  <c:v>0.25099316489162699</c:v>
                </c:pt>
                <c:pt idx="4241">
                  <c:v>0.25097893777986047</c:v>
                </c:pt>
                <c:pt idx="4242">
                  <c:v>0.2509648130564443</c:v>
                </c:pt>
                <c:pt idx="4243">
                  <c:v>0.25095079072864501</c:v>
                </c:pt>
                <c:pt idx="4244">
                  <c:v>0.25093687080367649</c:v>
                </c:pt>
                <c:pt idx="4245">
                  <c:v>0.25092305328870007</c:v>
                </c:pt>
                <c:pt idx="4246">
                  <c:v>0.25090933819082428</c:v>
                </c:pt>
                <c:pt idx="4247">
                  <c:v>0.25089572551710493</c:v>
                </c:pt>
                <c:pt idx="4248">
                  <c:v>0.25088221527454529</c:v>
                </c:pt>
                <c:pt idx="4249">
                  <c:v>0.25086880747009582</c:v>
                </c:pt>
                <c:pt idx="4250">
                  <c:v>0.25085550211065422</c:v>
                </c:pt>
                <c:pt idx="4251">
                  <c:v>0.25084229920306561</c:v>
                </c:pt>
                <c:pt idx="4252">
                  <c:v>0.25082919875412241</c:v>
                </c:pt>
                <c:pt idx="4253">
                  <c:v>0.25081620077056421</c:v>
                </c:pt>
                <c:pt idx="4254">
                  <c:v>0.2508033052590779</c:v>
                </c:pt>
                <c:pt idx="4255">
                  <c:v>0.25079051222629783</c:v>
                </c:pt>
                <c:pt idx="4256">
                  <c:v>0.25077782167880547</c:v>
                </c:pt>
                <c:pt idx="4257">
                  <c:v>0.25076523362312952</c:v>
                </c:pt>
                <c:pt idx="4258">
                  <c:v>0.25075274806574605</c:v>
                </c:pt>
                <c:pt idx="4259">
                  <c:v>0.25074036501307845</c:v>
                </c:pt>
                <c:pt idx="4260">
                  <c:v>0.25072808447149725</c:v>
                </c:pt>
                <c:pt idx="4261">
                  <c:v>0.25071590644732028</c:v>
                </c:pt>
                <c:pt idx="4262">
                  <c:v>0.2507038309468127</c:v>
                </c:pt>
                <c:pt idx="4263">
                  <c:v>0.25069185797618687</c:v>
                </c:pt>
                <c:pt idx="4264">
                  <c:v>0.25067998754160231</c:v>
                </c:pt>
                <c:pt idx="4265">
                  <c:v>0.25066821964916597</c:v>
                </c:pt>
                <c:pt idx="4266">
                  <c:v>0.25065655430493194</c:v>
                </c:pt>
                <c:pt idx="4267">
                  <c:v>0.25064499151490155</c:v>
                </c:pt>
                <c:pt idx="4268">
                  <c:v>0.25063353128502341</c:v>
                </c:pt>
                <c:pt idx="4269">
                  <c:v>0.25062217362119338</c:v>
                </c:pt>
                <c:pt idx="4270">
                  <c:v>0.25061091852925449</c:v>
                </c:pt>
                <c:pt idx="4271">
                  <c:v>0.25059976601499701</c:v>
                </c:pt>
                <c:pt idx="4272">
                  <c:v>0.25058871608415845</c:v>
                </c:pt>
                <c:pt idx="4273">
                  <c:v>0.2505777687424236</c:v>
                </c:pt>
                <c:pt idx="4274">
                  <c:v>0.25056692399542446</c:v>
                </c:pt>
                <c:pt idx="4275">
                  <c:v>0.25055618184874012</c:v>
                </c:pt>
                <c:pt idx="4276">
                  <c:v>0.25054554230789705</c:v>
                </c:pt>
                <c:pt idx="4277">
                  <c:v>0.25053500537836892</c:v>
                </c:pt>
                <c:pt idx="4278">
                  <c:v>0.25052457106557641</c:v>
                </c:pt>
                <c:pt idx="4279">
                  <c:v>0.25051423937488765</c:v>
                </c:pt>
                <c:pt idx="4280">
                  <c:v>0.2505040103116179</c:v>
                </c:pt>
                <c:pt idx="4281">
                  <c:v>0.25049388388102956</c:v>
                </c:pt>
                <c:pt idx="4282">
                  <c:v>0.25048386008833223</c:v>
                </c:pt>
                <c:pt idx="4283">
                  <c:v>0.25047393893868286</c:v>
                </c:pt>
                <c:pt idx="4284">
                  <c:v>0.25046412043718541</c:v>
                </c:pt>
                <c:pt idx="4285">
                  <c:v>0.25045440458889112</c:v>
                </c:pt>
                <c:pt idx="4286">
                  <c:v>0.25044479139879838</c:v>
                </c:pt>
                <c:pt idx="4287">
                  <c:v>0.25043528087185285</c:v>
                </c:pt>
                <c:pt idx="4288">
                  <c:v>0.25042587301294722</c:v>
                </c:pt>
                <c:pt idx="4289">
                  <c:v>0.25041656782692157</c:v>
                </c:pt>
                <c:pt idx="4290">
                  <c:v>0.25040736531856295</c:v>
                </c:pt>
                <c:pt idx="4291">
                  <c:v>0.25039826549260574</c:v>
                </c:pt>
                <c:pt idx="4292">
                  <c:v>0.25038926835373143</c:v>
                </c:pt>
                <c:pt idx="4293">
                  <c:v>0.25038037390656864</c:v>
                </c:pt>
                <c:pt idx="4294">
                  <c:v>0.25037158215569327</c:v>
                </c:pt>
                <c:pt idx="4295">
                  <c:v>0.25036289310562826</c:v>
                </c:pt>
                <c:pt idx="4296">
                  <c:v>0.25035430676084386</c:v>
                </c:pt>
                <c:pt idx="4297">
                  <c:v>0.25034582312575726</c:v>
                </c:pt>
                <c:pt idx="4298">
                  <c:v>0.25033744220473314</c:v>
                </c:pt>
                <c:pt idx="4299">
                  <c:v>0.25032916400208299</c:v>
                </c:pt>
                <c:pt idx="4300">
                  <c:v>0.25032098852206563</c:v>
                </c:pt>
                <c:pt idx="4301">
                  <c:v>0.25031291576888715</c:v>
                </c:pt>
                <c:pt idx="4302">
                  <c:v>0.25030494574670048</c:v>
                </c:pt>
                <c:pt idx="4303">
                  <c:v>0.25029707845960603</c:v>
                </c:pt>
                <c:pt idx="4304">
                  <c:v>0.2502893139116511</c:v>
                </c:pt>
                <c:pt idx="4305">
                  <c:v>0.25028165210683029</c:v>
                </c:pt>
                <c:pt idx="4306">
                  <c:v>0.25027409304908521</c:v>
                </c:pt>
                <c:pt idx="4307">
                  <c:v>0.25026663674230482</c:v>
                </c:pt>
                <c:pt idx="4308">
                  <c:v>0.25025928319032498</c:v>
                </c:pt>
                <c:pt idx="4309">
                  <c:v>0.25025203239692889</c:v>
                </c:pt>
                <c:pt idx="4310">
                  <c:v>0.25024488436584669</c:v>
                </c:pt>
                <c:pt idx="4311">
                  <c:v>0.25023783910075587</c:v>
                </c:pt>
                <c:pt idx="4312">
                  <c:v>0.25023089660528086</c:v>
                </c:pt>
                <c:pt idx="4313">
                  <c:v>0.25022405688299332</c:v>
                </c:pt>
                <c:pt idx="4314">
                  <c:v>0.25021731993741192</c:v>
                </c:pt>
                <c:pt idx="4315">
                  <c:v>0.25021068577200273</c:v>
                </c:pt>
                <c:pt idx="4316">
                  <c:v>0.25020415439017862</c:v>
                </c:pt>
                <c:pt idx="4317">
                  <c:v>0.25019772579529975</c:v>
                </c:pt>
                <c:pt idx="4318">
                  <c:v>0.25019139999067347</c:v>
                </c:pt>
                <c:pt idx="4319">
                  <c:v>0.250185176979554</c:v>
                </c:pt>
                <c:pt idx="4320">
                  <c:v>0.25017905676514296</c:v>
                </c:pt>
                <c:pt idx="4321">
                  <c:v>0.25017303935058888</c:v>
                </c:pt>
                <c:pt idx="4322">
                  <c:v>0.25016712473898745</c:v>
                </c:pt>
                <c:pt idx="4323">
                  <c:v>0.25016131293338156</c:v>
                </c:pt>
                <c:pt idx="4324">
                  <c:v>0.25015560393676117</c:v>
                </c:pt>
                <c:pt idx="4325">
                  <c:v>0.25014999775206331</c:v>
                </c:pt>
                <c:pt idx="4326">
                  <c:v>0.25014449438217212</c:v>
                </c:pt>
                <c:pt idx="4327">
                  <c:v>0.25013909382991883</c:v>
                </c:pt>
                <c:pt idx="4328">
                  <c:v>0.2501337960980819</c:v>
                </c:pt>
                <c:pt idx="4329">
                  <c:v>0.25012860118938668</c:v>
                </c:pt>
                <c:pt idx="4330">
                  <c:v>0.25012350910650588</c:v>
                </c:pt>
                <c:pt idx="4331">
                  <c:v>0.25011851985205902</c:v>
                </c:pt>
                <c:pt idx="4332">
                  <c:v>0.25011363342861304</c:v>
                </c:pt>
                <c:pt idx="4333">
                  <c:v>0.25010884983868165</c:v>
                </c:pt>
                <c:pt idx="4334">
                  <c:v>0.25010416908472594</c:v>
                </c:pt>
                <c:pt idx="4335">
                  <c:v>0.25009959116915387</c:v>
                </c:pt>
                <c:pt idx="4336">
                  <c:v>0.25009511609432067</c:v>
                </c:pt>
                <c:pt idx="4337">
                  <c:v>0.25009074386252855</c:v>
                </c:pt>
                <c:pt idx="4338">
                  <c:v>0.25008647447602683</c:v>
                </c:pt>
                <c:pt idx="4339">
                  <c:v>0.25008230793701197</c:v>
                </c:pt>
                <c:pt idx="4340">
                  <c:v>0.25007824424762748</c:v>
                </c:pt>
                <c:pt idx="4341">
                  <c:v>0.25007428340996402</c:v>
                </c:pt>
                <c:pt idx="4342">
                  <c:v>0.25007042542605917</c:v>
                </c:pt>
                <c:pt idx="4343">
                  <c:v>0.25006667029789775</c:v>
                </c:pt>
                <c:pt idx="4344">
                  <c:v>0.25006301802741165</c:v>
                </c:pt>
                <c:pt idx="4345">
                  <c:v>0.25005946861647982</c:v>
                </c:pt>
                <c:pt idx="4346">
                  <c:v>0.25005602206692829</c:v>
                </c:pt>
                <c:pt idx="4347">
                  <c:v>0.25005267838053014</c:v>
                </c:pt>
                <c:pt idx="4348">
                  <c:v>0.25004943755900555</c:v>
                </c:pt>
                <c:pt idx="4349">
                  <c:v>0.2500462996040218</c:v>
                </c:pt>
                <c:pt idx="4350">
                  <c:v>0.25004326451719333</c:v>
                </c:pt>
                <c:pt idx="4351">
                  <c:v>0.25004033230008149</c:v>
                </c:pt>
                <c:pt idx="4352">
                  <c:v>0.25003750295419475</c:v>
                </c:pt>
                <c:pt idx="4353">
                  <c:v>0.25003477648098882</c:v>
                </c:pt>
                <c:pt idx="4354">
                  <c:v>0.2500321528818662</c:v>
                </c:pt>
                <c:pt idx="4355">
                  <c:v>0.25002963215817675</c:v>
                </c:pt>
                <c:pt idx="4356">
                  <c:v>0.25002721431121727</c:v>
                </c:pt>
                <c:pt idx="4357">
                  <c:v>0.2500248993422316</c:v>
                </c:pt>
                <c:pt idx="4358">
                  <c:v>0.25002268725241067</c:v>
                </c:pt>
                <c:pt idx="4359">
                  <c:v>0.25002057804289263</c:v>
                </c:pt>
                <c:pt idx="4360">
                  <c:v>0.25001857171476249</c:v>
                </c:pt>
                <c:pt idx="4361">
                  <c:v>0.25001666826905244</c:v>
                </c:pt>
                <c:pt idx="4362">
                  <c:v>0.25001486770674175</c:v>
                </c:pt>
                <c:pt idx="4363">
                  <c:v>0.25001317002875667</c:v>
                </c:pt>
                <c:pt idx="4364">
                  <c:v>0.25001157523597067</c:v>
                </c:pt>
                <c:pt idx="4365">
                  <c:v>0.25001008332920416</c:v>
                </c:pt>
                <c:pt idx="4366">
                  <c:v>0.25000869430922473</c:v>
                </c:pt>
                <c:pt idx="4367">
                  <c:v>0.25000740817674688</c:v>
                </c:pt>
                <c:pt idx="4368">
                  <c:v>0.25000622493243235</c:v>
                </c:pt>
                <c:pt idx="4369">
                  <c:v>0.25000514457688983</c:v>
                </c:pt>
                <c:pt idx="4370">
                  <c:v>0.25000416711067514</c:v>
                </c:pt>
                <c:pt idx="4371">
                  <c:v>0.2500032925342911</c:v>
                </c:pt>
                <c:pt idx="4372">
                  <c:v>0.25000252084818775</c:v>
                </c:pt>
                <c:pt idx="4373">
                  <c:v>0.25000185205276199</c:v>
                </c:pt>
                <c:pt idx="4374">
                  <c:v>0.25000128614835793</c:v>
                </c:pt>
                <c:pt idx="4375">
                  <c:v>0.25000082313526667</c:v>
                </c:pt>
                <c:pt idx="4376">
                  <c:v>0.25000046301372647</c:v>
                </c:pt>
                <c:pt idx="4377">
                  <c:v>0.25000020578392251</c:v>
                </c:pt>
                <c:pt idx="4378">
                  <c:v>0.25000005144598725</c:v>
                </c:pt>
                <c:pt idx="4379">
                  <c:v>0.25</c:v>
                </c:pt>
                <c:pt idx="4380">
                  <c:v>0.25000005144598725</c:v>
                </c:pt>
                <c:pt idx="4381">
                  <c:v>0.25000020578392251</c:v>
                </c:pt>
                <c:pt idx="4382">
                  <c:v>0.25000046301372647</c:v>
                </c:pt>
                <c:pt idx="4383">
                  <c:v>0.25000082313526667</c:v>
                </c:pt>
                <c:pt idx="4384">
                  <c:v>0.25000128614835793</c:v>
                </c:pt>
                <c:pt idx="4385">
                  <c:v>0.25000185205276199</c:v>
                </c:pt>
                <c:pt idx="4386">
                  <c:v>0.25000252084818775</c:v>
                </c:pt>
                <c:pt idx="4387">
                  <c:v>0.2500032925342911</c:v>
                </c:pt>
                <c:pt idx="4388">
                  <c:v>0.25000416711067514</c:v>
                </c:pt>
                <c:pt idx="4389">
                  <c:v>0.25000514457688983</c:v>
                </c:pt>
                <c:pt idx="4390">
                  <c:v>0.25000622493243235</c:v>
                </c:pt>
                <c:pt idx="4391">
                  <c:v>0.25000740817674688</c:v>
                </c:pt>
                <c:pt idx="4392">
                  <c:v>0.25000869430922473</c:v>
                </c:pt>
                <c:pt idx="4393">
                  <c:v>0.25001008332920416</c:v>
                </c:pt>
                <c:pt idx="4394">
                  <c:v>0.25001157523597067</c:v>
                </c:pt>
                <c:pt idx="4395">
                  <c:v>0.25001317002875667</c:v>
                </c:pt>
                <c:pt idx="4396">
                  <c:v>0.25001486770674169</c:v>
                </c:pt>
                <c:pt idx="4397">
                  <c:v>0.25001666826905244</c:v>
                </c:pt>
                <c:pt idx="4398">
                  <c:v>0.25001857171476249</c:v>
                </c:pt>
                <c:pt idx="4399">
                  <c:v>0.25002057804289263</c:v>
                </c:pt>
                <c:pt idx="4400">
                  <c:v>0.25002268725241067</c:v>
                </c:pt>
                <c:pt idx="4401">
                  <c:v>0.2500248993422316</c:v>
                </c:pt>
                <c:pt idx="4402">
                  <c:v>0.25002721431121727</c:v>
                </c:pt>
                <c:pt idx="4403">
                  <c:v>0.25002963215817675</c:v>
                </c:pt>
                <c:pt idx="4404">
                  <c:v>0.2500321528818662</c:v>
                </c:pt>
                <c:pt idx="4405">
                  <c:v>0.25003477648098876</c:v>
                </c:pt>
                <c:pt idx="4406">
                  <c:v>0.25003750295419475</c:v>
                </c:pt>
                <c:pt idx="4407">
                  <c:v>0.25004033230008149</c:v>
                </c:pt>
                <c:pt idx="4408">
                  <c:v>0.25004326451719333</c:v>
                </c:pt>
                <c:pt idx="4409">
                  <c:v>0.2500462996040218</c:v>
                </c:pt>
                <c:pt idx="4410">
                  <c:v>0.25004943755900555</c:v>
                </c:pt>
                <c:pt idx="4411">
                  <c:v>0.25005267838053014</c:v>
                </c:pt>
                <c:pt idx="4412">
                  <c:v>0.25005602206692829</c:v>
                </c:pt>
                <c:pt idx="4413">
                  <c:v>0.25005946861647982</c:v>
                </c:pt>
                <c:pt idx="4414">
                  <c:v>0.25006301802741165</c:v>
                </c:pt>
                <c:pt idx="4415">
                  <c:v>0.25006667029789775</c:v>
                </c:pt>
                <c:pt idx="4416">
                  <c:v>0.25007042542605917</c:v>
                </c:pt>
                <c:pt idx="4417">
                  <c:v>0.25007428340996402</c:v>
                </c:pt>
                <c:pt idx="4418">
                  <c:v>0.25007824424762748</c:v>
                </c:pt>
                <c:pt idx="4419">
                  <c:v>0.25008230793701197</c:v>
                </c:pt>
                <c:pt idx="4420">
                  <c:v>0.25008647447602683</c:v>
                </c:pt>
                <c:pt idx="4421">
                  <c:v>0.25009074386252855</c:v>
                </c:pt>
                <c:pt idx="4422">
                  <c:v>0.25009511609432067</c:v>
                </c:pt>
                <c:pt idx="4423">
                  <c:v>0.25009959116915387</c:v>
                </c:pt>
                <c:pt idx="4424">
                  <c:v>0.25010416908472594</c:v>
                </c:pt>
                <c:pt idx="4425">
                  <c:v>0.25010884983868165</c:v>
                </c:pt>
                <c:pt idx="4426">
                  <c:v>0.25011363342861304</c:v>
                </c:pt>
                <c:pt idx="4427">
                  <c:v>0.25011851985205902</c:v>
                </c:pt>
                <c:pt idx="4428">
                  <c:v>0.25012350910650588</c:v>
                </c:pt>
                <c:pt idx="4429">
                  <c:v>0.25012860118938668</c:v>
                </c:pt>
                <c:pt idx="4430">
                  <c:v>0.2501337960980819</c:v>
                </c:pt>
                <c:pt idx="4431">
                  <c:v>0.25013909382991883</c:v>
                </c:pt>
                <c:pt idx="4432">
                  <c:v>0.25014449438217212</c:v>
                </c:pt>
                <c:pt idx="4433">
                  <c:v>0.25014999775206331</c:v>
                </c:pt>
                <c:pt idx="4434">
                  <c:v>0.25015560393676117</c:v>
                </c:pt>
                <c:pt idx="4435">
                  <c:v>0.25016131293338156</c:v>
                </c:pt>
                <c:pt idx="4436">
                  <c:v>0.25016712473898745</c:v>
                </c:pt>
                <c:pt idx="4437">
                  <c:v>0.25017303935058882</c:v>
                </c:pt>
                <c:pt idx="4438">
                  <c:v>0.25017905676514296</c:v>
                </c:pt>
                <c:pt idx="4439">
                  <c:v>0.250185176979554</c:v>
                </c:pt>
                <c:pt idx="4440">
                  <c:v>0.25019139999067341</c:v>
                </c:pt>
                <c:pt idx="4441">
                  <c:v>0.25019772579529975</c:v>
                </c:pt>
                <c:pt idx="4442">
                  <c:v>0.25020415439017862</c:v>
                </c:pt>
                <c:pt idx="4443">
                  <c:v>0.25021068577200273</c:v>
                </c:pt>
                <c:pt idx="4444">
                  <c:v>0.25021731993741192</c:v>
                </c:pt>
                <c:pt idx="4445">
                  <c:v>0.25022405688299326</c:v>
                </c:pt>
                <c:pt idx="4446">
                  <c:v>0.25023089660528086</c:v>
                </c:pt>
                <c:pt idx="4447">
                  <c:v>0.25023783910075587</c:v>
                </c:pt>
                <c:pt idx="4448">
                  <c:v>0.25024488436584669</c:v>
                </c:pt>
                <c:pt idx="4449">
                  <c:v>0.25025203239692889</c:v>
                </c:pt>
                <c:pt idx="4450">
                  <c:v>0.25025928319032498</c:v>
                </c:pt>
                <c:pt idx="4451">
                  <c:v>0.25026663674230482</c:v>
                </c:pt>
                <c:pt idx="4452">
                  <c:v>0.25027409304908521</c:v>
                </c:pt>
                <c:pt idx="4453">
                  <c:v>0.25028165210683029</c:v>
                </c:pt>
                <c:pt idx="4454">
                  <c:v>0.2502893139116511</c:v>
                </c:pt>
                <c:pt idx="4455">
                  <c:v>0.25029707845960603</c:v>
                </c:pt>
                <c:pt idx="4456">
                  <c:v>0.25030494574670048</c:v>
                </c:pt>
                <c:pt idx="4457">
                  <c:v>0.25031291576888715</c:v>
                </c:pt>
                <c:pt idx="4458">
                  <c:v>0.25032098852206569</c:v>
                </c:pt>
                <c:pt idx="4459">
                  <c:v>0.25032916400208299</c:v>
                </c:pt>
                <c:pt idx="4460">
                  <c:v>0.25033744220473314</c:v>
                </c:pt>
                <c:pt idx="4461">
                  <c:v>0.25034582312575726</c:v>
                </c:pt>
                <c:pt idx="4462">
                  <c:v>0.2503543067608438</c:v>
                </c:pt>
                <c:pt idx="4463">
                  <c:v>0.25036289310562826</c:v>
                </c:pt>
                <c:pt idx="4464">
                  <c:v>0.25037158215569327</c:v>
                </c:pt>
                <c:pt idx="4465">
                  <c:v>0.25038037390656864</c:v>
                </c:pt>
                <c:pt idx="4466">
                  <c:v>0.25038926835373143</c:v>
                </c:pt>
                <c:pt idx="4467">
                  <c:v>0.25039826549260574</c:v>
                </c:pt>
                <c:pt idx="4468">
                  <c:v>0.25040736531856295</c:v>
                </c:pt>
                <c:pt idx="4469">
                  <c:v>0.25041656782692157</c:v>
                </c:pt>
                <c:pt idx="4470">
                  <c:v>0.25042587301294722</c:v>
                </c:pt>
                <c:pt idx="4471">
                  <c:v>0.25043528087185285</c:v>
                </c:pt>
                <c:pt idx="4472">
                  <c:v>0.25044479139879838</c:v>
                </c:pt>
                <c:pt idx="4473">
                  <c:v>0.25045440458889112</c:v>
                </c:pt>
                <c:pt idx="4474">
                  <c:v>0.25046412043718541</c:v>
                </c:pt>
                <c:pt idx="4475">
                  <c:v>0.25047393893868286</c:v>
                </c:pt>
                <c:pt idx="4476">
                  <c:v>0.25048386008833223</c:v>
                </c:pt>
                <c:pt idx="4477">
                  <c:v>0.25049388388102956</c:v>
                </c:pt>
                <c:pt idx="4478">
                  <c:v>0.2505040103116179</c:v>
                </c:pt>
                <c:pt idx="4479">
                  <c:v>0.25051423937488765</c:v>
                </c:pt>
                <c:pt idx="4480">
                  <c:v>0.25052457106557641</c:v>
                </c:pt>
                <c:pt idx="4481">
                  <c:v>0.25053500537836887</c:v>
                </c:pt>
                <c:pt idx="4482">
                  <c:v>0.25054554230789705</c:v>
                </c:pt>
                <c:pt idx="4483">
                  <c:v>0.25055618184874012</c:v>
                </c:pt>
                <c:pt idx="4484">
                  <c:v>0.25056692399542446</c:v>
                </c:pt>
                <c:pt idx="4485">
                  <c:v>0.2505777687424236</c:v>
                </c:pt>
                <c:pt idx="4486">
                  <c:v>0.25058871608415845</c:v>
                </c:pt>
                <c:pt idx="4487">
                  <c:v>0.25059976601499701</c:v>
                </c:pt>
                <c:pt idx="4488">
                  <c:v>0.25061091852925449</c:v>
                </c:pt>
                <c:pt idx="4489">
                  <c:v>0.25062217362119338</c:v>
                </c:pt>
                <c:pt idx="4490">
                  <c:v>0.25063353128502341</c:v>
                </c:pt>
                <c:pt idx="4491">
                  <c:v>0.25064499151490155</c:v>
                </c:pt>
                <c:pt idx="4492">
                  <c:v>0.25065655430493194</c:v>
                </c:pt>
                <c:pt idx="4493">
                  <c:v>0.25066821964916597</c:v>
                </c:pt>
                <c:pt idx="4494">
                  <c:v>0.25067998754160231</c:v>
                </c:pt>
                <c:pt idx="4495">
                  <c:v>0.25069185797618687</c:v>
                </c:pt>
                <c:pt idx="4496">
                  <c:v>0.2507038309468127</c:v>
                </c:pt>
                <c:pt idx="4497">
                  <c:v>0.25071590644732028</c:v>
                </c:pt>
                <c:pt idx="4498">
                  <c:v>0.25072808447149725</c:v>
                </c:pt>
                <c:pt idx="4499">
                  <c:v>0.25074036501307845</c:v>
                </c:pt>
                <c:pt idx="4500">
                  <c:v>0.25075274806574605</c:v>
                </c:pt>
                <c:pt idx="4501">
                  <c:v>0.25076523362312947</c:v>
                </c:pt>
                <c:pt idx="4502">
                  <c:v>0.25077782167880541</c:v>
                </c:pt>
                <c:pt idx="4503">
                  <c:v>0.25079051222629783</c:v>
                </c:pt>
                <c:pt idx="4504">
                  <c:v>0.2508033052590779</c:v>
                </c:pt>
                <c:pt idx="4505">
                  <c:v>0.25081620077056421</c:v>
                </c:pt>
                <c:pt idx="4506">
                  <c:v>0.25082919875412241</c:v>
                </c:pt>
                <c:pt idx="4507">
                  <c:v>0.25084229920306561</c:v>
                </c:pt>
                <c:pt idx="4508">
                  <c:v>0.25085550211065422</c:v>
                </c:pt>
                <c:pt idx="4509">
                  <c:v>0.25086880747009582</c:v>
                </c:pt>
                <c:pt idx="4510">
                  <c:v>0.25088221527454529</c:v>
                </c:pt>
                <c:pt idx="4511">
                  <c:v>0.25089572551710493</c:v>
                </c:pt>
                <c:pt idx="4512">
                  <c:v>0.25090933819082428</c:v>
                </c:pt>
                <c:pt idx="4513">
                  <c:v>0.25092305328870007</c:v>
                </c:pt>
                <c:pt idx="4514">
                  <c:v>0.25093687080367649</c:v>
                </c:pt>
                <c:pt idx="4515">
                  <c:v>0.25095079072864496</c:v>
                </c:pt>
                <c:pt idx="4516">
                  <c:v>0.2509648130564443</c:v>
                </c:pt>
                <c:pt idx="4517">
                  <c:v>0.25097893777986047</c:v>
                </c:pt>
                <c:pt idx="4518">
                  <c:v>0.25099316489162699</c:v>
                </c:pt>
                <c:pt idx="4519">
                  <c:v>0.25100749438442449</c:v>
                </c:pt>
                <c:pt idx="4520">
                  <c:v>0.2510219262508811</c:v>
                </c:pt>
                <c:pt idx="4521">
                  <c:v>0.25103646048357214</c:v>
                </c:pt>
                <c:pt idx="4522">
                  <c:v>0.25105109707502032</c:v>
                </c:pt>
                <c:pt idx="4523">
                  <c:v>0.25106583601769578</c:v>
                </c:pt>
                <c:pt idx="4524">
                  <c:v>0.25108067730401584</c:v>
                </c:pt>
                <c:pt idx="4525">
                  <c:v>0.25109562092634535</c:v>
                </c:pt>
                <c:pt idx="4526">
                  <c:v>0.25111066687699629</c:v>
                </c:pt>
                <c:pt idx="4527">
                  <c:v>0.25112581514822824</c:v>
                </c:pt>
                <c:pt idx="4528">
                  <c:v>0.25114106573224793</c:v>
                </c:pt>
                <c:pt idx="4529">
                  <c:v>0.25115641862120963</c:v>
                </c:pt>
                <c:pt idx="4530">
                  <c:v>0.25117187380721484</c:v>
                </c:pt>
                <c:pt idx="4531">
                  <c:v>0.25118743128231247</c:v>
                </c:pt>
                <c:pt idx="4532">
                  <c:v>0.25120309103849886</c:v>
                </c:pt>
                <c:pt idx="4533">
                  <c:v>0.25121885306771774</c:v>
                </c:pt>
                <c:pt idx="4534">
                  <c:v>0.25123471736186009</c:v>
                </c:pt>
                <c:pt idx="4535">
                  <c:v>0.25125068391276439</c:v>
                </c:pt>
                <c:pt idx="4536">
                  <c:v>0.25126675271221649</c:v>
                </c:pt>
                <c:pt idx="4537">
                  <c:v>0.25128292375194972</c:v>
                </c:pt>
                <c:pt idx="4538">
                  <c:v>0.25129919702364456</c:v>
                </c:pt>
                <c:pt idx="4539">
                  <c:v>0.25131557251892922</c:v>
                </c:pt>
                <c:pt idx="4540">
                  <c:v>0.25133205022937916</c:v>
                </c:pt>
                <c:pt idx="4541">
                  <c:v>0.25134863014651715</c:v>
                </c:pt>
                <c:pt idx="4542">
                  <c:v>0.25136531226181352</c:v>
                </c:pt>
                <c:pt idx="4543">
                  <c:v>0.25138209656668609</c:v>
                </c:pt>
                <c:pt idx="4544">
                  <c:v>0.25139898305249986</c:v>
                </c:pt>
                <c:pt idx="4545">
                  <c:v>0.25141597171056757</c:v>
                </c:pt>
                <c:pt idx="4546">
                  <c:v>0.25143306253214909</c:v>
                </c:pt>
                <c:pt idx="4547">
                  <c:v>0.25145025550845196</c:v>
                </c:pt>
                <c:pt idx="4548">
                  <c:v>0.25146755063063109</c:v>
                </c:pt>
                <c:pt idx="4549">
                  <c:v>0.25148494788978876</c:v>
                </c:pt>
                <c:pt idx="4550">
                  <c:v>0.25150244727697485</c:v>
                </c:pt>
                <c:pt idx="4551">
                  <c:v>0.25152004878318662</c:v>
                </c:pt>
                <c:pt idx="4552">
                  <c:v>0.25153775239936876</c:v>
                </c:pt>
                <c:pt idx="4553">
                  <c:v>0.25155555811641356</c:v>
                </c:pt>
                <c:pt idx="4554">
                  <c:v>0.25157346592516056</c:v>
                </c:pt>
                <c:pt idx="4555">
                  <c:v>0.25159147581639701</c:v>
                </c:pt>
                <c:pt idx="4556">
                  <c:v>0.25160958778085751</c:v>
                </c:pt>
                <c:pt idx="4557">
                  <c:v>0.25162780180922417</c:v>
                </c:pt>
                <c:pt idx="4558">
                  <c:v>0.25164611789212665</c:v>
                </c:pt>
                <c:pt idx="4559">
                  <c:v>0.25166453602014199</c:v>
                </c:pt>
                <c:pt idx="4560">
                  <c:v>0.25168305618379488</c:v>
                </c:pt>
                <c:pt idx="4561">
                  <c:v>0.25170167837355739</c:v>
                </c:pt>
                <c:pt idx="4562">
                  <c:v>0.25172040257984912</c:v>
                </c:pt>
                <c:pt idx="4563">
                  <c:v>0.25173922879303728</c:v>
                </c:pt>
                <c:pt idx="4564">
                  <c:v>0.25175815700343657</c:v>
                </c:pt>
                <c:pt idx="4565">
                  <c:v>0.25177718720130904</c:v>
                </c:pt>
                <c:pt idx="4566">
                  <c:v>0.25179631937686459</c:v>
                </c:pt>
                <c:pt idx="4567">
                  <c:v>0.25181555352026036</c:v>
                </c:pt>
                <c:pt idx="4568">
                  <c:v>0.25183488962160122</c:v>
                </c:pt>
                <c:pt idx="4569">
                  <c:v>0.25185432767093946</c:v>
                </c:pt>
                <c:pt idx="4570">
                  <c:v>0.25187386765827507</c:v>
                </c:pt>
                <c:pt idx="4571">
                  <c:v>0.25189350957355544</c:v>
                </c:pt>
                <c:pt idx="4572">
                  <c:v>0.25191325340667559</c:v>
                </c:pt>
                <c:pt idx="4573">
                  <c:v>0.25193309914747819</c:v>
                </c:pt>
                <c:pt idx="4574">
                  <c:v>0.25195304678575331</c:v>
                </c:pt>
                <c:pt idx="4575">
                  <c:v>0.25197309631123876</c:v>
                </c:pt>
                <c:pt idx="4576">
                  <c:v>0.25199324771361981</c:v>
                </c:pt>
                <c:pt idx="4577">
                  <c:v>0.25201350098252939</c:v>
                </c:pt>
                <c:pt idx="4578">
                  <c:v>0.25203385610754803</c:v>
                </c:pt>
                <c:pt idx="4579">
                  <c:v>0.25205431307820381</c:v>
                </c:pt>
                <c:pt idx="4580">
                  <c:v>0.25207487188397243</c:v>
                </c:pt>
                <c:pt idx="4581">
                  <c:v>0.25209553251427724</c:v>
                </c:pt>
                <c:pt idx="4582">
                  <c:v>0.25211629495848914</c:v>
                </c:pt>
                <c:pt idx="4583">
                  <c:v>0.25213715920592672</c:v>
                </c:pt>
                <c:pt idx="4584">
                  <c:v>0.25215812524585618</c:v>
                </c:pt>
                <c:pt idx="4585">
                  <c:v>0.25217919306749126</c:v>
                </c:pt>
                <c:pt idx="4586">
                  <c:v>0.25220036265999346</c:v>
                </c:pt>
                <c:pt idx="4587">
                  <c:v>0.25222163401247188</c:v>
                </c:pt>
                <c:pt idx="4588">
                  <c:v>0.25224300711398318</c:v>
                </c:pt>
                <c:pt idx="4589">
                  <c:v>0.2522644819535319</c:v>
                </c:pt>
                <c:pt idx="4590">
                  <c:v>0.25228605852007002</c:v>
                </c:pt>
                <c:pt idx="4591">
                  <c:v>0.25230773680249724</c:v>
                </c:pt>
                <c:pt idx="4592">
                  <c:v>0.25232951678966098</c:v>
                </c:pt>
                <c:pt idx="4593">
                  <c:v>0.25235139847035637</c:v>
                </c:pt>
                <c:pt idx="4594">
                  <c:v>0.25237338183332603</c:v>
                </c:pt>
                <c:pt idx="4595">
                  <c:v>0.2523954668672605</c:v>
                </c:pt>
                <c:pt idx="4596">
                  <c:v>0.25241765356079787</c:v>
                </c:pt>
                <c:pt idx="4597">
                  <c:v>0.252439941902524</c:v>
                </c:pt>
                <c:pt idx="4598">
                  <c:v>0.25246233188097245</c:v>
                </c:pt>
                <c:pt idx="4599">
                  <c:v>0.25248482348462442</c:v>
                </c:pt>
                <c:pt idx="4600">
                  <c:v>0.25250741670190896</c:v>
                </c:pt>
                <c:pt idx="4601">
                  <c:v>0.25253011152120269</c:v>
                </c:pt>
                <c:pt idx="4602">
                  <c:v>0.25255290793083013</c:v>
                </c:pt>
                <c:pt idx="4603">
                  <c:v>0.25257580591906331</c:v>
                </c:pt>
                <c:pt idx="4604">
                  <c:v>0.25259880547412228</c:v>
                </c:pt>
                <c:pt idx="4605">
                  <c:v>0.25262190658417449</c:v>
                </c:pt>
                <c:pt idx="4606">
                  <c:v>0.25264510923733557</c:v>
                </c:pt>
                <c:pt idx="4607">
                  <c:v>0.25266841342166857</c:v>
                </c:pt>
                <c:pt idx="4608">
                  <c:v>0.25269181912518446</c:v>
                </c:pt>
                <c:pt idx="4609">
                  <c:v>0.25271532633584193</c:v>
                </c:pt>
                <c:pt idx="4610">
                  <c:v>0.25273893504154743</c:v>
                </c:pt>
                <c:pt idx="4611">
                  <c:v>0.25276264523015524</c:v>
                </c:pt>
                <c:pt idx="4612">
                  <c:v>0.25278645688946744</c:v>
                </c:pt>
                <c:pt idx="4613">
                  <c:v>0.25281037000723394</c:v>
                </c:pt>
                <c:pt idx="4614">
                  <c:v>0.25283438457115232</c:v>
                </c:pt>
                <c:pt idx="4615">
                  <c:v>0.25285850056886805</c:v>
                </c:pt>
                <c:pt idx="4616">
                  <c:v>0.25288271798797446</c:v>
                </c:pt>
                <c:pt idx="4617">
                  <c:v>0.25290703681601262</c:v>
                </c:pt>
                <c:pt idx="4618">
                  <c:v>0.25293145704047149</c:v>
                </c:pt>
                <c:pt idx="4619">
                  <c:v>0.25295597864878788</c:v>
                </c:pt>
                <c:pt idx="4620">
                  <c:v>0.25298060162834635</c:v>
                </c:pt>
                <c:pt idx="4621">
                  <c:v>0.2530053259664794</c:v>
                </c:pt>
                <c:pt idx="4622">
                  <c:v>0.25303015165046727</c:v>
                </c:pt>
                <c:pt idx="4623">
                  <c:v>0.25305507866753829</c:v>
                </c:pt>
                <c:pt idx="4624">
                  <c:v>0.25308010700486838</c:v>
                </c:pt>
                <c:pt idx="4625">
                  <c:v>0.25310523664958157</c:v>
                </c:pt>
                <c:pt idx="4626">
                  <c:v>0.25313046758874957</c:v>
                </c:pt>
                <c:pt idx="4627">
                  <c:v>0.25315579980939207</c:v>
                </c:pt>
                <c:pt idx="4628">
                  <c:v>0.25318123329847675</c:v>
                </c:pt>
                <c:pt idx="4629">
                  <c:v>0.25320676804291908</c:v>
                </c:pt>
                <c:pt idx="4630">
                  <c:v>0.25323240402958236</c:v>
                </c:pt>
                <c:pt idx="4631">
                  <c:v>0.25325814124527801</c:v>
                </c:pt>
                <c:pt idx="4632">
                  <c:v>0.25328397967676525</c:v>
                </c:pt>
                <c:pt idx="4633">
                  <c:v>0.2533099193107512</c:v>
                </c:pt>
                <c:pt idx="4634">
                  <c:v>0.25333596013389104</c:v>
                </c:pt>
                <c:pt idx="4635">
                  <c:v>0.2533621021327877</c:v>
                </c:pt>
                <c:pt idx="4636">
                  <c:v>0.25338834529399223</c:v>
                </c:pt>
                <c:pt idx="4637">
                  <c:v>0.25341468960400354</c:v>
                </c:pt>
                <c:pt idx="4638">
                  <c:v>0.25344113504926857</c:v>
                </c:pt>
                <c:pt idx="4639">
                  <c:v>0.25346768161618227</c:v>
                </c:pt>
                <c:pt idx="4640">
                  <c:v>0.25349432929108739</c:v>
                </c:pt>
                <c:pt idx="4641">
                  <c:v>0.2535210780602748</c:v>
                </c:pt>
                <c:pt idx="4642">
                  <c:v>0.25354792790998337</c:v>
                </c:pt>
                <c:pt idx="4643">
                  <c:v>0.2535748788263999</c:v>
                </c:pt>
                <c:pt idx="4644">
                  <c:v>0.25360193079565918</c:v>
                </c:pt>
                <c:pt idx="4645">
                  <c:v>0.25362908380384414</c:v>
                </c:pt>
                <c:pt idx="4646">
                  <c:v>0.2536563378369856</c:v>
                </c:pt>
                <c:pt idx="4647">
                  <c:v>0.25368369288106246</c:v>
                </c:pt>
                <c:pt idx="4648">
                  <c:v>0.25371114892200164</c:v>
                </c:pt>
                <c:pt idx="4649">
                  <c:v>0.2537387059456781</c:v>
                </c:pt>
                <c:pt idx="4650">
                  <c:v>0.25376636393791491</c:v>
                </c:pt>
                <c:pt idx="4651">
                  <c:v>0.25379412288448311</c:v>
                </c:pt>
                <c:pt idx="4652">
                  <c:v>0.25382198277110185</c:v>
                </c:pt>
                <c:pt idx="4653">
                  <c:v>0.25384994358343826</c:v>
                </c:pt>
                <c:pt idx="4654">
                  <c:v>0.25387800530710775</c:v>
                </c:pt>
                <c:pt idx="4655">
                  <c:v>0.25390616792767357</c:v>
                </c:pt>
                <c:pt idx="4656">
                  <c:v>0.25393443143064726</c:v>
                </c:pt>
                <c:pt idx="4657">
                  <c:v>0.25396279580148834</c:v>
                </c:pt>
                <c:pt idx="4658">
                  <c:v>0.25399126102560454</c:v>
                </c:pt>
                <c:pt idx="4659">
                  <c:v>0.25401982708835158</c:v>
                </c:pt>
                <c:pt idx="4660">
                  <c:v>0.25404849397503337</c:v>
                </c:pt>
                <c:pt idx="4661">
                  <c:v>0.254077261670902</c:v>
                </c:pt>
                <c:pt idx="4662">
                  <c:v>0.25410613016115757</c:v>
                </c:pt>
                <c:pt idx="4663">
                  <c:v>0.25413509943094847</c:v>
                </c:pt>
                <c:pt idx="4664">
                  <c:v>0.25416416946537113</c:v>
                </c:pt>
                <c:pt idx="4665">
                  <c:v>0.25419334024947021</c:v>
                </c:pt>
                <c:pt idx="4666">
                  <c:v>0.25422261176823846</c:v>
                </c:pt>
                <c:pt idx="4667">
                  <c:v>0.25425198400661697</c:v>
                </c:pt>
                <c:pt idx="4668">
                  <c:v>0.25428145694949478</c:v>
                </c:pt>
                <c:pt idx="4669">
                  <c:v>0.25431103058170929</c:v>
                </c:pt>
                <c:pt idx="4670">
                  <c:v>0.25434070488804605</c:v>
                </c:pt>
                <c:pt idx="4671">
                  <c:v>0.25437047985323885</c:v>
                </c:pt>
                <c:pt idx="4672">
                  <c:v>0.25440035546196965</c:v>
                </c:pt>
                <c:pt idx="4673">
                  <c:v>0.25443033169886864</c:v>
                </c:pt>
                <c:pt idx="4674">
                  <c:v>0.25446040854851426</c:v>
                </c:pt>
                <c:pt idx="4675">
                  <c:v>0.25449058599543312</c:v>
                </c:pt>
                <c:pt idx="4676">
                  <c:v>0.25452086402410018</c:v>
                </c:pt>
                <c:pt idx="4677">
                  <c:v>0.25455124261893863</c:v>
                </c:pt>
                <c:pt idx="4678">
                  <c:v>0.25458172176431992</c:v>
                </c:pt>
                <c:pt idx="4679">
                  <c:v>0.25461230144456365</c:v>
                </c:pt>
                <c:pt idx="4680">
                  <c:v>0.25464298164393789</c:v>
                </c:pt>
                <c:pt idx="4681">
                  <c:v>0.25467376234665895</c:v>
                </c:pt>
                <c:pt idx="4682">
                  <c:v>0.25470464353689121</c:v>
                </c:pt>
                <c:pt idx="4683">
                  <c:v>0.25473562519874771</c:v>
                </c:pt>
                <c:pt idx="4684">
                  <c:v>0.25476670731628959</c:v>
                </c:pt>
                <c:pt idx="4685">
                  <c:v>0.25479788987352636</c:v>
                </c:pt>
                <c:pt idx="4686">
                  <c:v>0.25482917285441575</c:v>
                </c:pt>
                <c:pt idx="4687">
                  <c:v>0.25486055624286402</c:v>
                </c:pt>
                <c:pt idx="4688">
                  <c:v>0.25489204002272564</c:v>
                </c:pt>
                <c:pt idx="4689">
                  <c:v>0.25492362417780345</c:v>
                </c:pt>
                <c:pt idx="4690">
                  <c:v>0.25495530869184874</c:v>
                </c:pt>
                <c:pt idx="4691">
                  <c:v>0.25498709354856103</c:v>
                </c:pt>
                <c:pt idx="4692">
                  <c:v>0.25501897873158835</c:v>
                </c:pt>
                <c:pt idx="4693">
                  <c:v>0.25505096422452694</c:v>
                </c:pt>
                <c:pt idx="4694">
                  <c:v>0.25508305001092169</c:v>
                </c:pt>
                <c:pt idx="4695">
                  <c:v>0.25511523607426562</c:v>
                </c:pt>
                <c:pt idx="4696">
                  <c:v>0.25514752239800031</c:v>
                </c:pt>
                <c:pt idx="4697">
                  <c:v>0.2551799089655159</c:v>
                </c:pt>
                <c:pt idx="4698">
                  <c:v>0.25521239576015059</c:v>
                </c:pt>
                <c:pt idx="4699">
                  <c:v>0.25524498276519136</c:v>
                </c:pt>
                <c:pt idx="4700">
                  <c:v>0.25527766996387347</c:v>
                </c:pt>
                <c:pt idx="4701">
                  <c:v>0.25531045733938068</c:v>
                </c:pt>
                <c:pt idx="4702">
                  <c:v>0.25534334487484517</c:v>
                </c:pt>
                <c:pt idx="4703">
                  <c:v>0.25537633255334763</c:v>
                </c:pt>
                <c:pt idx="4704">
                  <c:v>0.25540942035791719</c:v>
                </c:pt>
                <c:pt idx="4705">
                  <c:v>0.25544260827153159</c:v>
                </c:pt>
                <c:pt idx="4706">
                  <c:v>0.25547589627711692</c:v>
                </c:pt>
                <c:pt idx="4707">
                  <c:v>0.25550928435754783</c:v>
                </c:pt>
                <c:pt idx="4708">
                  <c:v>0.25554277249564755</c:v>
                </c:pt>
                <c:pt idx="4709">
                  <c:v>0.25557636067418771</c:v>
                </c:pt>
                <c:pt idx="4710">
                  <c:v>0.25561004887588856</c:v>
                </c:pt>
                <c:pt idx="4711">
                  <c:v>0.25564383708341892</c:v>
                </c:pt>
                <c:pt idx="4712">
                  <c:v>0.25567772527939608</c:v>
                </c:pt>
                <c:pt idx="4713">
                  <c:v>0.25571171344638588</c:v>
                </c:pt>
                <c:pt idx="4714">
                  <c:v>0.25574580156690285</c:v>
                </c:pt>
                <c:pt idx="4715">
                  <c:v>0.25577998962340992</c:v>
                </c:pt>
                <c:pt idx="4716">
                  <c:v>0.25581427759831876</c:v>
                </c:pt>
                <c:pt idx="4717">
                  <c:v>0.25584866547398966</c:v>
                </c:pt>
                <c:pt idx="4718">
                  <c:v>0.25588315323273131</c:v>
                </c:pt>
                <c:pt idx="4719">
                  <c:v>0.25591774085680119</c:v>
                </c:pt>
                <c:pt idx="4720">
                  <c:v>0.25595242832840537</c:v>
                </c:pt>
                <c:pt idx="4721">
                  <c:v>0.25598721562969856</c:v>
                </c:pt>
                <c:pt idx="4722">
                  <c:v>0.25602210274278409</c:v>
                </c:pt>
                <c:pt idx="4723">
                  <c:v>0.25605708964971385</c:v>
                </c:pt>
                <c:pt idx="4724">
                  <c:v>0.25609217633248854</c:v>
                </c:pt>
                <c:pt idx="4725">
                  <c:v>0.25612736277305748</c:v>
                </c:pt>
                <c:pt idx="4726">
                  <c:v>0.25616264895331864</c:v>
                </c:pt>
                <c:pt idx="4727">
                  <c:v>0.25619803485511872</c:v>
                </c:pt>
                <c:pt idx="4728">
                  <c:v>0.25623352046025311</c:v>
                </c:pt>
                <c:pt idx="4729">
                  <c:v>0.25626910575046585</c:v>
                </c:pt>
                <c:pt idx="4730">
                  <c:v>0.25630479070744971</c:v>
                </c:pt>
                <c:pt idx="4731">
                  <c:v>0.25634057531284626</c:v>
                </c:pt>
                <c:pt idx="4732">
                  <c:v>0.25637645954824573</c:v>
                </c:pt>
                <c:pt idx="4733">
                  <c:v>0.25641244339518715</c:v>
                </c:pt>
                <c:pt idx="4734">
                  <c:v>0.25644852683515829</c:v>
                </c:pt>
                <c:pt idx="4735">
                  <c:v>0.25648470984959559</c:v>
                </c:pt>
                <c:pt idx="4736">
                  <c:v>0.25652099241988435</c:v>
                </c:pt>
                <c:pt idx="4737">
                  <c:v>0.25655737452735872</c:v>
                </c:pt>
                <c:pt idx="4738">
                  <c:v>0.25659385615330155</c:v>
                </c:pt>
                <c:pt idx="4739">
                  <c:v>0.25663043727894447</c:v>
                </c:pt>
                <c:pt idx="4740">
                  <c:v>0.25666711788546798</c:v>
                </c:pt>
                <c:pt idx="4741">
                  <c:v>0.25670389795400139</c:v>
                </c:pt>
                <c:pt idx="4742">
                  <c:v>0.25674077746562274</c:v>
                </c:pt>
                <c:pt idx="4743">
                  <c:v>0.25677775640135914</c:v>
                </c:pt>
                <c:pt idx="4744">
                  <c:v>0.25681483474218636</c:v>
                </c:pt>
                <c:pt idx="4745">
                  <c:v>0.256852012469029</c:v>
                </c:pt>
                <c:pt idx="4746">
                  <c:v>0.25688928956276069</c:v>
                </c:pt>
                <c:pt idx="4747">
                  <c:v>0.25692666600420389</c:v>
                </c:pt>
                <c:pt idx="4748">
                  <c:v>0.25696414177412985</c:v>
                </c:pt>
                <c:pt idx="4749">
                  <c:v>0.25700171685325884</c:v>
                </c:pt>
                <c:pt idx="4750">
                  <c:v>0.25703939122225999</c:v>
                </c:pt>
                <c:pt idx="4751">
                  <c:v>0.25707716486175131</c:v>
                </c:pt>
                <c:pt idx="4752">
                  <c:v>0.25711503775229977</c:v>
                </c:pt>
                <c:pt idx="4753">
                  <c:v>0.25715300987442136</c:v>
                </c:pt>
                <c:pt idx="4754">
                  <c:v>0.25719108120858086</c:v>
                </c:pt>
                <c:pt idx="4755">
                  <c:v>0.25722925173519212</c:v>
                </c:pt>
                <c:pt idx="4756">
                  <c:v>0.25726752143461801</c:v>
                </c:pt>
                <c:pt idx="4757">
                  <c:v>0.25730589028717021</c:v>
                </c:pt>
                <c:pt idx="4758">
                  <c:v>0.25734435827310959</c:v>
                </c:pt>
                <c:pt idx="4759">
                  <c:v>0.25738292537264573</c:v>
                </c:pt>
                <c:pt idx="4760">
                  <c:v>0.25742159156593764</c:v>
                </c:pt>
                <c:pt idx="4761">
                  <c:v>0.25746035683309298</c:v>
                </c:pt>
                <c:pt idx="4762">
                  <c:v>0.25749922115416857</c:v>
                </c:pt>
                <c:pt idx="4763">
                  <c:v>0.25753818450917026</c:v>
                </c:pt>
                <c:pt idx="4764">
                  <c:v>0.25757724687805306</c:v>
                </c:pt>
                <c:pt idx="4765">
                  <c:v>0.25761640824072085</c:v>
                </c:pt>
                <c:pt idx="4766">
                  <c:v>0.25765566857702676</c:v>
                </c:pt>
                <c:pt idx="4767">
                  <c:v>0.2576950278667729</c:v>
                </c:pt>
                <c:pt idx="4768">
                  <c:v>0.2577344860897105</c:v>
                </c:pt>
                <c:pt idx="4769">
                  <c:v>0.25777404322553987</c:v>
                </c:pt>
                <c:pt idx="4770">
                  <c:v>0.2578136992539104</c:v>
                </c:pt>
                <c:pt idx="4771">
                  <c:v>0.25785345415442074</c:v>
                </c:pt>
                <c:pt idx="4772">
                  <c:v>0.25789330790661857</c:v>
                </c:pt>
                <c:pt idx="4773">
                  <c:v>0.2579332604900007</c:v>
                </c:pt>
                <c:pt idx="4774">
                  <c:v>0.25797331188401312</c:v>
                </c:pt>
                <c:pt idx="4775">
                  <c:v>0.25801346206805109</c:v>
                </c:pt>
                <c:pt idx="4776">
                  <c:v>0.25805371102145885</c:v>
                </c:pt>
                <c:pt idx="4777">
                  <c:v>0.25809405872352997</c:v>
                </c:pt>
                <c:pt idx="4778">
                  <c:v>0.25813450515350717</c:v>
                </c:pt>
                <c:pt idx="4779">
                  <c:v>0.25817505029058241</c:v>
                </c:pt>
                <c:pt idx="4780">
                  <c:v>0.25821569411389678</c:v>
                </c:pt>
                <c:pt idx="4781">
                  <c:v>0.25825643660254072</c:v>
                </c:pt>
                <c:pt idx="4782">
                  <c:v>0.25829727773555383</c:v>
                </c:pt>
                <c:pt idx="4783">
                  <c:v>0.25833821749192498</c:v>
                </c:pt>
                <c:pt idx="4784">
                  <c:v>0.25837925585059235</c:v>
                </c:pt>
                <c:pt idx="4785">
                  <c:v>0.25842039279044332</c:v>
                </c:pt>
                <c:pt idx="4786">
                  <c:v>0.2584616282903146</c:v>
                </c:pt>
                <c:pt idx="4787">
                  <c:v>0.25850296232899211</c:v>
                </c:pt>
                <c:pt idx="4788">
                  <c:v>0.2585443948852113</c:v>
                </c:pt>
                <c:pt idx="4789">
                  <c:v>0.25858592593765661</c:v>
                </c:pt>
                <c:pt idx="4790">
                  <c:v>0.25862755546496208</c:v>
                </c:pt>
                <c:pt idx="4791">
                  <c:v>0.258669283445711</c:v>
                </c:pt>
                <c:pt idx="4792">
                  <c:v>0.25871110985843593</c:v>
                </c:pt>
                <c:pt idx="4793">
                  <c:v>0.25875303468161887</c:v>
                </c:pt>
                <c:pt idx="4794">
                  <c:v>0.25879505789369123</c:v>
                </c:pt>
                <c:pt idx="4795">
                  <c:v>0.2588371794730337</c:v>
                </c:pt>
                <c:pt idx="4796">
                  <c:v>0.2588793993979765</c:v>
                </c:pt>
                <c:pt idx="4797">
                  <c:v>0.25892171764679905</c:v>
                </c:pt>
                <c:pt idx="4798">
                  <c:v>0.2589641341977304</c:v>
                </c:pt>
                <c:pt idx="4799">
                  <c:v>0.25900664902894893</c:v>
                </c:pt>
                <c:pt idx="4800">
                  <c:v>0.25904926211858248</c:v>
                </c:pt>
                <c:pt idx="4801">
                  <c:v>0.25909197344470825</c:v>
                </c:pt>
                <c:pt idx="4802">
                  <c:v>0.25913478298535303</c:v>
                </c:pt>
                <c:pt idx="4803">
                  <c:v>0.259177690718493</c:v>
                </c:pt>
                <c:pt idx="4804">
                  <c:v>0.25922069662205388</c:v>
                </c:pt>
                <c:pt idx="4805">
                  <c:v>0.25926380067391086</c:v>
                </c:pt>
                <c:pt idx="4806">
                  <c:v>0.25930700285188862</c:v>
                </c:pt>
                <c:pt idx="4807">
                  <c:v>0.2593503031337614</c:v>
                </c:pt>
                <c:pt idx="4808">
                  <c:v>0.25939370149725294</c:v>
                </c:pt>
                <c:pt idx="4809">
                  <c:v>0.25943719792003644</c:v>
                </c:pt>
                <c:pt idx="4810">
                  <c:v>0.25948079237973487</c:v>
                </c:pt>
                <c:pt idx="4811">
                  <c:v>0.25952448485392055</c:v>
                </c:pt>
                <c:pt idx="4812">
                  <c:v>0.25956827532011539</c:v>
                </c:pt>
                <c:pt idx="4813">
                  <c:v>0.2596121637557911</c:v>
                </c:pt>
                <c:pt idx="4814">
                  <c:v>0.25965615013836874</c:v>
                </c:pt>
                <c:pt idx="4815">
                  <c:v>0.25970023444521911</c:v>
                </c:pt>
                <c:pt idx="4816">
                  <c:v>0.2597444166536626</c:v>
                </c:pt>
                <c:pt idx="4817">
                  <c:v>0.25978869674096927</c:v>
                </c:pt>
                <c:pt idx="4818">
                  <c:v>0.25983307468435879</c:v>
                </c:pt>
                <c:pt idx="4819">
                  <c:v>0.25987755046100036</c:v>
                </c:pt>
                <c:pt idx="4820">
                  <c:v>0.25992212404801318</c:v>
                </c:pt>
                <c:pt idx="4821">
                  <c:v>0.25996679542246576</c:v>
                </c:pt>
                <c:pt idx="4822">
                  <c:v>0.26001156456137658</c:v>
                </c:pt>
                <c:pt idx="4823">
                  <c:v>0.26005643144171364</c:v>
                </c:pt>
                <c:pt idx="4824">
                  <c:v>0.26010139604039478</c:v>
                </c:pt>
                <c:pt idx="4825">
                  <c:v>0.26014645833428746</c:v>
                </c:pt>
                <c:pt idx="4826">
                  <c:v>0.26019161830020904</c:v>
                </c:pt>
                <c:pt idx="4827">
                  <c:v>0.26023687591492645</c:v>
                </c:pt>
                <c:pt idx="4828">
                  <c:v>0.26028223115515647</c:v>
                </c:pt>
                <c:pt idx="4829">
                  <c:v>0.26032768399756567</c:v>
                </c:pt>
                <c:pt idx="4830">
                  <c:v>0.26037323441877036</c:v>
                </c:pt>
                <c:pt idx="4831">
                  <c:v>0.26041888239533673</c:v>
                </c:pt>
                <c:pt idx="4832">
                  <c:v>0.26046462790378067</c:v>
                </c:pt>
                <c:pt idx="4833">
                  <c:v>0.260510470920568</c:v>
                </c:pt>
                <c:pt idx="4834">
                  <c:v>0.26055641142211422</c:v>
                </c:pt>
                <c:pt idx="4835">
                  <c:v>0.26060244938478494</c:v>
                </c:pt>
                <c:pt idx="4836">
                  <c:v>0.26064858478489539</c:v>
                </c:pt>
                <c:pt idx="4837">
                  <c:v>0.26069481759871072</c:v>
                </c:pt>
                <c:pt idx="4838">
                  <c:v>0.26074114780244612</c:v>
                </c:pt>
                <c:pt idx="4839">
                  <c:v>0.26078757537226649</c:v>
                </c:pt>
                <c:pt idx="4840">
                  <c:v>0.26083410028428666</c:v>
                </c:pt>
                <c:pt idx="4841">
                  <c:v>0.26088072251457145</c:v>
                </c:pt>
                <c:pt idx="4842">
                  <c:v>0.2609274420391357</c:v>
                </c:pt>
                <c:pt idx="4843">
                  <c:v>0.26097425883394398</c:v>
                </c:pt>
                <c:pt idx="4844">
                  <c:v>0.26102117287491094</c:v>
                </c:pt>
                <c:pt idx="4845">
                  <c:v>0.26106818413790123</c:v>
                </c:pt>
                <c:pt idx="4846">
                  <c:v>0.26111529259872945</c:v>
                </c:pt>
                <c:pt idx="4847">
                  <c:v>0.26116249823316007</c:v>
                </c:pt>
                <c:pt idx="4848">
                  <c:v>0.26120980101690783</c:v>
                </c:pt>
                <c:pt idx="4849">
                  <c:v>0.26125720092563731</c:v>
                </c:pt>
                <c:pt idx="4850">
                  <c:v>0.26130469793496314</c:v>
                </c:pt>
                <c:pt idx="4851">
                  <c:v>0.26135229202044996</c:v>
                </c:pt>
                <c:pt idx="4852">
                  <c:v>0.26139998315761259</c:v>
                </c:pt>
                <c:pt idx="4853">
                  <c:v>0.26144777132191588</c:v>
                </c:pt>
                <c:pt idx="4854">
                  <c:v>0.2614956564887746</c:v>
                </c:pt>
                <c:pt idx="4855">
                  <c:v>0.2615436386335539</c:v>
                </c:pt>
                <c:pt idx="4856">
                  <c:v>0.26159171773156886</c:v>
                </c:pt>
                <c:pt idx="4857">
                  <c:v>0.26163989375808472</c:v>
                </c:pt>
                <c:pt idx="4858">
                  <c:v>0.26168816668831674</c:v>
                </c:pt>
                <c:pt idx="4859">
                  <c:v>0.26173653649743056</c:v>
                </c:pt>
                <c:pt idx="4860">
                  <c:v>0.26178500316054182</c:v>
                </c:pt>
                <c:pt idx="4861">
                  <c:v>0.26183356665271634</c:v>
                </c:pt>
                <c:pt idx="4862">
                  <c:v>0.26188222694897023</c:v>
                </c:pt>
                <c:pt idx="4863">
                  <c:v>0.26193098402426956</c:v>
                </c:pt>
                <c:pt idx="4864">
                  <c:v>0.26197983785353085</c:v>
                </c:pt>
                <c:pt idx="4865">
                  <c:v>0.26202878841162092</c:v>
                </c:pt>
                <c:pt idx="4866">
                  <c:v>0.26207783567335641</c:v>
                </c:pt>
                <c:pt idx="4867">
                  <c:v>0.26212697961350467</c:v>
                </c:pt>
                <c:pt idx="4868">
                  <c:v>0.26217622020678305</c:v>
                </c:pt>
                <c:pt idx="4869">
                  <c:v>0.26222555742785919</c:v>
                </c:pt>
                <c:pt idx="4870">
                  <c:v>0.26227499125135112</c:v>
                </c:pt>
                <c:pt idx="4871">
                  <c:v>0.26232452165182718</c:v>
                </c:pt>
                <c:pt idx="4872">
                  <c:v>0.26237414860380581</c:v>
                </c:pt>
                <c:pt idx="4873">
                  <c:v>0.2624238720817561</c:v>
                </c:pt>
                <c:pt idx="4874">
                  <c:v>0.26247369206009719</c:v>
                </c:pt>
                <c:pt idx="4875">
                  <c:v>0.26252360851319878</c:v>
                </c:pt>
                <c:pt idx="4876">
                  <c:v>0.26257362141538082</c:v>
                </c:pt>
                <c:pt idx="4877">
                  <c:v>0.26262373074091372</c:v>
                </c:pt>
                <c:pt idx="4878">
                  <c:v>0.26267393646401815</c:v>
                </c:pt>
                <c:pt idx="4879">
                  <c:v>0.2627242385588654</c:v>
                </c:pt>
                <c:pt idx="4880">
                  <c:v>0.26277463699957698</c:v>
                </c:pt>
                <c:pt idx="4881">
                  <c:v>0.26282513176022493</c:v>
                </c:pt>
                <c:pt idx="4882">
                  <c:v>0.26287572281483174</c:v>
                </c:pt>
                <c:pt idx="4883">
                  <c:v>0.26292641013737034</c:v>
                </c:pt>
                <c:pt idx="4884">
                  <c:v>0.26297719370176409</c:v>
                </c:pt>
                <c:pt idx="4885">
                  <c:v>0.263028073481887</c:v>
                </c:pt>
                <c:pt idx="4886">
                  <c:v>0.2630790494515633</c:v>
                </c:pt>
                <c:pt idx="4887">
                  <c:v>0.26313012158456806</c:v>
                </c:pt>
                <c:pt idx="4888">
                  <c:v>0.26318128985462663</c:v>
                </c:pt>
                <c:pt idx="4889">
                  <c:v>0.26323255423541497</c:v>
                </c:pt>
                <c:pt idx="4890">
                  <c:v>0.26328391470055967</c:v>
                </c:pt>
                <c:pt idx="4891">
                  <c:v>0.26333537122363776</c:v>
                </c:pt>
                <c:pt idx="4892">
                  <c:v>0.26338692377817702</c:v>
                </c:pt>
                <c:pt idx="4893">
                  <c:v>0.26343857233765566</c:v>
                </c:pt>
                <c:pt idx="4894">
                  <c:v>0.26349031687550256</c:v>
                </c:pt>
                <c:pt idx="4895">
                  <c:v>0.26354215736509734</c:v>
                </c:pt>
                <c:pt idx="4896">
                  <c:v>0.26359409377977</c:v>
                </c:pt>
                <c:pt idx="4897">
                  <c:v>0.26364612609280141</c:v>
                </c:pt>
                <c:pt idx="4898">
                  <c:v>0.26369825427742305</c:v>
                </c:pt>
                <c:pt idx="4899">
                  <c:v>0.26375047830681708</c:v>
                </c:pt>
                <c:pt idx="4900">
                  <c:v>0.26380279815411622</c:v>
                </c:pt>
                <c:pt idx="4901">
                  <c:v>0.26385521379240412</c:v>
                </c:pt>
                <c:pt idx="4902">
                  <c:v>0.263907725194715</c:v>
                </c:pt>
                <c:pt idx="4903">
                  <c:v>0.26396033233403382</c:v>
                </c:pt>
                <c:pt idx="4904">
                  <c:v>0.26401303518329633</c:v>
                </c:pt>
                <c:pt idx="4905">
                  <c:v>0.26406583371538911</c:v>
                </c:pt>
                <c:pt idx="4906">
                  <c:v>0.26411872790314939</c:v>
                </c:pt>
                <c:pt idx="4907">
                  <c:v>0.26417171771936515</c:v>
                </c:pt>
                <c:pt idx="4908">
                  <c:v>0.26422480313677532</c:v>
                </c:pt>
                <c:pt idx="4909">
                  <c:v>0.26427798412806958</c:v>
                </c:pt>
                <c:pt idx="4910">
                  <c:v>0.26433126066588847</c:v>
                </c:pt>
                <c:pt idx="4911">
                  <c:v>0.26438463272282337</c:v>
                </c:pt>
                <c:pt idx="4912">
                  <c:v>0.26443810027141634</c:v>
                </c:pt>
                <c:pt idx="4913">
                  <c:v>0.26449166328416063</c:v>
                </c:pt>
                <c:pt idx="4914">
                  <c:v>0.2645453217335002</c:v>
                </c:pt>
                <c:pt idx="4915">
                  <c:v>0.26459907559182994</c:v>
                </c:pt>
                <c:pt idx="4916">
                  <c:v>0.26465292483149555</c:v>
                </c:pt>
                <c:pt idx="4917">
                  <c:v>0.26470686942479382</c:v>
                </c:pt>
                <c:pt idx="4918">
                  <c:v>0.26476090934397245</c:v>
                </c:pt>
                <c:pt idx="4919">
                  <c:v>0.26481504456123001</c:v>
                </c:pt>
                <c:pt idx="4920">
                  <c:v>0.26486927504871616</c:v>
                </c:pt>
                <c:pt idx="4921">
                  <c:v>0.2649236007785315</c:v>
                </c:pt>
                <c:pt idx="4922">
                  <c:v>0.2649780217227275</c:v>
                </c:pt>
                <c:pt idx="4923">
                  <c:v>0.26503253785330688</c:v>
                </c:pt>
                <c:pt idx="4924">
                  <c:v>0.26508714914222326</c:v>
                </c:pt>
                <c:pt idx="4925">
                  <c:v>0.26514185556138131</c:v>
                </c:pt>
                <c:pt idx="4926">
                  <c:v>0.26519665708263684</c:v>
                </c:pt>
                <c:pt idx="4927">
                  <c:v>0.26525155367779651</c:v>
                </c:pt>
                <c:pt idx="4928">
                  <c:v>0.26530654531861841</c:v>
                </c:pt>
                <c:pt idx="4929">
                  <c:v>0.2653616319768114</c:v>
                </c:pt>
                <c:pt idx="4930">
                  <c:v>0.26541681362403569</c:v>
                </c:pt>
                <c:pt idx="4931">
                  <c:v>0.26547209023190249</c:v>
                </c:pt>
                <c:pt idx="4932">
                  <c:v>0.26552746177197417</c:v>
                </c:pt>
                <c:pt idx="4933">
                  <c:v>0.26558292821576446</c:v>
                </c:pt>
                <c:pt idx="4934">
                  <c:v>0.2656384895347379</c:v>
                </c:pt>
                <c:pt idx="4935">
                  <c:v>0.26569414570031052</c:v>
                </c:pt>
                <c:pt idx="4936">
                  <c:v>0.26574989668384946</c:v>
                </c:pt>
                <c:pt idx="4937">
                  <c:v>0.2658057424566731</c:v>
                </c:pt>
                <c:pt idx="4938">
                  <c:v>0.26586168299005092</c:v>
                </c:pt>
                <c:pt idx="4939">
                  <c:v>0.26591771825520388</c:v>
                </c:pt>
                <c:pt idx="4940">
                  <c:v>0.26597384822330405</c:v>
                </c:pt>
                <c:pt idx="4941">
                  <c:v>0.2660300728654747</c:v>
                </c:pt>
                <c:pt idx="4942">
                  <c:v>0.26608639215279067</c:v>
                </c:pt>
                <c:pt idx="4943">
                  <c:v>0.26614280605627788</c:v>
                </c:pt>
                <c:pt idx="4944">
                  <c:v>0.26619931454691365</c:v>
                </c:pt>
                <c:pt idx="4945">
                  <c:v>0.26625591759562667</c:v>
                </c:pt>
                <c:pt idx="4946">
                  <c:v>0.2663126151732968</c:v>
                </c:pt>
                <c:pt idx="4947">
                  <c:v>0.26636940725075559</c:v>
                </c:pt>
                <c:pt idx="4948">
                  <c:v>0.26642629379878568</c:v>
                </c:pt>
                <c:pt idx="4949">
                  <c:v>0.26648327478812128</c:v>
                </c:pt>
                <c:pt idx="4950">
                  <c:v>0.26654035018944788</c:v>
                </c:pt>
                <c:pt idx="4951">
                  <c:v>0.26659751997340259</c:v>
                </c:pt>
                <c:pt idx="4952">
                  <c:v>0.26665478411057369</c:v>
                </c:pt>
                <c:pt idx="4953">
                  <c:v>0.26671214257150128</c:v>
                </c:pt>
                <c:pt idx="4954">
                  <c:v>0.2667695953266766</c:v>
                </c:pt>
                <c:pt idx="4955">
                  <c:v>0.26682714234654259</c:v>
                </c:pt>
                <c:pt idx="4956">
                  <c:v>0.26688478360149354</c:v>
                </c:pt>
                <c:pt idx="4957">
                  <c:v>0.26694251906187533</c:v>
                </c:pt>
                <c:pt idx="4958">
                  <c:v>0.26700034869798545</c:v>
                </c:pt>
                <c:pt idx="4959">
                  <c:v>0.26705827248007286</c:v>
                </c:pt>
                <c:pt idx="4960">
                  <c:v>0.26711629037833806</c:v>
                </c:pt>
                <c:pt idx="4961">
                  <c:v>0.26717440236293327</c:v>
                </c:pt>
                <c:pt idx="4962">
                  <c:v>0.26723260840396201</c:v>
                </c:pt>
                <c:pt idx="4963">
                  <c:v>0.26729090847147979</c:v>
                </c:pt>
                <c:pt idx="4964">
                  <c:v>0.26734930253549349</c:v>
                </c:pt>
                <c:pt idx="4965">
                  <c:v>0.26740779056596176</c:v>
                </c:pt>
                <c:pt idx="4966">
                  <c:v>0.26746637253279482</c:v>
                </c:pt>
                <c:pt idx="4967">
                  <c:v>0.26752504840585456</c:v>
                </c:pt>
                <c:pt idx="4968">
                  <c:v>0.26758381815495458</c:v>
                </c:pt>
                <c:pt idx="4969">
                  <c:v>0.26764268174986033</c:v>
                </c:pt>
                <c:pt idx="4970">
                  <c:v>0.26770163916028877</c:v>
                </c:pt>
                <c:pt idx="4971">
                  <c:v>0.26776069035590866</c:v>
                </c:pt>
                <c:pt idx="4972">
                  <c:v>0.26781983530634051</c:v>
                </c:pt>
                <c:pt idx="4973">
                  <c:v>0.26787907398115673</c:v>
                </c:pt>
                <c:pt idx="4974">
                  <c:v>0.26793840634988131</c:v>
                </c:pt>
                <c:pt idx="4975">
                  <c:v>0.26799783238199015</c:v>
                </c:pt>
                <c:pt idx="4976">
                  <c:v>0.26805735204691095</c:v>
                </c:pt>
                <c:pt idx="4977">
                  <c:v>0.26811696531402318</c:v>
                </c:pt>
                <c:pt idx="4978">
                  <c:v>0.26817667215265828</c:v>
                </c:pt>
                <c:pt idx="4979">
                  <c:v>0.26823647253209937</c:v>
                </c:pt>
                <c:pt idx="4980">
                  <c:v>0.26829636642158172</c:v>
                </c:pt>
                <c:pt idx="4981">
                  <c:v>0.26835635379029221</c:v>
                </c:pt>
                <c:pt idx="4982">
                  <c:v>0.26841643460736975</c:v>
                </c:pt>
                <c:pt idx="4983">
                  <c:v>0.26847660884190516</c:v>
                </c:pt>
                <c:pt idx="4984">
                  <c:v>0.26853687646294128</c:v>
                </c:pt>
                <c:pt idx="4985">
                  <c:v>0.26859723743947278</c:v>
                </c:pt>
                <c:pt idx="4986">
                  <c:v>0.2686576917404464</c:v>
                </c:pt>
                <c:pt idx="4987">
                  <c:v>0.2687182393347608</c:v>
                </c:pt>
                <c:pt idx="4988">
                  <c:v>0.26877888019126672</c:v>
                </c:pt>
                <c:pt idx="4989">
                  <c:v>0.26883961427876679</c:v>
                </c:pt>
                <c:pt idx="4990">
                  <c:v>0.26890044156601572</c:v>
                </c:pt>
                <c:pt idx="4991">
                  <c:v>0.2689613620217205</c:v>
                </c:pt>
                <c:pt idx="4992">
                  <c:v>0.26902237561453984</c:v>
                </c:pt>
                <c:pt idx="4993">
                  <c:v>0.26908348231308477</c:v>
                </c:pt>
                <c:pt idx="4994">
                  <c:v>0.26914468208591835</c:v>
                </c:pt>
                <c:pt idx="4995">
                  <c:v>0.26920597490155568</c:v>
                </c:pt>
                <c:pt idx="4996">
                  <c:v>0.26926736072846408</c:v>
                </c:pt>
                <c:pt idx="4997">
                  <c:v>0.26932883953506309</c:v>
                </c:pt>
                <c:pt idx="4998">
                  <c:v>0.2693904112897243</c:v>
                </c:pt>
                <c:pt idx="4999">
                  <c:v>0.26945207596077148</c:v>
                </c:pt>
                <c:pt idx="5000">
                  <c:v>0.26951383351648062</c:v>
                </c:pt>
                <c:pt idx="5001">
                  <c:v>0.26957568392507991</c:v>
                </c:pt>
                <c:pt idx="5002">
                  <c:v>0.26963762715474987</c:v>
                </c:pt>
                <c:pt idx="5003">
                  <c:v>0.26969966317362315</c:v>
                </c:pt>
                <c:pt idx="5004">
                  <c:v>0.26976179194978478</c:v>
                </c:pt>
                <c:pt idx="5005">
                  <c:v>0.26982401345127194</c:v>
                </c:pt>
                <c:pt idx="5006">
                  <c:v>0.26988632764607418</c:v>
                </c:pt>
                <c:pt idx="5007">
                  <c:v>0.26994873450213325</c:v>
                </c:pt>
                <c:pt idx="5008">
                  <c:v>0.2700112339873435</c:v>
                </c:pt>
                <c:pt idx="5009">
                  <c:v>0.27007382606955133</c:v>
                </c:pt>
                <c:pt idx="5010">
                  <c:v>0.27013651071655564</c:v>
                </c:pt>
                <c:pt idx="5011">
                  <c:v>0.2701992878961077</c:v>
                </c:pt>
                <c:pt idx="5012">
                  <c:v>0.27026215757591121</c:v>
                </c:pt>
                <c:pt idx="5013">
                  <c:v>0.27032511972362222</c:v>
                </c:pt>
                <c:pt idx="5014">
                  <c:v>0.27038817430684925</c:v>
                </c:pt>
                <c:pt idx="5015">
                  <c:v>0.27045132129315325</c:v>
                </c:pt>
                <c:pt idx="5016">
                  <c:v>0.27051456065004753</c:v>
                </c:pt>
                <c:pt idx="5017">
                  <c:v>0.27057789234499813</c:v>
                </c:pt>
                <c:pt idx="5018">
                  <c:v>0.27064131634542327</c:v>
                </c:pt>
                <c:pt idx="5019">
                  <c:v>0.27070483261869399</c:v>
                </c:pt>
                <c:pt idx="5020">
                  <c:v>0.27076844113213366</c:v>
                </c:pt>
                <c:pt idx="5021">
                  <c:v>0.27083214185301818</c:v>
                </c:pt>
                <c:pt idx="5022">
                  <c:v>0.27089593474857626</c:v>
                </c:pt>
                <c:pt idx="5023">
                  <c:v>0.27095981978598882</c:v>
                </c:pt>
                <c:pt idx="5024">
                  <c:v>0.27102379693238976</c:v>
                </c:pt>
                <c:pt idx="5025">
                  <c:v>0.27108786615486524</c:v>
                </c:pt>
                <c:pt idx="5026">
                  <c:v>0.27115202742045436</c:v>
                </c:pt>
                <c:pt idx="5027">
                  <c:v>0.27121628069614862</c:v>
                </c:pt>
                <c:pt idx="5028">
                  <c:v>0.2712806259488923</c:v>
                </c:pt>
                <c:pt idx="5029">
                  <c:v>0.27134506314558232</c:v>
                </c:pt>
                <c:pt idx="5030">
                  <c:v>0.27140959225306849</c:v>
                </c:pt>
                <c:pt idx="5031">
                  <c:v>0.27147421323815291</c:v>
                </c:pt>
                <c:pt idx="5032">
                  <c:v>0.27153892606759095</c:v>
                </c:pt>
                <c:pt idx="5033">
                  <c:v>0.2716037307080903</c:v>
                </c:pt>
                <c:pt idx="5034">
                  <c:v>0.27166862712631157</c:v>
                </c:pt>
                <c:pt idx="5035">
                  <c:v>0.27173361528886819</c:v>
                </c:pt>
                <c:pt idx="5036">
                  <c:v>0.27179869516232641</c:v>
                </c:pt>
                <c:pt idx="5037">
                  <c:v>0.27186386671320517</c:v>
                </c:pt>
                <c:pt idx="5038">
                  <c:v>0.27192912990797635</c:v>
                </c:pt>
                <c:pt idx="5039">
                  <c:v>0.2719944847130647</c:v>
                </c:pt>
                <c:pt idx="5040">
                  <c:v>0.27205993109484766</c:v>
                </c:pt>
                <c:pt idx="5041">
                  <c:v>0.27212546901965579</c:v>
                </c:pt>
                <c:pt idx="5042">
                  <c:v>0.27219109845377248</c:v>
                </c:pt>
                <c:pt idx="5043">
                  <c:v>0.27225681936343404</c:v>
                </c:pt>
                <c:pt idx="5044">
                  <c:v>0.27232263171482957</c:v>
                </c:pt>
                <c:pt idx="5045">
                  <c:v>0.27238853547410136</c:v>
                </c:pt>
                <c:pt idx="5046">
                  <c:v>0.27245453060734454</c:v>
                </c:pt>
                <c:pt idx="5047">
                  <c:v>0.27252061708060726</c:v>
                </c:pt>
                <c:pt idx="5048">
                  <c:v>0.27258679485989074</c:v>
                </c:pt>
                <c:pt idx="5049">
                  <c:v>0.27265306391114907</c:v>
                </c:pt>
                <c:pt idx="5050">
                  <c:v>0.2727194242002895</c:v>
                </c:pt>
                <c:pt idx="5051">
                  <c:v>0.27278587569317236</c:v>
                </c:pt>
                <c:pt idx="5052">
                  <c:v>0.27285241835561103</c:v>
                </c:pt>
                <c:pt idx="5053">
                  <c:v>0.27291905215337203</c:v>
                </c:pt>
                <c:pt idx="5054">
                  <c:v>0.27298577705217486</c:v>
                </c:pt>
                <c:pt idx="5055">
                  <c:v>0.27305259301769219</c:v>
                </c:pt>
                <c:pt idx="5056">
                  <c:v>0.27311950001554997</c:v>
                </c:pt>
                <c:pt idx="5057">
                  <c:v>0.27318649801132727</c:v>
                </c:pt>
                <c:pt idx="5058">
                  <c:v>0.27325358697055624</c:v>
                </c:pt>
                <c:pt idx="5059">
                  <c:v>0.27332076685872231</c:v>
                </c:pt>
                <c:pt idx="5060">
                  <c:v>0.27338803764126413</c:v>
                </c:pt>
                <c:pt idx="5061">
                  <c:v>0.2734553992835736</c:v>
                </c:pt>
                <c:pt idx="5062">
                  <c:v>0.27352285175099578</c:v>
                </c:pt>
                <c:pt idx="5063">
                  <c:v>0.27359039500882926</c:v>
                </c:pt>
                <c:pt idx="5064">
                  <c:v>0.27365802902232556</c:v>
                </c:pt>
                <c:pt idx="5065">
                  <c:v>0.27372575375668978</c:v>
                </c:pt>
                <c:pt idx="5066">
                  <c:v>0.27379356917708031</c:v>
                </c:pt>
                <c:pt idx="5067">
                  <c:v>0.27386147524860865</c:v>
                </c:pt>
                <c:pt idx="5068">
                  <c:v>0.27392947193634004</c:v>
                </c:pt>
                <c:pt idx="5069">
                  <c:v>0.2739975592052929</c:v>
                </c:pt>
                <c:pt idx="5070">
                  <c:v>0.2740657370204389</c:v>
                </c:pt>
                <c:pt idx="5071">
                  <c:v>0.27413400534670351</c:v>
                </c:pt>
                <c:pt idx="5072">
                  <c:v>0.27420236414896526</c:v>
                </c:pt>
                <c:pt idx="5073">
                  <c:v>0.27427081339205628</c:v>
                </c:pt>
                <c:pt idx="5074">
                  <c:v>0.27433935304076229</c:v>
                </c:pt>
                <c:pt idx="5075">
                  <c:v>0.27440798305982239</c:v>
                </c:pt>
                <c:pt idx="5076">
                  <c:v>0.27447670341392905</c:v>
                </c:pt>
                <c:pt idx="5077">
                  <c:v>0.27454551406772854</c:v>
                </c:pt>
                <c:pt idx="5078">
                  <c:v>0.27461441498582045</c:v>
                </c:pt>
                <c:pt idx="5079">
                  <c:v>0.2746834061327581</c:v>
                </c:pt>
                <c:pt idx="5080">
                  <c:v>0.27475248747304826</c:v>
                </c:pt>
                <c:pt idx="5081">
                  <c:v>0.27482165897115141</c:v>
                </c:pt>
                <c:pt idx="5082">
                  <c:v>0.27489092059148151</c:v>
                </c:pt>
                <c:pt idx="5083">
                  <c:v>0.27496027229840631</c:v>
                </c:pt>
                <c:pt idx="5084">
                  <c:v>0.27502971405624704</c:v>
                </c:pt>
                <c:pt idx="5085">
                  <c:v>0.2750992458292788</c:v>
                </c:pt>
                <c:pt idx="5086">
                  <c:v>0.27516886758173031</c:v>
                </c:pt>
                <c:pt idx="5087">
                  <c:v>0.27523857927778383</c:v>
                </c:pt>
                <c:pt idx="5088">
                  <c:v>0.27530838088157561</c:v>
                </c:pt>
                <c:pt idx="5089">
                  <c:v>0.27537827235719547</c:v>
                </c:pt>
                <c:pt idx="5090">
                  <c:v>0.27544825366868708</c:v>
                </c:pt>
                <c:pt idx="5091">
                  <c:v>0.27551832478004784</c:v>
                </c:pt>
                <c:pt idx="5092">
                  <c:v>0.27558848565522903</c:v>
                </c:pt>
                <c:pt idx="5093">
                  <c:v>0.27565873625813564</c:v>
                </c:pt>
                <c:pt idx="5094">
                  <c:v>0.27572907655262657</c:v>
                </c:pt>
                <c:pt idx="5095">
                  <c:v>0.2757995065025145</c:v>
                </c:pt>
                <c:pt idx="5096">
                  <c:v>0.27587002607156613</c:v>
                </c:pt>
                <c:pt idx="5097">
                  <c:v>0.27594063522350198</c:v>
                </c:pt>
                <c:pt idx="5098">
                  <c:v>0.27601133392199639</c:v>
                </c:pt>
                <c:pt idx="5099">
                  <c:v>0.27608212213067784</c:v>
                </c:pt>
                <c:pt idx="5100">
                  <c:v>0.27615299981312841</c:v>
                </c:pt>
                <c:pt idx="5101">
                  <c:v>0.27622396693288465</c:v>
                </c:pt>
                <c:pt idx="5102">
                  <c:v>0.27629502345343671</c:v>
                </c:pt>
                <c:pt idx="5103">
                  <c:v>0.27636616933822888</c:v>
                </c:pt>
                <c:pt idx="5104">
                  <c:v>0.27643740455065935</c:v>
                </c:pt>
                <c:pt idx="5105">
                  <c:v>0.27650872905408064</c:v>
                </c:pt>
                <c:pt idx="5106">
                  <c:v>0.27658014281179899</c:v>
                </c:pt>
                <c:pt idx="5107">
                  <c:v>0.27665164578707496</c:v>
                </c:pt>
                <c:pt idx="5108">
                  <c:v>0.27672323794312315</c:v>
                </c:pt>
                <c:pt idx="5109">
                  <c:v>0.27679491924311228</c:v>
                </c:pt>
                <c:pt idx="5110">
                  <c:v>0.27686668965016514</c:v>
                </c:pt>
                <c:pt idx="5111">
                  <c:v>0.27693854912735871</c:v>
                </c:pt>
                <c:pt idx="5112">
                  <c:v>0.27701049763772434</c:v>
                </c:pt>
                <c:pt idx="5113">
                  <c:v>0.27708253514424724</c:v>
                </c:pt>
                <c:pt idx="5114">
                  <c:v>0.27715466160986713</c:v>
                </c:pt>
                <c:pt idx="5115">
                  <c:v>0.27722687699747772</c:v>
                </c:pt>
                <c:pt idx="5116">
                  <c:v>0.27729918126992714</c:v>
                </c:pt>
                <c:pt idx="5117">
                  <c:v>0.27737157439001769</c:v>
                </c:pt>
                <c:pt idx="5118">
                  <c:v>0.27744405632050617</c:v>
                </c:pt>
                <c:pt idx="5119">
                  <c:v>0.2775166270241034</c:v>
                </c:pt>
                <c:pt idx="5120">
                  <c:v>0.27758928646347464</c:v>
                </c:pt>
                <c:pt idx="5121">
                  <c:v>0.27766203460123962</c:v>
                </c:pt>
                <c:pt idx="5122">
                  <c:v>0.27773487139997233</c:v>
                </c:pt>
                <c:pt idx="5123">
                  <c:v>0.27780779682220108</c:v>
                </c:pt>
                <c:pt idx="5124">
                  <c:v>0.27788081083040878</c:v>
                </c:pt>
                <c:pt idx="5125">
                  <c:v>0.27795391338703263</c:v>
                </c:pt>
                <c:pt idx="5126">
                  <c:v>0.27802710445446421</c:v>
                </c:pt>
                <c:pt idx="5127">
                  <c:v>0.27810038399504972</c:v>
                </c:pt>
                <c:pt idx="5128">
                  <c:v>0.27817375197108973</c:v>
                </c:pt>
                <c:pt idx="5129">
                  <c:v>0.27824720834483935</c:v>
                </c:pt>
                <c:pt idx="5130">
                  <c:v>0.27832075307850834</c:v>
                </c:pt>
                <c:pt idx="5131">
                  <c:v>0.27839438613426082</c:v>
                </c:pt>
                <c:pt idx="5132">
                  <c:v>0.27846810747421552</c:v>
                </c:pt>
                <c:pt idx="5133">
                  <c:v>0.27854191706044573</c:v>
                </c:pt>
                <c:pt idx="5134">
                  <c:v>0.27861581485497949</c:v>
                </c:pt>
                <c:pt idx="5135">
                  <c:v>0.27868980081979927</c:v>
                </c:pt>
                <c:pt idx="5136">
                  <c:v>0.27876387491684229</c:v>
                </c:pt>
                <c:pt idx="5137">
                  <c:v>0.27883803710800037</c:v>
                </c:pt>
                <c:pt idx="5138">
                  <c:v>0.27891228735512008</c:v>
                </c:pt>
                <c:pt idx="5139">
                  <c:v>0.27898662562000248</c:v>
                </c:pt>
                <c:pt idx="5140">
                  <c:v>0.27906105186440383</c:v>
                </c:pt>
                <c:pt idx="5141">
                  <c:v>0.27913556605003459</c:v>
                </c:pt>
                <c:pt idx="5142">
                  <c:v>0.27921016813856026</c:v>
                </c:pt>
                <c:pt idx="5143">
                  <c:v>0.27928485809160108</c:v>
                </c:pt>
                <c:pt idx="5144">
                  <c:v>0.27935963587073198</c:v>
                </c:pt>
                <c:pt idx="5145">
                  <c:v>0.27943450143748289</c:v>
                </c:pt>
                <c:pt idx="5146">
                  <c:v>0.27950945475333844</c:v>
                </c:pt>
                <c:pt idx="5147">
                  <c:v>0.27958449577973815</c:v>
                </c:pt>
                <c:pt idx="5148">
                  <c:v>0.27965962447807646</c:v>
                </c:pt>
                <c:pt idx="5149">
                  <c:v>0.27973484080970257</c:v>
                </c:pt>
                <c:pt idx="5150">
                  <c:v>0.27981014473592081</c:v>
                </c:pt>
                <c:pt idx="5151">
                  <c:v>0.27988553621799028</c:v>
                </c:pt>
                <c:pt idx="5152">
                  <c:v>0.27996101521712513</c:v>
                </c:pt>
                <c:pt idx="5153">
                  <c:v>0.28003658169449441</c:v>
                </c:pt>
                <c:pt idx="5154">
                  <c:v>0.28011223561122223</c:v>
                </c:pt>
                <c:pt idx="5155">
                  <c:v>0.28018797692838754</c:v>
                </c:pt>
                <c:pt idx="5156">
                  <c:v>0.28026380560702469</c:v>
                </c:pt>
                <c:pt idx="5157">
                  <c:v>0.28033972160812276</c:v>
                </c:pt>
                <c:pt idx="5158">
                  <c:v>0.28041572489262601</c:v>
                </c:pt>
                <c:pt idx="5159">
                  <c:v>0.28049181542143375</c:v>
                </c:pt>
                <c:pt idx="5160">
                  <c:v>0.2805679931554006</c:v>
                </c:pt>
                <c:pt idx="5161">
                  <c:v>0.28064425805533599</c:v>
                </c:pt>
                <c:pt idx="5162">
                  <c:v>0.28072061008200488</c:v>
                </c:pt>
                <c:pt idx="5163">
                  <c:v>0.28079704919612708</c:v>
                </c:pt>
                <c:pt idx="5164">
                  <c:v>0.28087357535837781</c:v>
                </c:pt>
                <c:pt idx="5165">
                  <c:v>0.28095018852938736</c:v>
                </c:pt>
                <c:pt idx="5166">
                  <c:v>0.28102688866974135</c:v>
                </c:pt>
                <c:pt idx="5167">
                  <c:v>0.28110367573998074</c:v>
                </c:pt>
                <c:pt idx="5168">
                  <c:v>0.28118054970060152</c:v>
                </c:pt>
                <c:pt idx="5169">
                  <c:v>0.28125751051205511</c:v>
                </c:pt>
                <c:pt idx="5170">
                  <c:v>0.28133455813474839</c:v>
                </c:pt>
                <c:pt idx="5171">
                  <c:v>0.28141169252904341</c:v>
                </c:pt>
                <c:pt idx="5172">
                  <c:v>0.28148891365525752</c:v>
                </c:pt>
                <c:pt idx="5173">
                  <c:v>0.28156622147366372</c:v>
                </c:pt>
                <c:pt idx="5174">
                  <c:v>0.28164361594449011</c:v>
                </c:pt>
                <c:pt idx="5175">
                  <c:v>0.28172109702792036</c:v>
                </c:pt>
                <c:pt idx="5176">
                  <c:v>0.28179866468409365</c:v>
                </c:pt>
                <c:pt idx="5177">
                  <c:v>0.28187631887310433</c:v>
                </c:pt>
                <c:pt idx="5178">
                  <c:v>0.28195405955500263</c:v>
                </c:pt>
                <c:pt idx="5179">
                  <c:v>0.28203188668979401</c:v>
                </c:pt>
                <c:pt idx="5180">
                  <c:v>0.28210980023743959</c:v>
                </c:pt>
                <c:pt idx="5181">
                  <c:v>0.28218780015785594</c:v>
                </c:pt>
                <c:pt idx="5182">
                  <c:v>0.28226588641091521</c:v>
                </c:pt>
                <c:pt idx="5183">
                  <c:v>0.2823440589564451</c:v>
                </c:pt>
                <c:pt idx="5184">
                  <c:v>0.2824223177542291</c:v>
                </c:pt>
                <c:pt idx="5185">
                  <c:v>0.28250066276400615</c:v>
                </c:pt>
                <c:pt idx="5186">
                  <c:v>0.28257909394547087</c:v>
                </c:pt>
                <c:pt idx="5187">
                  <c:v>0.2826576112582736</c:v>
                </c:pt>
                <c:pt idx="5188">
                  <c:v>0.28273621466202026</c:v>
                </c:pt>
                <c:pt idx="5189">
                  <c:v>0.28281490411627258</c:v>
                </c:pt>
                <c:pt idx="5190">
                  <c:v>0.28289367958054806</c:v>
                </c:pt>
                <c:pt idx="5191">
                  <c:v>0.28297254101431984</c:v>
                </c:pt>
                <c:pt idx="5192">
                  <c:v>0.28305148837701688</c:v>
                </c:pt>
                <c:pt idx="5193">
                  <c:v>0.28313052162802388</c:v>
                </c:pt>
                <c:pt idx="5194">
                  <c:v>0.28320964072668142</c:v>
                </c:pt>
                <c:pt idx="5195">
                  <c:v>0.28328884563228601</c:v>
                </c:pt>
                <c:pt idx="5196">
                  <c:v>0.2833681363040898</c:v>
                </c:pt>
                <c:pt idx="5197">
                  <c:v>0.28344751270130092</c:v>
                </c:pt>
                <c:pt idx="5198">
                  <c:v>0.28352697478308342</c:v>
                </c:pt>
                <c:pt idx="5199">
                  <c:v>0.28360652250855722</c:v>
                </c:pt>
                <c:pt idx="5200">
                  <c:v>0.28368615583679824</c:v>
                </c:pt>
                <c:pt idx="5201">
                  <c:v>0.2837658747268384</c:v>
                </c:pt>
                <c:pt idx="5202">
                  <c:v>0.2838456791376654</c:v>
                </c:pt>
                <c:pt idx="5203">
                  <c:v>0.28392556902822313</c:v>
                </c:pt>
                <c:pt idx="5204">
                  <c:v>0.28400554435741143</c:v>
                </c:pt>
                <c:pt idx="5205">
                  <c:v>0.2840856050840862</c:v>
                </c:pt>
                <c:pt idx="5206">
                  <c:v>0.2841657511670595</c:v>
                </c:pt>
                <c:pt idx="5207">
                  <c:v>0.28424598256509925</c:v>
                </c:pt>
                <c:pt idx="5208">
                  <c:v>0.28432629923692965</c:v>
                </c:pt>
                <c:pt idx="5209">
                  <c:v>0.28440670114123107</c:v>
                </c:pt>
                <c:pt idx="5210">
                  <c:v>0.28448718823663988</c:v>
                </c:pt>
                <c:pt idx="5211">
                  <c:v>0.28456776048174875</c:v>
                </c:pt>
                <c:pt idx="5212">
                  <c:v>0.28464841783510647</c:v>
                </c:pt>
                <c:pt idx="5213">
                  <c:v>0.28472916025521811</c:v>
                </c:pt>
                <c:pt idx="5214">
                  <c:v>0.28480998770054483</c:v>
                </c:pt>
                <c:pt idx="5215">
                  <c:v>0.28489090012950419</c:v>
                </c:pt>
                <c:pt idx="5216">
                  <c:v>0.28497189750047014</c:v>
                </c:pt>
                <c:pt idx="5217">
                  <c:v>0.28505297977177252</c:v>
                </c:pt>
                <c:pt idx="5218">
                  <c:v>0.28513414690169797</c:v>
                </c:pt>
                <c:pt idx="5219">
                  <c:v>0.28521539884848912</c:v>
                </c:pt>
                <c:pt idx="5220">
                  <c:v>0.28529673557034518</c:v>
                </c:pt>
                <c:pt idx="5221">
                  <c:v>0.2853781570254218</c:v>
                </c:pt>
                <c:pt idx="5222">
                  <c:v>0.28545966317183058</c:v>
                </c:pt>
                <c:pt idx="5223">
                  <c:v>0.28554125396764024</c:v>
                </c:pt>
                <c:pt idx="5224">
                  <c:v>0.28562292937087524</c:v>
                </c:pt>
                <c:pt idx="5225">
                  <c:v>0.28570468933951709</c:v>
                </c:pt>
                <c:pt idx="5226">
                  <c:v>0.28578653383150365</c:v>
                </c:pt>
                <c:pt idx="5227">
                  <c:v>0.28586846280472888</c:v>
                </c:pt>
                <c:pt idx="5228">
                  <c:v>0.28595047621704395</c:v>
                </c:pt>
                <c:pt idx="5229">
                  <c:v>0.28603257402625604</c:v>
                </c:pt>
                <c:pt idx="5230">
                  <c:v>0.28611475619012916</c:v>
                </c:pt>
                <c:pt idx="5231">
                  <c:v>0.28619702266638403</c:v>
                </c:pt>
                <c:pt idx="5232">
                  <c:v>0.2862793734126976</c:v>
                </c:pt>
                <c:pt idx="5233">
                  <c:v>0.286361808386704</c:v>
                </c:pt>
                <c:pt idx="5234">
                  <c:v>0.28644432754599347</c:v>
                </c:pt>
                <c:pt idx="5235">
                  <c:v>0.28652693084811331</c:v>
                </c:pt>
                <c:pt idx="5236">
                  <c:v>0.28660961825056763</c:v>
                </c:pt>
                <c:pt idx="5237">
                  <c:v>0.28669238971081679</c:v>
                </c:pt>
                <c:pt idx="5238">
                  <c:v>0.28677524518627834</c:v>
                </c:pt>
                <c:pt idx="5239">
                  <c:v>0.28685818463432639</c:v>
                </c:pt>
                <c:pt idx="5240">
                  <c:v>0.28694120801229211</c:v>
                </c:pt>
                <c:pt idx="5241">
                  <c:v>0.28702431527746303</c:v>
                </c:pt>
                <c:pt idx="5242">
                  <c:v>0.28710750638708393</c:v>
                </c:pt>
                <c:pt idx="5243">
                  <c:v>0.28719078129835646</c:v>
                </c:pt>
                <c:pt idx="5244">
                  <c:v>0.28727413996843876</c:v>
                </c:pt>
                <c:pt idx="5245">
                  <c:v>0.28735758235444636</c:v>
                </c:pt>
                <c:pt idx="5246">
                  <c:v>0.28744110841345133</c:v>
                </c:pt>
                <c:pt idx="5247">
                  <c:v>0.28752471810248292</c:v>
                </c:pt>
                <c:pt idx="5248">
                  <c:v>0.28760841137852738</c:v>
                </c:pt>
                <c:pt idx="5249">
                  <c:v>0.28769218819852771</c:v>
                </c:pt>
                <c:pt idx="5250">
                  <c:v>0.28777604851938438</c:v>
                </c:pt>
                <c:pt idx="5251">
                  <c:v>0.28785999229795434</c:v>
                </c:pt>
                <c:pt idx="5252">
                  <c:v>0.28794401949105197</c:v>
                </c:pt>
                <c:pt idx="5253">
                  <c:v>0.28802813005544875</c:v>
                </c:pt>
                <c:pt idx="5254">
                  <c:v>0.28811232394787301</c:v>
                </c:pt>
                <c:pt idx="5255">
                  <c:v>0.28819660112501055</c:v>
                </c:pt>
                <c:pt idx="5256">
                  <c:v>0.28828096154350391</c:v>
                </c:pt>
                <c:pt idx="5257">
                  <c:v>0.28836540515995324</c:v>
                </c:pt>
                <c:pt idx="5258">
                  <c:v>0.28844993193091562</c:v>
                </c:pt>
                <c:pt idx="5259">
                  <c:v>0.28853454181290539</c:v>
                </c:pt>
                <c:pt idx="5260">
                  <c:v>0.28861923476239432</c:v>
                </c:pt>
                <c:pt idx="5261">
                  <c:v>0.28870401073581103</c:v>
                </c:pt>
                <c:pt idx="5262">
                  <c:v>0.28878886968954193</c:v>
                </c:pt>
                <c:pt idx="5263">
                  <c:v>0.28887381157993025</c:v>
                </c:pt>
                <c:pt idx="5264">
                  <c:v>0.28895883636327691</c:v>
                </c:pt>
                <c:pt idx="5265">
                  <c:v>0.28904394399584021</c:v>
                </c:pt>
                <c:pt idx="5266">
                  <c:v>0.28912913443383548</c:v>
                </c:pt>
                <c:pt idx="5267">
                  <c:v>0.28921440763343575</c:v>
                </c:pt>
                <c:pt idx="5268">
                  <c:v>0.28929976355077131</c:v>
                </c:pt>
                <c:pt idx="5269">
                  <c:v>0.28938520214193003</c:v>
                </c:pt>
                <c:pt idx="5270">
                  <c:v>0.28947072336295732</c:v>
                </c:pt>
                <c:pt idx="5271">
                  <c:v>0.28955632716985569</c:v>
                </c:pt>
                <c:pt idx="5272">
                  <c:v>0.28964201351858559</c:v>
                </c:pt>
                <c:pt idx="5273">
                  <c:v>0.28972778236506469</c:v>
                </c:pt>
                <c:pt idx="5274">
                  <c:v>0.28981363366516844</c:v>
                </c:pt>
                <c:pt idx="5275">
                  <c:v>0.28989956737472988</c:v>
                </c:pt>
                <c:pt idx="5276">
                  <c:v>0.2899855834495394</c:v>
                </c:pt>
                <c:pt idx="5277">
                  <c:v>0.29007168184534526</c:v>
                </c:pt>
                <c:pt idx="5278">
                  <c:v>0.29015786251785325</c:v>
                </c:pt>
                <c:pt idx="5279">
                  <c:v>0.29024412542272693</c:v>
                </c:pt>
                <c:pt idx="5280">
                  <c:v>0.29033047051558758</c:v>
                </c:pt>
                <c:pt idx="5281">
                  <c:v>0.2904168977520139</c:v>
                </c:pt>
                <c:pt idx="5282">
                  <c:v>0.29050340708754274</c:v>
                </c:pt>
                <c:pt idx="5283">
                  <c:v>0.29058999847766837</c:v>
                </c:pt>
                <c:pt idx="5284">
                  <c:v>0.29067667187784313</c:v>
                </c:pt>
                <c:pt idx="5285">
                  <c:v>0.29076342724347687</c:v>
                </c:pt>
                <c:pt idx="5286">
                  <c:v>0.29085026452993756</c:v>
                </c:pt>
                <c:pt idx="5287">
                  <c:v>0.29093718369255084</c:v>
                </c:pt>
                <c:pt idx="5288">
                  <c:v>0.2910241846866003</c:v>
                </c:pt>
                <c:pt idx="5289">
                  <c:v>0.29111126746732757</c:v>
                </c:pt>
                <c:pt idx="5290">
                  <c:v>0.29119843198993178</c:v>
                </c:pt>
                <c:pt idx="5291">
                  <c:v>0.29128567820957046</c:v>
                </c:pt>
                <c:pt idx="5292">
                  <c:v>0.29137300608135897</c:v>
                </c:pt>
                <c:pt idx="5293">
                  <c:v>0.29146041556037044</c:v>
                </c:pt>
                <c:pt idx="5294">
                  <c:v>0.29154790660163643</c:v>
                </c:pt>
                <c:pt idx="5295">
                  <c:v>0.29163547916014609</c:v>
                </c:pt>
                <c:pt idx="5296">
                  <c:v>0.29172313319084692</c:v>
                </c:pt>
                <c:pt idx="5297">
                  <c:v>0.29181086864864453</c:v>
                </c:pt>
                <c:pt idx="5298">
                  <c:v>0.29189868548840242</c:v>
                </c:pt>
                <c:pt idx="5299">
                  <c:v>0.29198658366494257</c:v>
                </c:pt>
                <c:pt idx="5300">
                  <c:v>0.29207456313304458</c:v>
                </c:pt>
                <c:pt idx="5301">
                  <c:v>0.29216262384744673</c:v>
                </c:pt>
                <c:pt idx="5302">
                  <c:v>0.29225076576284537</c:v>
                </c:pt>
                <c:pt idx="5303">
                  <c:v>0.29233898883389486</c:v>
                </c:pt>
                <c:pt idx="5304">
                  <c:v>0.2924272930152082</c:v>
                </c:pt>
                <c:pt idx="5305">
                  <c:v>0.2925156782613561</c:v>
                </c:pt>
                <c:pt idx="5306">
                  <c:v>0.29260414452686817</c:v>
                </c:pt>
                <c:pt idx="5307">
                  <c:v>0.29269269176623192</c:v>
                </c:pt>
                <c:pt idx="5308">
                  <c:v>0.29278131993389345</c:v>
                </c:pt>
                <c:pt idx="5309">
                  <c:v>0.29287002898425712</c:v>
                </c:pt>
                <c:pt idx="5310">
                  <c:v>0.29295881887168557</c:v>
                </c:pt>
                <c:pt idx="5311">
                  <c:v>0.29304768955050015</c:v>
                </c:pt>
                <c:pt idx="5312">
                  <c:v>0.29313664097498027</c:v>
                </c:pt>
                <c:pt idx="5313">
                  <c:v>0.29322567309936398</c:v>
                </c:pt>
                <c:pt idx="5314">
                  <c:v>0.29331478587784809</c:v>
                </c:pt>
                <c:pt idx="5315">
                  <c:v>0.29340397926458739</c:v>
                </c:pt>
                <c:pt idx="5316">
                  <c:v>0.29349325321369563</c:v>
                </c:pt>
                <c:pt idx="5317">
                  <c:v>0.29358260767924477</c:v>
                </c:pt>
                <c:pt idx="5318">
                  <c:v>0.29367204261526558</c:v>
                </c:pt>
                <c:pt idx="5319">
                  <c:v>0.2937615579757476</c:v>
                </c:pt>
                <c:pt idx="5320">
                  <c:v>0.29385115371463844</c:v>
                </c:pt>
                <c:pt idx="5321">
                  <c:v>0.2939408297858449</c:v>
                </c:pt>
                <c:pt idx="5322">
                  <c:v>0.29403058614323213</c:v>
                </c:pt>
                <c:pt idx="5323">
                  <c:v>0.29412042274062411</c:v>
                </c:pt>
                <c:pt idx="5324">
                  <c:v>0.29421033953180359</c:v>
                </c:pt>
                <c:pt idx="5325">
                  <c:v>0.29430033647051185</c:v>
                </c:pt>
                <c:pt idx="5326">
                  <c:v>0.29439041351044926</c:v>
                </c:pt>
                <c:pt idx="5327">
                  <c:v>0.29448057060527455</c:v>
                </c:pt>
                <c:pt idx="5328">
                  <c:v>0.29457080770860583</c:v>
                </c:pt>
                <c:pt idx="5329">
                  <c:v>0.29466112477401946</c:v>
                </c:pt>
                <c:pt idx="5330">
                  <c:v>0.29475152175505098</c:v>
                </c:pt>
                <c:pt idx="5331">
                  <c:v>0.294841998605195</c:v>
                </c:pt>
                <c:pt idx="5332">
                  <c:v>0.29493255527790446</c:v>
                </c:pt>
                <c:pt idx="5333">
                  <c:v>0.29502319172659192</c:v>
                </c:pt>
                <c:pt idx="5334">
                  <c:v>0.29511390790462827</c:v>
                </c:pt>
                <c:pt idx="5335">
                  <c:v>0.2952047037653438</c:v>
                </c:pt>
                <c:pt idx="5336">
                  <c:v>0.29529557926202776</c:v>
                </c:pt>
                <c:pt idx="5337">
                  <c:v>0.29538653434792822</c:v>
                </c:pt>
                <c:pt idx="5338">
                  <c:v>0.29547756897625266</c:v>
                </c:pt>
                <c:pt idx="5339">
                  <c:v>0.29556868310016715</c:v>
                </c:pt>
                <c:pt idx="5340">
                  <c:v>0.29565987667279719</c:v>
                </c:pt>
                <c:pt idx="5341">
                  <c:v>0.29575114964722754</c:v>
                </c:pt>
                <c:pt idx="5342">
                  <c:v>0.29584250197650164</c:v>
                </c:pt>
                <c:pt idx="5343">
                  <c:v>0.29593393361362264</c:v>
                </c:pt>
                <c:pt idx="5344">
                  <c:v>0.29602544451155244</c:v>
                </c:pt>
                <c:pt idx="5345">
                  <c:v>0.29611703462321237</c:v>
                </c:pt>
                <c:pt idx="5346">
                  <c:v>0.29620870390148313</c:v>
                </c:pt>
                <c:pt idx="5347">
                  <c:v>0.29630045229920443</c:v>
                </c:pt>
                <c:pt idx="5348">
                  <c:v>0.29639227976917554</c:v>
                </c:pt>
                <c:pt idx="5349">
                  <c:v>0.29648418626415468</c:v>
                </c:pt>
                <c:pt idx="5350">
                  <c:v>0.29657617173685991</c:v>
                </c:pt>
                <c:pt idx="5351">
                  <c:v>0.29666823613996818</c:v>
                </c:pt>
                <c:pt idx="5352">
                  <c:v>0.29676037942611611</c:v>
                </c:pt>
                <c:pt idx="5353">
                  <c:v>0.29685260154789983</c:v>
                </c:pt>
                <c:pt idx="5354">
                  <c:v>0.29694490245787447</c:v>
                </c:pt>
                <c:pt idx="5355">
                  <c:v>0.29703728210855523</c:v>
                </c:pt>
                <c:pt idx="5356">
                  <c:v>0.29712974045241614</c:v>
                </c:pt>
                <c:pt idx="5357">
                  <c:v>0.29722227744189139</c:v>
                </c:pt>
                <c:pt idx="5358">
                  <c:v>0.29731489302937442</c:v>
                </c:pt>
                <c:pt idx="5359">
                  <c:v>0.29740758716721793</c:v>
                </c:pt>
                <c:pt idx="5360">
                  <c:v>0.29750035980773487</c:v>
                </c:pt>
                <c:pt idx="5361">
                  <c:v>0.29759321090319713</c:v>
                </c:pt>
                <c:pt idx="5362">
                  <c:v>0.29768614040583663</c:v>
                </c:pt>
                <c:pt idx="5363">
                  <c:v>0.29777914826784507</c:v>
                </c:pt>
                <c:pt idx="5364">
                  <c:v>0.2978722344413734</c:v>
                </c:pt>
                <c:pt idx="5365">
                  <c:v>0.29796539887853263</c:v>
                </c:pt>
                <c:pt idx="5366">
                  <c:v>0.29805864153139328</c:v>
                </c:pt>
                <c:pt idx="5367">
                  <c:v>0.29815196235198588</c:v>
                </c:pt>
                <c:pt idx="5368">
                  <c:v>0.29824536129230067</c:v>
                </c:pt>
                <c:pt idx="5369">
                  <c:v>0.29833883830428742</c:v>
                </c:pt>
                <c:pt idx="5370">
                  <c:v>0.29843239333985622</c:v>
                </c:pt>
                <c:pt idx="5371">
                  <c:v>0.29852602635087649</c:v>
                </c:pt>
                <c:pt idx="5372">
                  <c:v>0.29861973728917801</c:v>
                </c:pt>
                <c:pt idx="5373">
                  <c:v>0.29871352610655011</c:v>
                </c:pt>
                <c:pt idx="5374">
                  <c:v>0.29880739275474227</c:v>
                </c:pt>
                <c:pt idx="5375">
                  <c:v>0.29890133718546391</c:v>
                </c:pt>
                <c:pt idx="5376">
                  <c:v>0.29899535935038435</c:v>
                </c:pt>
                <c:pt idx="5377">
                  <c:v>0.299089459201133</c:v>
                </c:pt>
                <c:pt idx="5378">
                  <c:v>0.29918363668929915</c:v>
                </c:pt>
                <c:pt idx="5379">
                  <c:v>0.29927789176643238</c:v>
                </c:pt>
                <c:pt idx="5380">
                  <c:v>0.29937222438404226</c:v>
                </c:pt>
                <c:pt idx="5381">
                  <c:v>0.29946663449359828</c:v>
                </c:pt>
                <c:pt idx="5382">
                  <c:v>0.29956112204653046</c:v>
                </c:pt>
                <c:pt idx="5383">
                  <c:v>0.29965568699422851</c:v>
                </c:pt>
                <c:pt idx="5384">
                  <c:v>0.29975032928804257</c:v>
                </c:pt>
                <c:pt idx="5385">
                  <c:v>0.2998450488792832</c:v>
                </c:pt>
                <c:pt idx="5386">
                  <c:v>0.29993984571922078</c:v>
                </c:pt>
                <c:pt idx="5387">
                  <c:v>0.3000347197590863</c:v>
                </c:pt>
                <c:pt idx="5388">
                  <c:v>0.30012967095007065</c:v>
                </c:pt>
                <c:pt idx="5389">
                  <c:v>0.3002246992433254</c:v>
                </c:pt>
                <c:pt idx="5390">
                  <c:v>0.30031980458996232</c:v>
                </c:pt>
                <c:pt idx="5391">
                  <c:v>0.30041498694105351</c:v>
                </c:pt>
                <c:pt idx="5392">
                  <c:v>0.30051024624763145</c:v>
                </c:pt>
                <c:pt idx="5393">
                  <c:v>0.30060558246068891</c:v>
                </c:pt>
                <c:pt idx="5394">
                  <c:v>0.30070099553117957</c:v>
                </c:pt>
                <c:pt idx="5395">
                  <c:v>0.3007964854100168</c:v>
                </c:pt>
                <c:pt idx="5396">
                  <c:v>0.30089205204807523</c:v>
                </c:pt>
                <c:pt idx="5397">
                  <c:v>0.30098769539618964</c:v>
                </c:pt>
                <c:pt idx="5398">
                  <c:v>0.30108341540515515</c:v>
                </c:pt>
                <c:pt idx="5399">
                  <c:v>0.30117921202572789</c:v>
                </c:pt>
                <c:pt idx="5400">
                  <c:v>0.30127508520862412</c:v>
                </c:pt>
                <c:pt idx="5401">
                  <c:v>0.30137103490452111</c:v>
                </c:pt>
                <c:pt idx="5402">
                  <c:v>0.30146706106405663</c:v>
                </c:pt>
                <c:pt idx="5403">
                  <c:v>0.30156316363782881</c:v>
                </c:pt>
                <c:pt idx="5404">
                  <c:v>0.30165934257639704</c:v>
                </c:pt>
                <c:pt idx="5405">
                  <c:v>0.30175559783028083</c:v>
                </c:pt>
                <c:pt idx="5406">
                  <c:v>0.30185192934996086</c:v>
                </c:pt>
                <c:pt idx="5407">
                  <c:v>0.30194833708587859</c:v>
                </c:pt>
                <c:pt idx="5408">
                  <c:v>0.30204482098843582</c:v>
                </c:pt>
                <c:pt idx="5409">
                  <c:v>0.3021413810079957</c:v>
                </c:pt>
                <c:pt idx="5410">
                  <c:v>0.30223801709488174</c:v>
                </c:pt>
                <c:pt idx="5411">
                  <c:v>0.30233472919937865</c:v>
                </c:pt>
                <c:pt idx="5412">
                  <c:v>0.30243151727173206</c:v>
                </c:pt>
                <c:pt idx="5413">
                  <c:v>0.3025283812621482</c:v>
                </c:pt>
                <c:pt idx="5414">
                  <c:v>0.30262532112079454</c:v>
                </c:pt>
                <c:pt idx="5415">
                  <c:v>0.30272233679779931</c:v>
                </c:pt>
                <c:pt idx="5416">
                  <c:v>0.30281942824325203</c:v>
                </c:pt>
                <c:pt idx="5417">
                  <c:v>0.30291659540720284</c:v>
                </c:pt>
                <c:pt idx="5418">
                  <c:v>0.30301383823966321</c:v>
                </c:pt>
                <c:pt idx="5419">
                  <c:v>0.30311115669060579</c:v>
                </c:pt>
                <c:pt idx="5420">
                  <c:v>0.30320855070996378</c:v>
                </c:pt>
                <c:pt idx="5421">
                  <c:v>0.3033060202476322</c:v>
                </c:pt>
                <c:pt idx="5422">
                  <c:v>0.30340356525346668</c:v>
                </c:pt>
                <c:pt idx="5423">
                  <c:v>0.30350118567728424</c:v>
                </c:pt>
                <c:pt idx="5424">
                  <c:v>0.30359888146886321</c:v>
                </c:pt>
                <c:pt idx="5425">
                  <c:v>0.30369665257794276</c:v>
                </c:pt>
                <c:pt idx="5426">
                  <c:v>0.30379449895422406</c:v>
                </c:pt>
                <c:pt idx="5427">
                  <c:v>0.30389242054736859</c:v>
                </c:pt>
                <c:pt idx="5428">
                  <c:v>0.30399041730699983</c:v>
                </c:pt>
                <c:pt idx="5429">
                  <c:v>0.30408848918270248</c:v>
                </c:pt>
                <c:pt idx="5430">
                  <c:v>0.3041866361240223</c:v>
                </c:pt>
                <c:pt idx="5431">
                  <c:v>0.30428485808046679</c:v>
                </c:pt>
                <c:pt idx="5432">
                  <c:v>0.30438315500150448</c:v>
                </c:pt>
                <c:pt idx="5433">
                  <c:v>0.30448152683656571</c:v>
                </c:pt>
                <c:pt idx="5434">
                  <c:v>0.30457997353504224</c:v>
                </c:pt>
                <c:pt idx="5435">
                  <c:v>0.30467849504628686</c:v>
                </c:pt>
                <c:pt idx="5436">
                  <c:v>0.3047770913196145</c:v>
                </c:pt>
                <c:pt idx="5437">
                  <c:v>0.30487576230430113</c:v>
                </c:pt>
                <c:pt idx="5438">
                  <c:v>0.30497450794958469</c:v>
                </c:pt>
                <c:pt idx="5439">
                  <c:v>0.30507332820466437</c:v>
                </c:pt>
                <c:pt idx="5440">
                  <c:v>0.30517222301870106</c:v>
                </c:pt>
                <c:pt idx="5441">
                  <c:v>0.30527119234081757</c:v>
                </c:pt>
                <c:pt idx="5442">
                  <c:v>0.30537023612009784</c:v>
                </c:pt>
                <c:pt idx="5443">
                  <c:v>0.30546935430558819</c:v>
                </c:pt>
                <c:pt idx="5444">
                  <c:v>0.30556854684629597</c:v>
                </c:pt>
                <c:pt idx="5445">
                  <c:v>0.30566781369119067</c:v>
                </c:pt>
                <c:pt idx="5446">
                  <c:v>0.30576715478920369</c:v>
                </c:pt>
                <c:pt idx="5447">
                  <c:v>0.30586657008922769</c:v>
                </c:pt>
                <c:pt idx="5448">
                  <c:v>0.30596605954011791</c:v>
                </c:pt>
                <c:pt idx="5449">
                  <c:v>0.30606562309069052</c:v>
                </c:pt>
                <c:pt idx="5450">
                  <c:v>0.30616526068972444</c:v>
                </c:pt>
                <c:pt idx="5451">
                  <c:v>0.30626497228596006</c:v>
                </c:pt>
                <c:pt idx="5452">
                  <c:v>0.30636475782809963</c:v>
                </c:pt>
                <c:pt idx="5453">
                  <c:v>0.30646461726480767</c:v>
                </c:pt>
                <c:pt idx="5454">
                  <c:v>0.30656455054471032</c:v>
                </c:pt>
                <c:pt idx="5455">
                  <c:v>0.30666455761639588</c:v>
                </c:pt>
                <c:pt idx="5456">
                  <c:v>0.30676463842841506</c:v>
                </c:pt>
                <c:pt idx="5457">
                  <c:v>0.30686479292928004</c:v>
                </c:pt>
                <c:pt idx="5458">
                  <c:v>0.30696502106746548</c:v>
                </c:pt>
                <c:pt idx="5459">
                  <c:v>0.30706532279140775</c:v>
                </c:pt>
                <c:pt idx="5460">
                  <c:v>0.30716569804950605</c:v>
                </c:pt>
                <c:pt idx="5461">
                  <c:v>0.30726614679012099</c:v>
                </c:pt>
                <c:pt idx="5462">
                  <c:v>0.30736666896157583</c:v>
                </c:pt>
                <c:pt idx="5463">
                  <c:v>0.30746726451215606</c:v>
                </c:pt>
                <c:pt idx="5464">
                  <c:v>0.30756793339010913</c:v>
                </c:pt>
                <c:pt idx="5465">
                  <c:v>0.30766867554364508</c:v>
                </c:pt>
                <c:pt idx="5466">
                  <c:v>0.30776949092093597</c:v>
                </c:pt>
                <c:pt idx="5467">
                  <c:v>0.30787037947011653</c:v>
                </c:pt>
                <c:pt idx="5468">
                  <c:v>0.30797134113928359</c:v>
                </c:pt>
                <c:pt idx="5469">
                  <c:v>0.30807237587649627</c:v>
                </c:pt>
                <c:pt idx="5470">
                  <c:v>0.30817348362977648</c:v>
                </c:pt>
                <c:pt idx="5471">
                  <c:v>0.30827466434710804</c:v>
                </c:pt>
                <c:pt idx="5472">
                  <c:v>0.30837591797643782</c:v>
                </c:pt>
                <c:pt idx="5473">
                  <c:v>0.30847724446567482</c:v>
                </c:pt>
                <c:pt idx="5474">
                  <c:v>0.30857864376269051</c:v>
                </c:pt>
                <c:pt idx="5475">
                  <c:v>0.30868011581531912</c:v>
                </c:pt>
                <c:pt idx="5476">
                  <c:v>0.30878166057135725</c:v>
                </c:pt>
                <c:pt idx="5477">
                  <c:v>0.30888327797856435</c:v>
                </c:pt>
                <c:pt idx="5478">
                  <c:v>0.30898496798466235</c:v>
                </c:pt>
                <c:pt idx="5479">
                  <c:v>0.3090867305373356</c:v>
                </c:pt>
                <c:pt idx="5480">
                  <c:v>0.30918856558423169</c:v>
                </c:pt>
                <c:pt idx="5481">
                  <c:v>0.3092904730729602</c:v>
                </c:pt>
                <c:pt idx="5482">
                  <c:v>0.30939245295109408</c:v>
                </c:pt>
                <c:pt idx="5483">
                  <c:v>0.30949450516616861</c:v>
                </c:pt>
                <c:pt idx="5484">
                  <c:v>0.30959662966568213</c:v>
                </c:pt>
                <c:pt idx="5485">
                  <c:v>0.30969882639709567</c:v>
                </c:pt>
                <c:pt idx="5486">
                  <c:v>0.30980109530783306</c:v>
                </c:pt>
                <c:pt idx="5487">
                  <c:v>0.30990343634528117</c:v>
                </c:pt>
                <c:pt idx="5488">
                  <c:v>0.31000584945678944</c:v>
                </c:pt>
                <c:pt idx="5489">
                  <c:v>0.31010833458967052</c:v>
                </c:pt>
                <c:pt idx="5490">
                  <c:v>0.31021089169120009</c:v>
                </c:pt>
                <c:pt idx="5491">
                  <c:v>0.3103135207086164</c:v>
                </c:pt>
                <c:pt idx="5492">
                  <c:v>0.31041622158912119</c:v>
                </c:pt>
                <c:pt idx="5493">
                  <c:v>0.31051899427987861</c:v>
                </c:pt>
                <c:pt idx="5494">
                  <c:v>0.31062183872801652</c:v>
                </c:pt>
                <c:pt idx="5495">
                  <c:v>0.31072475488062556</c:v>
                </c:pt>
                <c:pt idx="5496">
                  <c:v>0.31082774268475932</c:v>
                </c:pt>
                <c:pt idx="5497">
                  <c:v>0.31093080208743507</c:v>
                </c:pt>
                <c:pt idx="5498">
                  <c:v>0.31103393303563243</c:v>
                </c:pt>
                <c:pt idx="5499">
                  <c:v>0.3111371354762949</c:v>
                </c:pt>
                <c:pt idx="5500">
                  <c:v>0.31124040935632913</c:v>
                </c:pt>
                <c:pt idx="5501">
                  <c:v>0.31134375462260444</c:v>
                </c:pt>
                <c:pt idx="5502">
                  <c:v>0.31144717122195431</c:v>
                </c:pt>
                <c:pt idx="5503">
                  <c:v>0.31155065910117463</c:v>
                </c:pt>
                <c:pt idx="5504">
                  <c:v>0.31165421820702521</c:v>
                </c:pt>
                <c:pt idx="5505">
                  <c:v>0.31175784848622912</c:v>
                </c:pt>
                <c:pt idx="5506">
                  <c:v>0.31186154988547254</c:v>
                </c:pt>
                <c:pt idx="5507">
                  <c:v>0.31196532235140562</c:v>
                </c:pt>
                <c:pt idx="5508">
                  <c:v>0.3120691658306412</c:v>
                </c:pt>
                <c:pt idx="5509">
                  <c:v>0.31217308026975626</c:v>
                </c:pt>
                <c:pt idx="5510">
                  <c:v>0.31227706561529078</c:v>
                </c:pt>
                <c:pt idx="5511">
                  <c:v>0.31238112181374855</c:v>
                </c:pt>
                <c:pt idx="5512">
                  <c:v>0.31248524881159689</c:v>
                </c:pt>
                <c:pt idx="5513">
                  <c:v>0.31258944655526655</c:v>
                </c:pt>
                <c:pt idx="5514">
                  <c:v>0.31269371499115206</c:v>
                </c:pt>
                <c:pt idx="5515">
                  <c:v>0.31279805406561145</c:v>
                </c:pt>
                <c:pt idx="5516">
                  <c:v>0.31290246372496633</c:v>
                </c:pt>
                <c:pt idx="5517">
                  <c:v>0.31300694391550243</c:v>
                </c:pt>
                <c:pt idx="5518">
                  <c:v>0.31311149458346865</c:v>
                </c:pt>
                <c:pt idx="5519">
                  <c:v>0.3132161156750779</c:v>
                </c:pt>
                <c:pt idx="5520">
                  <c:v>0.31332080713650678</c:v>
                </c:pt>
                <c:pt idx="5521">
                  <c:v>0.31342556891389584</c:v>
                </c:pt>
                <c:pt idx="5522">
                  <c:v>0.31353040095334933</c:v>
                </c:pt>
                <c:pt idx="5523">
                  <c:v>0.31363530320093524</c:v>
                </c:pt>
                <c:pt idx="5524">
                  <c:v>0.3137402756026858</c:v>
                </c:pt>
                <c:pt idx="5525">
                  <c:v>0.3138453181045967</c:v>
                </c:pt>
                <c:pt idx="5526">
                  <c:v>0.31395043065262807</c:v>
                </c:pt>
                <c:pt idx="5527">
                  <c:v>0.31405561319270331</c:v>
                </c:pt>
                <c:pt idx="5528">
                  <c:v>0.31416086567071055</c:v>
                </c:pt>
                <c:pt idx="5529">
                  <c:v>0.31426618803250156</c:v>
                </c:pt>
                <c:pt idx="5530">
                  <c:v>0.31437158022389211</c:v>
                </c:pt>
                <c:pt idx="5531">
                  <c:v>0.3144770421906623</c:v>
                </c:pt>
                <c:pt idx="5532">
                  <c:v>0.31458257387855593</c:v>
                </c:pt>
                <c:pt idx="5533">
                  <c:v>0.31468817523328141</c:v>
                </c:pt>
                <c:pt idx="5534">
                  <c:v>0.31479384620051098</c:v>
                </c:pt>
                <c:pt idx="5535">
                  <c:v>0.3148995867258812</c:v>
                </c:pt>
                <c:pt idx="5536">
                  <c:v>0.31500539675499295</c:v>
                </c:pt>
                <c:pt idx="5537">
                  <c:v>0.31511127623341084</c:v>
                </c:pt>
                <c:pt idx="5538">
                  <c:v>0.3152172251066645</c:v>
                </c:pt>
                <c:pt idx="5539">
                  <c:v>0.31532324332024741</c:v>
                </c:pt>
                <c:pt idx="5540">
                  <c:v>0.31542933081961722</c:v>
                </c:pt>
                <c:pt idx="5541">
                  <c:v>0.3155354875501965</c:v>
                </c:pt>
                <c:pt idx="5542">
                  <c:v>0.31564171345737158</c:v>
                </c:pt>
                <c:pt idx="5543">
                  <c:v>0.31574800848649365</c:v>
                </c:pt>
                <c:pt idx="5544">
                  <c:v>0.31585437258287818</c:v>
                </c:pt>
                <c:pt idx="5545">
                  <c:v>0.31596080569180507</c:v>
                </c:pt>
                <c:pt idx="5546">
                  <c:v>0.31606730775851888</c:v>
                </c:pt>
                <c:pt idx="5547">
                  <c:v>0.31617387872822833</c:v>
                </c:pt>
                <c:pt idx="5548">
                  <c:v>0.31628051854610717</c:v>
                </c:pt>
                <c:pt idx="5549">
                  <c:v>0.31638722715729328</c:v>
                </c:pt>
                <c:pt idx="5550">
                  <c:v>0.31649400450688947</c:v>
                </c:pt>
                <c:pt idx="5551">
                  <c:v>0.31660085053996323</c:v>
                </c:pt>
                <c:pt idx="5552">
                  <c:v>0.31670776520154631</c:v>
                </c:pt>
                <c:pt idx="5553">
                  <c:v>0.31681474843663548</c:v>
                </c:pt>
                <c:pt idx="5554">
                  <c:v>0.31692180019019223</c:v>
                </c:pt>
                <c:pt idx="5555">
                  <c:v>0.31702892040714259</c:v>
                </c:pt>
                <c:pt idx="5556">
                  <c:v>0.31713610903237782</c:v>
                </c:pt>
                <c:pt idx="5557">
                  <c:v>0.31724336601075331</c:v>
                </c:pt>
                <c:pt idx="5558">
                  <c:v>0.31735069128708987</c:v>
                </c:pt>
                <c:pt idx="5559">
                  <c:v>0.31745808480617277</c:v>
                </c:pt>
                <c:pt idx="5560">
                  <c:v>0.31756554651275248</c:v>
                </c:pt>
                <c:pt idx="5561">
                  <c:v>0.3176730763515444</c:v>
                </c:pt>
                <c:pt idx="5562">
                  <c:v>0.31778067426722839</c:v>
                </c:pt>
                <c:pt idx="5563">
                  <c:v>0.31788834020444989</c:v>
                </c:pt>
                <c:pt idx="5564">
                  <c:v>0.31799607410781905</c:v>
                </c:pt>
                <c:pt idx="5565">
                  <c:v>0.31810387592191108</c:v>
                </c:pt>
                <c:pt idx="5566">
                  <c:v>0.31821174559126642</c:v>
                </c:pt>
                <c:pt idx="5567">
                  <c:v>0.31831968306039016</c:v>
                </c:pt>
                <c:pt idx="5568">
                  <c:v>0.31842768827375312</c:v>
                </c:pt>
                <c:pt idx="5569">
                  <c:v>0.31853576117579063</c:v>
                </c:pt>
                <c:pt idx="5570">
                  <c:v>0.31864390171090384</c:v>
                </c:pt>
                <c:pt idx="5571">
                  <c:v>0.31875210982345847</c:v>
                </c:pt>
                <c:pt idx="5572">
                  <c:v>0.318860385457786</c:v>
                </c:pt>
                <c:pt idx="5573">
                  <c:v>0.31896872855818292</c:v>
                </c:pt>
                <c:pt idx="5574">
                  <c:v>0.319077139068911</c:v>
                </c:pt>
                <c:pt idx="5575">
                  <c:v>0.31918561693419756</c:v>
                </c:pt>
                <c:pt idx="5576">
                  <c:v>0.31929416209823491</c:v>
                </c:pt>
                <c:pt idx="5577">
                  <c:v>0.31940277450518079</c:v>
                </c:pt>
                <c:pt idx="5578">
                  <c:v>0.31951145409915882</c:v>
                </c:pt>
                <c:pt idx="5579">
                  <c:v>0.31962020082425746</c:v>
                </c:pt>
                <c:pt idx="5580">
                  <c:v>0.31972901462453096</c:v>
                </c:pt>
                <c:pt idx="5581">
                  <c:v>0.3198378954439991</c:v>
                </c:pt>
                <c:pt idx="5582">
                  <c:v>0.31994684322664668</c:v>
                </c:pt>
                <c:pt idx="5583">
                  <c:v>0.3200558579164251</c:v>
                </c:pt>
                <c:pt idx="5584">
                  <c:v>0.32016493945725</c:v>
                </c:pt>
                <c:pt idx="5585">
                  <c:v>0.32027408779300381</c:v>
                </c:pt>
                <c:pt idx="5586">
                  <c:v>0.32038330286753358</c:v>
                </c:pt>
                <c:pt idx="5587">
                  <c:v>0.32049258462465302</c:v>
                </c:pt>
                <c:pt idx="5588">
                  <c:v>0.32060193300814088</c:v>
                </c:pt>
                <c:pt idx="5589">
                  <c:v>0.32071134796174161</c:v>
                </c:pt>
                <c:pt idx="5590">
                  <c:v>0.32082082942916607</c:v>
                </c:pt>
                <c:pt idx="5591">
                  <c:v>0.32093037735408991</c:v>
                </c:pt>
                <c:pt idx="5592">
                  <c:v>0.32103999168015557</c:v>
                </c:pt>
                <c:pt idx="5593">
                  <c:v>0.32114967235097042</c:v>
                </c:pt>
                <c:pt idx="5594">
                  <c:v>0.32125941931010854</c:v>
                </c:pt>
                <c:pt idx="5595">
                  <c:v>0.32136923250110938</c:v>
                </c:pt>
                <c:pt idx="5596">
                  <c:v>0.32147911186747846</c:v>
                </c:pt>
                <c:pt idx="5597">
                  <c:v>0.32158905735268728</c:v>
                </c:pt>
                <c:pt idx="5598">
                  <c:v>0.32169906890017319</c:v>
                </c:pt>
                <c:pt idx="5599">
                  <c:v>0.3218091464533398</c:v>
                </c:pt>
                <c:pt idx="5600">
                  <c:v>0.32191928995555663</c:v>
                </c:pt>
                <c:pt idx="5601">
                  <c:v>0.32202949935015923</c:v>
                </c:pt>
                <c:pt idx="5602">
                  <c:v>0.32213977458044929</c:v>
                </c:pt>
                <c:pt idx="5603">
                  <c:v>0.32225011558969463</c:v>
                </c:pt>
                <c:pt idx="5604">
                  <c:v>0.32236052232112899</c:v>
                </c:pt>
                <c:pt idx="5605">
                  <c:v>0.3224709947179531</c:v>
                </c:pt>
                <c:pt idx="5606">
                  <c:v>0.32258153272333273</c:v>
                </c:pt>
                <c:pt idx="5607">
                  <c:v>0.32269213628040094</c:v>
                </c:pt>
                <c:pt idx="5608">
                  <c:v>0.32280280533225647</c:v>
                </c:pt>
                <c:pt idx="5609">
                  <c:v>0.32291353982196436</c:v>
                </c:pt>
                <c:pt idx="5610">
                  <c:v>0.32302433969255673</c:v>
                </c:pt>
                <c:pt idx="5611">
                  <c:v>0.32313520488703074</c:v>
                </c:pt>
                <c:pt idx="5612">
                  <c:v>0.32324613534835134</c:v>
                </c:pt>
                <c:pt idx="5613">
                  <c:v>0.3233571310194488</c:v>
                </c:pt>
                <c:pt idx="5614">
                  <c:v>0.32346819184322073</c:v>
                </c:pt>
                <c:pt idx="5615">
                  <c:v>0.32357931776253024</c:v>
                </c:pt>
                <c:pt idx="5616">
                  <c:v>0.32369050872020799</c:v>
                </c:pt>
                <c:pt idx="5617">
                  <c:v>0.32380176465905053</c:v>
                </c:pt>
                <c:pt idx="5618">
                  <c:v>0.32391308552182096</c:v>
                </c:pt>
                <c:pt idx="5619">
                  <c:v>0.32402447125124961</c:v>
                </c:pt>
                <c:pt idx="5620">
                  <c:v>0.32413592179003248</c:v>
                </c:pt>
                <c:pt idx="5621">
                  <c:v>0.32424743708083303</c:v>
                </c:pt>
                <c:pt idx="5622">
                  <c:v>0.32435901706628112</c:v>
                </c:pt>
                <c:pt idx="5623">
                  <c:v>0.32447066168897332</c:v>
                </c:pt>
                <c:pt idx="5624">
                  <c:v>0.32458237089147285</c:v>
                </c:pt>
                <c:pt idx="5625">
                  <c:v>0.32469414461630985</c:v>
                </c:pt>
                <c:pt idx="5626">
                  <c:v>0.32480598280598116</c:v>
                </c:pt>
                <c:pt idx="5627">
                  <c:v>0.32491788540295063</c:v>
                </c:pt>
                <c:pt idx="5628">
                  <c:v>0.32502985234964893</c:v>
                </c:pt>
                <c:pt idx="5629">
                  <c:v>0.3251418835884734</c:v>
                </c:pt>
                <c:pt idx="5630">
                  <c:v>0.32525397906178855</c:v>
                </c:pt>
                <c:pt idx="5631">
                  <c:v>0.32536613871192555</c:v>
                </c:pt>
                <c:pt idx="5632">
                  <c:v>0.32547836248118323</c:v>
                </c:pt>
                <c:pt idx="5633">
                  <c:v>0.32559065031182644</c:v>
                </c:pt>
                <c:pt idx="5634">
                  <c:v>0.32570300214608805</c:v>
                </c:pt>
                <c:pt idx="5635">
                  <c:v>0.32581541792616703</c:v>
                </c:pt>
                <c:pt idx="5636">
                  <c:v>0.32592789759423046</c:v>
                </c:pt>
                <c:pt idx="5637">
                  <c:v>0.32604044109241187</c:v>
                </c:pt>
                <c:pt idx="5638">
                  <c:v>0.326153048362812</c:v>
                </c:pt>
                <c:pt idx="5639">
                  <c:v>0.32626571934749937</c:v>
                </c:pt>
                <c:pt idx="5640">
                  <c:v>0.32637845398850868</c:v>
                </c:pt>
                <c:pt idx="5641">
                  <c:v>0.32649125222784309</c:v>
                </c:pt>
                <c:pt idx="5642">
                  <c:v>0.3266041140074718</c:v>
                </c:pt>
                <c:pt idx="5643">
                  <c:v>0.32671703926933249</c:v>
                </c:pt>
                <c:pt idx="5644">
                  <c:v>0.32683002795532945</c:v>
                </c:pt>
                <c:pt idx="5645">
                  <c:v>0.32694308000733446</c:v>
                </c:pt>
                <c:pt idx="5646">
                  <c:v>0.32705619536718689</c:v>
                </c:pt>
                <c:pt idx="5647">
                  <c:v>0.32716937397669321</c:v>
                </c:pt>
                <c:pt idx="5648">
                  <c:v>0.32728261577762785</c:v>
                </c:pt>
                <c:pt idx="5649">
                  <c:v>0.3273959207117324</c:v>
                </c:pt>
                <c:pt idx="5650">
                  <c:v>0.32750928872071589</c:v>
                </c:pt>
                <c:pt idx="5651">
                  <c:v>0.32762271974625512</c:v>
                </c:pt>
                <c:pt idx="5652">
                  <c:v>0.32773621372999434</c:v>
                </c:pt>
                <c:pt idx="5653">
                  <c:v>0.32784977061354542</c:v>
                </c:pt>
                <c:pt idx="5654">
                  <c:v>0.32796339033848798</c:v>
                </c:pt>
                <c:pt idx="5655">
                  <c:v>0.328077072846369</c:v>
                </c:pt>
                <c:pt idx="5656">
                  <c:v>0.32819081807870376</c:v>
                </c:pt>
                <c:pt idx="5657">
                  <c:v>0.32830462597697474</c:v>
                </c:pt>
                <c:pt idx="5658">
                  <c:v>0.32841849648263227</c:v>
                </c:pt>
                <c:pt idx="5659">
                  <c:v>0.32853242953709461</c:v>
                </c:pt>
                <c:pt idx="5660">
                  <c:v>0.32864642508174768</c:v>
                </c:pt>
                <c:pt idx="5661">
                  <c:v>0.32876048305794564</c:v>
                </c:pt>
                <c:pt idx="5662">
                  <c:v>0.3288746034070098</c:v>
                </c:pt>
                <c:pt idx="5663">
                  <c:v>0.3289887860702303</c:v>
                </c:pt>
                <c:pt idx="5664">
                  <c:v>0.32910303098886418</c:v>
                </c:pt>
                <c:pt idx="5665">
                  <c:v>0.3292173381041375</c:v>
                </c:pt>
                <c:pt idx="5666">
                  <c:v>0.32933170735724365</c:v>
                </c:pt>
                <c:pt idx="5667">
                  <c:v>0.32944613868934408</c:v>
                </c:pt>
                <c:pt idx="5668">
                  <c:v>0.32956063204156893</c:v>
                </c:pt>
                <c:pt idx="5669">
                  <c:v>0.32967518735501544</c:v>
                </c:pt>
                <c:pt idx="5670">
                  <c:v>0.3297898045707498</c:v>
                </c:pt>
                <c:pt idx="5671">
                  <c:v>0.32990448362980596</c:v>
                </c:pt>
                <c:pt idx="5672">
                  <c:v>0.33001922447318621</c:v>
                </c:pt>
                <c:pt idx="5673">
                  <c:v>0.3301340270418609</c:v>
                </c:pt>
                <c:pt idx="5674">
                  <c:v>0.33024889127676876</c:v>
                </c:pt>
                <c:pt idx="5675">
                  <c:v>0.33036381711881679</c:v>
                </c:pt>
                <c:pt idx="5676">
                  <c:v>0.33047880450888001</c:v>
                </c:pt>
                <c:pt idx="5677">
                  <c:v>0.33059385338780239</c:v>
                </c:pt>
                <c:pt idx="5678">
                  <c:v>0.33070896369639574</c:v>
                </c:pt>
                <c:pt idx="5679">
                  <c:v>0.33082413537544042</c:v>
                </c:pt>
                <c:pt idx="5680">
                  <c:v>0.33093936836568516</c:v>
                </c:pt>
                <c:pt idx="5681">
                  <c:v>0.33105466260784733</c:v>
                </c:pt>
                <c:pt idx="5682">
                  <c:v>0.33117001804261248</c:v>
                </c:pt>
                <c:pt idx="5683">
                  <c:v>0.33128543461063525</c:v>
                </c:pt>
                <c:pt idx="5684">
                  <c:v>0.33140091225253793</c:v>
                </c:pt>
                <c:pt idx="5685">
                  <c:v>0.33151645090891246</c:v>
                </c:pt>
                <c:pt idx="5686">
                  <c:v>0.33163205052031819</c:v>
                </c:pt>
                <c:pt idx="5687">
                  <c:v>0.33174771102728418</c:v>
                </c:pt>
                <c:pt idx="5688">
                  <c:v>0.33186343237030796</c:v>
                </c:pt>
                <c:pt idx="5689">
                  <c:v>0.33197921448985501</c:v>
                </c:pt>
                <c:pt idx="5690">
                  <c:v>0.33209505732636058</c:v>
                </c:pt>
                <c:pt idx="5691">
                  <c:v>0.33221096082022761</c:v>
                </c:pt>
                <c:pt idx="5692">
                  <c:v>0.33232692491182886</c:v>
                </c:pt>
                <c:pt idx="5693">
                  <c:v>0.33244294954150533</c:v>
                </c:pt>
                <c:pt idx="5694">
                  <c:v>0.33255903464956704</c:v>
                </c:pt>
                <c:pt idx="5695">
                  <c:v>0.33267518017629272</c:v>
                </c:pt>
                <c:pt idx="5696">
                  <c:v>0.33279138606193015</c:v>
                </c:pt>
                <c:pt idx="5697">
                  <c:v>0.33290765224669649</c:v>
                </c:pt>
                <c:pt idx="5698">
                  <c:v>0.33302397867077682</c:v>
                </c:pt>
                <c:pt idx="5699">
                  <c:v>0.33314036527432628</c:v>
                </c:pt>
                <c:pt idx="5700">
                  <c:v>0.33325681199746854</c:v>
                </c:pt>
                <c:pt idx="5701">
                  <c:v>0.33337331878029641</c:v>
                </c:pt>
                <c:pt idx="5702">
                  <c:v>0.33348988556287179</c:v>
                </c:pt>
                <c:pt idx="5703">
                  <c:v>0.33360651228522586</c:v>
                </c:pt>
                <c:pt idx="5704">
                  <c:v>0.33372319888735857</c:v>
                </c:pt>
                <c:pt idx="5705">
                  <c:v>0.33383994530923988</c:v>
                </c:pt>
                <c:pt idx="5706">
                  <c:v>0.33395675149080783</c:v>
                </c:pt>
                <c:pt idx="5707">
                  <c:v>0.33407361737197078</c:v>
                </c:pt>
                <c:pt idx="5708">
                  <c:v>0.33419054289260569</c:v>
                </c:pt>
                <c:pt idx="5709">
                  <c:v>0.33430752799255903</c:v>
                </c:pt>
                <c:pt idx="5710">
                  <c:v>0.33442457261164704</c:v>
                </c:pt>
                <c:pt idx="5711">
                  <c:v>0.33454167668965445</c:v>
                </c:pt>
                <c:pt idx="5712">
                  <c:v>0.3346588401663364</c:v>
                </c:pt>
                <c:pt idx="5713">
                  <c:v>0.33477606298141643</c:v>
                </c:pt>
                <c:pt idx="5714">
                  <c:v>0.33489334507458857</c:v>
                </c:pt>
                <c:pt idx="5715">
                  <c:v>0.33501068638551573</c:v>
                </c:pt>
                <c:pt idx="5716">
                  <c:v>0.33512808685383033</c:v>
                </c:pt>
                <c:pt idx="5717">
                  <c:v>0.33524554641913507</c:v>
                </c:pt>
                <c:pt idx="5718">
                  <c:v>0.33536306502100105</c:v>
                </c:pt>
                <c:pt idx="5719">
                  <c:v>0.33548064259897026</c:v>
                </c:pt>
                <c:pt idx="5720">
                  <c:v>0.33559827909255324</c:v>
                </c:pt>
                <c:pt idx="5721">
                  <c:v>0.33571597444123102</c:v>
                </c:pt>
                <c:pt idx="5722">
                  <c:v>0.33583372858445409</c:v>
                </c:pt>
                <c:pt idx="5723">
                  <c:v>0.33595154146164258</c:v>
                </c:pt>
                <c:pt idx="5724">
                  <c:v>0.33606941301218651</c:v>
                </c:pt>
                <c:pt idx="5725">
                  <c:v>0.33618734317544574</c:v>
                </c:pt>
                <c:pt idx="5726">
                  <c:v>0.33630533189074968</c:v>
                </c:pt>
                <c:pt idx="5727">
                  <c:v>0.33642337909739822</c:v>
                </c:pt>
                <c:pt idx="5728">
                  <c:v>0.33654148473466072</c:v>
                </c:pt>
                <c:pt idx="5729">
                  <c:v>0.33665964874177645</c:v>
                </c:pt>
                <c:pt idx="5730">
                  <c:v>0.33677787105795487</c:v>
                </c:pt>
                <c:pt idx="5731">
                  <c:v>0.33689615162237518</c:v>
                </c:pt>
                <c:pt idx="5732">
                  <c:v>0.33701449037418718</c:v>
                </c:pt>
                <c:pt idx="5733">
                  <c:v>0.33713288725250978</c:v>
                </c:pt>
                <c:pt idx="5734">
                  <c:v>0.3372513421964331</c:v>
                </c:pt>
                <c:pt idx="5735">
                  <c:v>0.33736985514501622</c:v>
                </c:pt>
                <c:pt idx="5736">
                  <c:v>0.33748842603728935</c:v>
                </c:pt>
                <c:pt idx="5737">
                  <c:v>0.33760705481225273</c:v>
                </c:pt>
                <c:pt idx="5738">
                  <c:v>0.33772574140887607</c:v>
                </c:pt>
                <c:pt idx="5739">
                  <c:v>0.33784448576610049</c:v>
                </c:pt>
                <c:pt idx="5740">
                  <c:v>0.33796328782283613</c:v>
                </c:pt>
                <c:pt idx="5741">
                  <c:v>0.33808214751796478</c:v>
                </c:pt>
                <c:pt idx="5742">
                  <c:v>0.33820106479033718</c:v>
                </c:pt>
                <c:pt idx="5743">
                  <c:v>0.33832003957877577</c:v>
                </c:pt>
                <c:pt idx="5744">
                  <c:v>0.3384390718220725</c:v>
                </c:pt>
                <c:pt idx="5745">
                  <c:v>0.33855816145899009</c:v>
                </c:pt>
                <c:pt idx="5746">
                  <c:v>0.33867730842826177</c:v>
                </c:pt>
                <c:pt idx="5747">
                  <c:v>0.33879651266859101</c:v>
                </c:pt>
                <c:pt idx="5748">
                  <c:v>0.33891577411865231</c:v>
                </c:pt>
                <c:pt idx="5749">
                  <c:v>0.33903509271709031</c:v>
                </c:pt>
                <c:pt idx="5750">
                  <c:v>0.33915446840252034</c:v>
                </c:pt>
                <c:pt idx="5751">
                  <c:v>0.3392739011135284</c:v>
                </c:pt>
                <c:pt idx="5752">
                  <c:v>0.33939339078867126</c:v>
                </c:pt>
                <c:pt idx="5753">
                  <c:v>0.33951293736647598</c:v>
                </c:pt>
                <c:pt idx="5754">
                  <c:v>0.33963254078544114</c:v>
                </c:pt>
                <c:pt idx="5755">
                  <c:v>0.33975220098403502</c:v>
                </c:pt>
                <c:pt idx="5756">
                  <c:v>0.33987191790069765</c:v>
                </c:pt>
                <c:pt idx="5757">
                  <c:v>0.3399916914738394</c:v>
                </c:pt>
                <c:pt idx="5758">
                  <c:v>0.34011152164184133</c:v>
                </c:pt>
                <c:pt idx="5759">
                  <c:v>0.34023140834305621</c:v>
                </c:pt>
                <c:pt idx="5760">
                  <c:v>0.34035135151580637</c:v>
                </c:pt>
                <c:pt idx="5761">
                  <c:v>0.34047135109838655</c:v>
                </c:pt>
                <c:pt idx="5762">
                  <c:v>0.34059140702906121</c:v>
                </c:pt>
                <c:pt idx="5763">
                  <c:v>0.34071151924606696</c:v>
                </c:pt>
                <c:pt idx="5764">
                  <c:v>0.3408316876876103</c:v>
                </c:pt>
                <c:pt idx="5765">
                  <c:v>0.34095191229186966</c:v>
                </c:pt>
                <c:pt idx="5766">
                  <c:v>0.34107219299699459</c:v>
                </c:pt>
                <c:pt idx="5767">
                  <c:v>0.34119252974110498</c:v>
                </c:pt>
                <c:pt idx="5768">
                  <c:v>0.34131292246229289</c:v>
                </c:pt>
                <c:pt idx="5769">
                  <c:v>0.3414333710986206</c:v>
                </c:pt>
                <c:pt idx="5770">
                  <c:v>0.34155387558812245</c:v>
                </c:pt>
                <c:pt idx="5771">
                  <c:v>0.34167443586880369</c:v>
                </c:pt>
                <c:pt idx="5772">
                  <c:v>0.34179505187864084</c:v>
                </c:pt>
                <c:pt idx="5773">
                  <c:v>0.34191572355558181</c:v>
                </c:pt>
                <c:pt idx="5774">
                  <c:v>0.34203645083754586</c:v>
                </c:pt>
                <c:pt idx="5775">
                  <c:v>0.34215723366242345</c:v>
                </c:pt>
                <c:pt idx="5776">
                  <c:v>0.34227807196807708</c:v>
                </c:pt>
                <c:pt idx="5777">
                  <c:v>0.34239896569234002</c:v>
                </c:pt>
                <c:pt idx="5778">
                  <c:v>0.34251991477301735</c:v>
                </c:pt>
                <c:pt idx="5779">
                  <c:v>0.34264091914788564</c:v>
                </c:pt>
                <c:pt idx="5780">
                  <c:v>0.34276197875469283</c:v>
                </c:pt>
                <c:pt idx="5781">
                  <c:v>0.34288309353115909</c:v>
                </c:pt>
                <c:pt idx="5782">
                  <c:v>0.34300426341497503</c:v>
                </c:pt>
                <c:pt idx="5783">
                  <c:v>0.3431254883438043</c:v>
                </c:pt>
                <c:pt idx="5784">
                  <c:v>0.34324676825528089</c:v>
                </c:pt>
                <c:pt idx="5785">
                  <c:v>0.34336810308701166</c:v>
                </c:pt>
                <c:pt idx="5786">
                  <c:v>0.34348949277657448</c:v>
                </c:pt>
                <c:pt idx="5787">
                  <c:v>0.34361093726151914</c:v>
                </c:pt>
                <c:pt idx="5788">
                  <c:v>0.34373243647936774</c:v>
                </c:pt>
                <c:pt idx="5789">
                  <c:v>0.34385399036761322</c:v>
                </c:pt>
                <c:pt idx="5790">
                  <c:v>0.34397559886372164</c:v>
                </c:pt>
                <c:pt idx="5791">
                  <c:v>0.34409726190512957</c:v>
                </c:pt>
                <c:pt idx="5792">
                  <c:v>0.34421897942924684</c:v>
                </c:pt>
                <c:pt idx="5793">
                  <c:v>0.34434075137345443</c:v>
                </c:pt>
                <c:pt idx="5794">
                  <c:v>0.34446257767510557</c:v>
                </c:pt>
                <c:pt idx="5795">
                  <c:v>0.34458445827152562</c:v>
                </c:pt>
                <c:pt idx="5796">
                  <c:v>0.34470639310001161</c:v>
                </c:pt>
                <c:pt idx="5797">
                  <c:v>0.3448283820978334</c:v>
                </c:pt>
                <c:pt idx="5798">
                  <c:v>0.34495042520223229</c:v>
                </c:pt>
                <c:pt idx="5799">
                  <c:v>0.34507252235042202</c:v>
                </c:pt>
                <c:pt idx="5800">
                  <c:v>0.34519467347958854</c:v>
                </c:pt>
                <c:pt idx="5801">
                  <c:v>0.34531687852688997</c:v>
                </c:pt>
                <c:pt idx="5802">
                  <c:v>0.34543913742945659</c:v>
                </c:pt>
                <c:pt idx="5803">
                  <c:v>0.34556145012439149</c:v>
                </c:pt>
                <c:pt idx="5804">
                  <c:v>0.34568381654876923</c:v>
                </c:pt>
                <c:pt idx="5805">
                  <c:v>0.3458062366396375</c:v>
                </c:pt>
                <c:pt idx="5806">
                  <c:v>0.34592871033401595</c:v>
                </c:pt>
                <c:pt idx="5807">
                  <c:v>0.34605123756889689</c:v>
                </c:pt>
                <c:pt idx="5808">
                  <c:v>0.34617381828124483</c:v>
                </c:pt>
                <c:pt idx="5809">
                  <c:v>0.34629645240799689</c:v>
                </c:pt>
                <c:pt idx="5810">
                  <c:v>0.3464191398860631</c:v>
                </c:pt>
                <c:pt idx="5811">
                  <c:v>0.34654188065232505</c:v>
                </c:pt>
                <c:pt idx="5812">
                  <c:v>0.34666467464363826</c:v>
                </c:pt>
                <c:pt idx="5813">
                  <c:v>0.34678752179682942</c:v>
                </c:pt>
                <c:pt idx="5814">
                  <c:v>0.34691042204869915</c:v>
                </c:pt>
                <c:pt idx="5815">
                  <c:v>0.34703337533601997</c:v>
                </c:pt>
                <c:pt idx="5816">
                  <c:v>0.34715638159553724</c:v>
                </c:pt>
                <c:pt idx="5817">
                  <c:v>0.34727944076396966</c:v>
                </c:pt>
                <c:pt idx="5818">
                  <c:v>0.34740255277800758</c:v>
                </c:pt>
                <c:pt idx="5819">
                  <c:v>0.34752571757431522</c:v>
                </c:pt>
                <c:pt idx="5820">
                  <c:v>0.34764893508952921</c:v>
                </c:pt>
                <c:pt idx="5821">
                  <c:v>0.34777220526025893</c:v>
                </c:pt>
                <c:pt idx="5822">
                  <c:v>0.34789552802308693</c:v>
                </c:pt>
                <c:pt idx="5823">
                  <c:v>0.34801890331456853</c:v>
                </c:pt>
                <c:pt idx="5824">
                  <c:v>0.34814233107123205</c:v>
                </c:pt>
                <c:pt idx="5825">
                  <c:v>0.348265811229579</c:v>
                </c:pt>
                <c:pt idx="5826">
                  <c:v>0.34838934372608382</c:v>
                </c:pt>
                <c:pt idx="5827">
                  <c:v>0.34851292849719384</c:v>
                </c:pt>
                <c:pt idx="5828">
                  <c:v>0.34863656547932975</c:v>
                </c:pt>
                <c:pt idx="5829">
                  <c:v>0.34876025460888527</c:v>
                </c:pt>
                <c:pt idx="5830">
                  <c:v>0.34888399582222729</c:v>
                </c:pt>
                <c:pt idx="5831">
                  <c:v>0.34900778905569579</c:v>
                </c:pt>
                <c:pt idx="5832">
                  <c:v>0.34913163424560456</c:v>
                </c:pt>
                <c:pt idx="5833">
                  <c:v>0.34925553132823961</c:v>
                </c:pt>
                <c:pt idx="5834">
                  <c:v>0.34937948023986132</c:v>
                </c:pt>
                <c:pt idx="5835">
                  <c:v>0.3495034809167028</c:v>
                </c:pt>
                <c:pt idx="5836">
                  <c:v>0.34962753329497048</c:v>
                </c:pt>
                <c:pt idx="5837">
                  <c:v>0.34975163731084491</c:v>
                </c:pt>
                <c:pt idx="5838">
                  <c:v>0.34987579290047893</c:v>
                </c:pt>
                <c:pt idx="5839">
                  <c:v>0.35000000000000009</c:v>
                </c:pt>
                <c:pt idx="5840">
                  <c:v>0.35012425854550816</c:v>
                </c:pt>
                <c:pt idx="5841">
                  <c:v>0.35024856847307761</c:v>
                </c:pt>
                <c:pt idx="5842">
                  <c:v>0.35037292971875583</c:v>
                </c:pt>
                <c:pt idx="5843">
                  <c:v>0.35049734221856388</c:v>
                </c:pt>
                <c:pt idx="5844">
                  <c:v>0.35062180590849662</c:v>
                </c:pt>
                <c:pt idx="5845">
                  <c:v>0.35074632072452222</c:v>
                </c:pt>
                <c:pt idx="5846">
                  <c:v>0.35087088660258314</c:v>
                </c:pt>
                <c:pt idx="5847">
                  <c:v>0.35099550347859515</c:v>
                </c:pt>
                <c:pt idx="5848">
                  <c:v>0.3511201712884478</c:v>
                </c:pt>
                <c:pt idx="5849">
                  <c:v>0.35124488996800451</c:v>
                </c:pt>
                <c:pt idx="5850">
                  <c:v>0.35136965945310256</c:v>
                </c:pt>
                <c:pt idx="5851">
                  <c:v>0.35149447967955305</c:v>
                </c:pt>
                <c:pt idx="5852">
                  <c:v>0.35161935058314092</c:v>
                </c:pt>
                <c:pt idx="5853">
                  <c:v>0.351744272099625</c:v>
                </c:pt>
                <c:pt idx="5854">
                  <c:v>0.35186924416473853</c:v>
                </c:pt>
                <c:pt idx="5855">
                  <c:v>0.3519942667141881</c:v>
                </c:pt>
                <c:pt idx="5856">
                  <c:v>0.35211933968365478</c:v>
                </c:pt>
                <c:pt idx="5857">
                  <c:v>0.35224446300879353</c:v>
                </c:pt>
                <c:pt idx="5858">
                  <c:v>0.35236963662523313</c:v>
                </c:pt>
                <c:pt idx="5859">
                  <c:v>0.35249486046857736</c:v>
                </c:pt>
                <c:pt idx="5860">
                  <c:v>0.35262013447440299</c:v>
                </c:pt>
                <c:pt idx="5861">
                  <c:v>0.35274545857826206</c:v>
                </c:pt>
                <c:pt idx="5862">
                  <c:v>0.35287083271567987</c:v>
                </c:pt>
                <c:pt idx="5863">
                  <c:v>0.3529962568221568</c:v>
                </c:pt>
                <c:pt idx="5864">
                  <c:v>0.35312173083316706</c:v>
                </c:pt>
                <c:pt idx="5865">
                  <c:v>0.35324725468415918</c:v>
                </c:pt>
                <c:pt idx="5866">
                  <c:v>0.35337282831055666</c:v>
                </c:pt>
                <c:pt idx="5867">
                  <c:v>0.35349845164775628</c:v>
                </c:pt>
                <c:pt idx="5868">
                  <c:v>0.35362412463113024</c:v>
                </c:pt>
                <c:pt idx="5869">
                  <c:v>0.35374984719602481</c:v>
                </c:pt>
                <c:pt idx="5870">
                  <c:v>0.35387561927776068</c:v>
                </c:pt>
                <c:pt idx="5871">
                  <c:v>0.35400144081163326</c:v>
                </c:pt>
                <c:pt idx="5872">
                  <c:v>0.35412731173291234</c:v>
                </c:pt>
                <c:pt idx="5873">
                  <c:v>0.35425323197684233</c:v>
                </c:pt>
                <c:pt idx="5874">
                  <c:v>0.35437920147864233</c:v>
                </c:pt>
                <c:pt idx="5875">
                  <c:v>0.35450522017350627</c:v>
                </c:pt>
                <c:pt idx="5876">
                  <c:v>0.35463128799660243</c:v>
                </c:pt>
                <c:pt idx="5877">
                  <c:v>0.35475740488307406</c:v>
                </c:pt>
                <c:pt idx="5878">
                  <c:v>0.354883570768039</c:v>
                </c:pt>
                <c:pt idx="5879">
                  <c:v>0.35500978558658997</c:v>
                </c:pt>
                <c:pt idx="5880">
                  <c:v>0.35513604927379439</c:v>
                </c:pt>
                <c:pt idx="5881">
                  <c:v>0.35526236176469517</c:v>
                </c:pt>
                <c:pt idx="5882">
                  <c:v>0.3553887229943089</c:v>
                </c:pt>
                <c:pt idx="5883">
                  <c:v>0.35551513289762826</c:v>
                </c:pt>
                <c:pt idx="5884">
                  <c:v>0.35564159140962032</c:v>
                </c:pt>
                <c:pt idx="5885">
                  <c:v>0.35576809846522706</c:v>
                </c:pt>
                <c:pt idx="5886">
                  <c:v>0.35589465399936621</c:v>
                </c:pt>
                <c:pt idx="5887">
                  <c:v>0.35602125794692929</c:v>
                </c:pt>
                <c:pt idx="5888">
                  <c:v>0.35614791024278442</c:v>
                </c:pt>
                <c:pt idx="5889">
                  <c:v>0.35627461082177331</c:v>
                </c:pt>
                <c:pt idx="5890">
                  <c:v>0.35640135961871411</c:v>
                </c:pt>
                <c:pt idx="5891">
                  <c:v>0.35652815656839953</c:v>
                </c:pt>
                <c:pt idx="5892">
                  <c:v>0.3566550016055976</c:v>
                </c:pt>
                <c:pt idx="5893">
                  <c:v>0.35678189466505167</c:v>
                </c:pt>
                <c:pt idx="5894">
                  <c:v>0.35690883568148013</c:v>
                </c:pt>
                <c:pt idx="5895">
                  <c:v>0.35703582458957744</c:v>
                </c:pt>
                <c:pt idx="5896">
                  <c:v>0.35716286132401226</c:v>
                </c:pt>
                <c:pt idx="5897">
                  <c:v>0.35728994581942974</c:v>
                </c:pt>
                <c:pt idx="5898">
                  <c:v>0.35741707801044992</c:v>
                </c:pt>
                <c:pt idx="5899">
                  <c:v>0.35754425783166832</c:v>
                </c:pt>
                <c:pt idx="5900">
                  <c:v>0.35767148521765607</c:v>
                </c:pt>
                <c:pt idx="5901">
                  <c:v>0.35779876010295975</c:v>
                </c:pt>
                <c:pt idx="5902">
                  <c:v>0.35792608242210139</c:v>
                </c:pt>
                <c:pt idx="5903">
                  <c:v>0.35805345210957906</c:v>
                </c:pt>
                <c:pt idx="5904">
                  <c:v>0.35818086909986607</c:v>
                </c:pt>
                <c:pt idx="5905">
                  <c:v>0.35830833332741147</c:v>
                </c:pt>
                <c:pt idx="5906">
                  <c:v>0.35843584472663997</c:v>
                </c:pt>
                <c:pt idx="5907">
                  <c:v>0.35856340323195202</c:v>
                </c:pt>
                <c:pt idx="5908">
                  <c:v>0.35869100877772425</c:v>
                </c:pt>
                <c:pt idx="5909">
                  <c:v>0.35881866129830814</c:v>
                </c:pt>
                <c:pt idx="5910">
                  <c:v>0.35894636072803227</c:v>
                </c:pt>
                <c:pt idx="5911">
                  <c:v>0.35907410700119968</c:v>
                </c:pt>
                <c:pt idx="5912">
                  <c:v>0.35920190005209063</c:v>
                </c:pt>
                <c:pt idx="5913">
                  <c:v>0.35932973981496047</c:v>
                </c:pt>
                <c:pt idx="5914">
                  <c:v>0.35945762622404065</c:v>
                </c:pt>
                <c:pt idx="5915">
                  <c:v>0.35958555921353919</c:v>
                </c:pt>
                <c:pt idx="5916">
                  <c:v>0.35971353871763911</c:v>
                </c:pt>
                <c:pt idx="5917">
                  <c:v>0.35984156467050071</c:v>
                </c:pt>
                <c:pt idx="5918">
                  <c:v>0.35996963700625917</c:v>
                </c:pt>
                <c:pt idx="5919">
                  <c:v>0.3600977556590268</c:v>
                </c:pt>
                <c:pt idx="5920">
                  <c:v>0.3602259205628916</c:v>
                </c:pt>
                <c:pt idx="5921">
                  <c:v>0.36035413165191787</c:v>
                </c:pt>
                <c:pt idx="5922">
                  <c:v>0.36048238886014616</c:v>
                </c:pt>
                <c:pt idx="5923">
                  <c:v>0.36061069212159308</c:v>
                </c:pt>
                <c:pt idx="5924">
                  <c:v>0.36073904137025214</c:v>
                </c:pt>
                <c:pt idx="5925">
                  <c:v>0.36086743654009257</c:v>
                </c:pt>
                <c:pt idx="5926">
                  <c:v>0.36099587756506019</c:v>
                </c:pt>
                <c:pt idx="5927">
                  <c:v>0.36112436437907736</c:v>
                </c:pt>
                <c:pt idx="5928">
                  <c:v>0.36125289691604262</c:v>
                </c:pt>
                <c:pt idx="5929">
                  <c:v>0.3613814751098311</c:v>
                </c:pt>
                <c:pt idx="5930">
                  <c:v>0.36151009889429492</c:v>
                </c:pt>
                <c:pt idx="5931">
                  <c:v>0.36163876820326168</c:v>
                </c:pt>
                <c:pt idx="5932">
                  <c:v>0.36176748297053662</c:v>
                </c:pt>
                <c:pt idx="5933">
                  <c:v>0.36189624312990099</c:v>
                </c:pt>
                <c:pt idx="5934">
                  <c:v>0.36202504861511275</c:v>
                </c:pt>
                <c:pt idx="5935">
                  <c:v>0.36215389935990711</c:v>
                </c:pt>
                <c:pt idx="5936">
                  <c:v>0.3622827952979949</c:v>
                </c:pt>
                <c:pt idx="5937">
                  <c:v>0.36241173636306495</c:v>
                </c:pt>
                <c:pt idx="5938">
                  <c:v>0.36254072248878161</c:v>
                </c:pt>
                <c:pt idx="5939">
                  <c:v>0.36266975360878734</c:v>
                </c:pt>
                <c:pt idx="5940">
                  <c:v>0.36279882965670018</c:v>
                </c:pt>
                <c:pt idx="5941">
                  <c:v>0.36292795056611615</c:v>
                </c:pt>
                <c:pt idx="5942">
                  <c:v>0.3630571162706076</c:v>
                </c:pt>
                <c:pt idx="5943">
                  <c:v>0.36318632670372375</c:v>
                </c:pt>
                <c:pt idx="5944">
                  <c:v>0.36331558179899148</c:v>
                </c:pt>
                <c:pt idx="5945">
                  <c:v>0.36344488148991366</c:v>
                </c:pt>
                <c:pt idx="5946">
                  <c:v>0.36357422570997122</c:v>
                </c:pt>
                <c:pt idx="5947">
                  <c:v>0.36370361439262167</c:v>
                </c:pt>
                <c:pt idx="5948">
                  <c:v>0.36383304747129958</c:v>
                </c:pt>
                <c:pt idx="5949">
                  <c:v>0.36396252487941694</c:v>
                </c:pt>
                <c:pt idx="5950">
                  <c:v>0.36409204655036276</c:v>
                </c:pt>
                <c:pt idx="5951">
                  <c:v>0.36422161241750317</c:v>
                </c:pt>
                <c:pt idx="5952">
                  <c:v>0.36435122241418211</c:v>
                </c:pt>
                <c:pt idx="5953">
                  <c:v>0.36448087647372029</c:v>
                </c:pt>
                <c:pt idx="5954">
                  <c:v>0.36461057452941581</c:v>
                </c:pt>
                <c:pt idx="5955">
                  <c:v>0.36474031651454425</c:v>
                </c:pt>
                <c:pt idx="5956">
                  <c:v>0.36487010236235845</c:v>
                </c:pt>
                <c:pt idx="5957">
                  <c:v>0.36499993200608927</c:v>
                </c:pt>
                <c:pt idx="5958">
                  <c:v>0.36512980537894385</c:v>
                </c:pt>
                <c:pt idx="5959">
                  <c:v>0.36525972241410831</c:v>
                </c:pt>
                <c:pt idx="5960">
                  <c:v>0.36538968304474484</c:v>
                </c:pt>
                <c:pt idx="5961">
                  <c:v>0.36551968720399458</c:v>
                </c:pt>
                <c:pt idx="5962">
                  <c:v>0.36564973482497493</c:v>
                </c:pt>
                <c:pt idx="5963">
                  <c:v>0.36577982584078195</c:v>
                </c:pt>
                <c:pt idx="5964">
                  <c:v>0.36590996018448935</c:v>
                </c:pt>
                <c:pt idx="5965">
                  <c:v>0.36604013778914757</c:v>
                </c:pt>
                <c:pt idx="5966">
                  <c:v>0.36617035858778613</c:v>
                </c:pt>
                <c:pt idx="5967">
                  <c:v>0.36630062251341106</c:v>
                </c:pt>
                <c:pt idx="5968">
                  <c:v>0.36643092949900713</c:v>
                </c:pt>
                <c:pt idx="5969">
                  <c:v>0.36656127947753664</c:v>
                </c:pt>
                <c:pt idx="5970">
                  <c:v>0.36669167238193962</c:v>
                </c:pt>
                <c:pt idx="5971">
                  <c:v>0.36682210814513422</c:v>
                </c:pt>
                <c:pt idx="5972">
                  <c:v>0.36695258670001629</c:v>
                </c:pt>
                <c:pt idx="5973">
                  <c:v>0.36708310797946014</c:v>
                </c:pt>
                <c:pt idx="5974">
                  <c:v>0.36721367191631776</c:v>
                </c:pt>
                <c:pt idx="5975">
                  <c:v>0.3673442784434191</c:v>
                </c:pt>
                <c:pt idx="5976">
                  <c:v>0.36747492749357247</c:v>
                </c:pt>
                <c:pt idx="5977">
                  <c:v>0.36760561899956412</c:v>
                </c:pt>
                <c:pt idx="5978">
                  <c:v>0.36773635289415829</c:v>
                </c:pt>
                <c:pt idx="5979">
                  <c:v>0.36786712911009822</c:v>
                </c:pt>
                <c:pt idx="5980">
                  <c:v>0.36799794758010418</c:v>
                </c:pt>
                <c:pt idx="5981">
                  <c:v>0.36812880823687583</c:v>
                </c:pt>
                <c:pt idx="5982">
                  <c:v>0.36825971101309002</c:v>
                </c:pt>
                <c:pt idx="5983">
                  <c:v>0.36839065584140301</c:v>
                </c:pt>
                <c:pt idx="5984">
                  <c:v>0.36852164265444887</c:v>
                </c:pt>
                <c:pt idx="5985">
                  <c:v>0.36865267138483981</c:v>
                </c:pt>
                <c:pt idx="5986">
                  <c:v>0.36878374196516744</c:v>
                </c:pt>
                <c:pt idx="5987">
                  <c:v>0.36891485432800047</c:v>
                </c:pt>
                <c:pt idx="5988">
                  <c:v>0.36904600840588753</c:v>
                </c:pt>
                <c:pt idx="5989">
                  <c:v>0.36917720413135446</c:v>
                </c:pt>
                <c:pt idx="5990">
                  <c:v>0.36930844143690683</c:v>
                </c:pt>
                <c:pt idx="5991">
                  <c:v>0.36943972025502814</c:v>
                </c:pt>
                <c:pt idx="5992">
                  <c:v>0.36957104051818052</c:v>
                </c:pt>
                <c:pt idx="5993">
                  <c:v>0.36970240215880545</c:v>
                </c:pt>
                <c:pt idx="5994">
                  <c:v>0.36983380510932201</c:v>
                </c:pt>
                <c:pt idx="5995">
                  <c:v>0.36996524930212915</c:v>
                </c:pt>
                <c:pt idx="5996">
                  <c:v>0.37009673466960391</c:v>
                </c:pt>
                <c:pt idx="5997">
                  <c:v>0.37022826114410234</c:v>
                </c:pt>
                <c:pt idx="5998">
                  <c:v>0.37035982865795941</c:v>
                </c:pt>
                <c:pt idx="5999">
                  <c:v>0.37049143714348887</c:v>
                </c:pt>
                <c:pt idx="6000">
                  <c:v>0.37062308653298326</c:v>
                </c:pt>
                <c:pt idx="6001">
                  <c:v>0.3707547767587146</c:v>
                </c:pt>
                <c:pt idx="6002">
                  <c:v>0.37088650775293341</c:v>
                </c:pt>
                <c:pt idx="6003">
                  <c:v>0.3710182794478693</c:v>
                </c:pt>
                <c:pt idx="6004">
                  <c:v>0.37115009177573111</c:v>
                </c:pt>
                <c:pt idx="6005">
                  <c:v>0.37128194466870668</c:v>
                </c:pt>
                <c:pt idx="6006">
                  <c:v>0.37141383805896289</c:v>
                </c:pt>
                <c:pt idx="6007">
                  <c:v>0.37154577187864585</c:v>
                </c:pt>
                <c:pt idx="6008">
                  <c:v>0.3716777460598813</c:v>
                </c:pt>
                <c:pt idx="6009">
                  <c:v>0.37180976053477321</c:v>
                </c:pt>
                <c:pt idx="6010">
                  <c:v>0.37194181523540609</c:v>
                </c:pt>
                <c:pt idx="6011">
                  <c:v>0.37207391009384239</c:v>
                </c:pt>
                <c:pt idx="6012">
                  <c:v>0.37220604504212496</c:v>
                </c:pt>
                <c:pt idx="6013">
                  <c:v>0.37233822001227607</c:v>
                </c:pt>
                <c:pt idx="6014">
                  <c:v>0.37247043493629622</c:v>
                </c:pt>
                <c:pt idx="6015">
                  <c:v>0.37260268974616689</c:v>
                </c:pt>
                <c:pt idx="6016">
                  <c:v>0.37273498437384756</c:v>
                </c:pt>
                <c:pt idx="6017">
                  <c:v>0.37286731875127854</c:v>
                </c:pt>
                <c:pt idx="6018">
                  <c:v>0.37299969281037881</c:v>
                </c:pt>
                <c:pt idx="6019">
                  <c:v>0.3731321064830474</c:v>
                </c:pt>
                <c:pt idx="6020">
                  <c:v>0.37326455970116257</c:v>
                </c:pt>
                <c:pt idx="6021">
                  <c:v>0.3733970523965825</c:v>
                </c:pt>
                <c:pt idx="6022">
                  <c:v>0.37352958450114521</c:v>
                </c:pt>
                <c:pt idx="6023">
                  <c:v>0.37366215594666813</c:v>
                </c:pt>
                <c:pt idx="6024">
                  <c:v>0.37379476666494854</c:v>
                </c:pt>
                <c:pt idx="6025">
                  <c:v>0.37392741658776363</c:v>
                </c:pt>
                <c:pt idx="6026">
                  <c:v>0.37406010564687026</c:v>
                </c:pt>
                <c:pt idx="6027">
                  <c:v>0.37419283377400525</c:v>
                </c:pt>
                <c:pt idx="6028">
                  <c:v>0.37432560090088529</c:v>
                </c:pt>
                <c:pt idx="6029">
                  <c:v>0.37445840695920696</c:v>
                </c:pt>
                <c:pt idx="6030">
                  <c:v>0.37459125188064718</c:v>
                </c:pt>
                <c:pt idx="6031">
                  <c:v>0.37472413559686207</c:v>
                </c:pt>
                <c:pt idx="6032">
                  <c:v>0.37485705803948871</c:v>
                </c:pt>
                <c:pt idx="6033">
                  <c:v>0.37499001914014374</c:v>
                </c:pt>
                <c:pt idx="6034">
                  <c:v>0.37512301883042376</c:v>
                </c:pt>
                <c:pt idx="6035">
                  <c:v>0.37525605704190623</c:v>
                </c:pt>
                <c:pt idx="6036">
                  <c:v>0.37538913370614779</c:v>
                </c:pt>
                <c:pt idx="6037">
                  <c:v>0.37552224875468648</c:v>
                </c:pt>
                <c:pt idx="6038">
                  <c:v>0.37565540211903919</c:v>
                </c:pt>
                <c:pt idx="6039">
                  <c:v>0.37578859373070445</c:v>
                </c:pt>
                <c:pt idx="6040">
                  <c:v>0.37592182352116033</c:v>
                </c:pt>
                <c:pt idx="6041">
                  <c:v>0.37605509142186522</c:v>
                </c:pt>
                <c:pt idx="6042">
                  <c:v>0.37618839736425869</c:v>
                </c:pt>
                <c:pt idx="6043">
                  <c:v>0.37632174127975954</c:v>
                </c:pt>
                <c:pt idx="6044">
                  <c:v>0.37645512309976814</c:v>
                </c:pt>
                <c:pt idx="6045">
                  <c:v>0.37658854275566467</c:v>
                </c:pt>
                <c:pt idx="6046">
                  <c:v>0.37672200017881019</c:v>
                </c:pt>
                <c:pt idx="6047">
                  <c:v>0.37685549530054618</c:v>
                </c:pt>
                <c:pt idx="6048">
                  <c:v>0.3769890280521947</c:v>
                </c:pt>
                <c:pt idx="6049">
                  <c:v>0.37712259836505851</c:v>
                </c:pt>
                <c:pt idx="6050">
                  <c:v>0.3772562061704211</c:v>
                </c:pt>
                <c:pt idx="6051">
                  <c:v>0.37738985139954645</c:v>
                </c:pt>
                <c:pt idx="6052">
                  <c:v>0.37752353398367972</c:v>
                </c:pt>
                <c:pt idx="6053">
                  <c:v>0.37765725385404647</c:v>
                </c:pt>
                <c:pt idx="6054">
                  <c:v>0.37779101094185319</c:v>
                </c:pt>
                <c:pt idx="6055">
                  <c:v>0.37792480517828719</c:v>
                </c:pt>
                <c:pt idx="6056">
                  <c:v>0.37805863649451654</c:v>
                </c:pt>
                <c:pt idx="6057">
                  <c:v>0.37819250482169098</c:v>
                </c:pt>
                <c:pt idx="6058">
                  <c:v>0.37832641009093987</c:v>
                </c:pt>
                <c:pt idx="6059">
                  <c:v>0.37846035223337504</c:v>
                </c:pt>
                <c:pt idx="6060">
                  <c:v>0.3785943311800879</c:v>
                </c:pt>
                <c:pt idx="6061">
                  <c:v>0.37872834686215207</c:v>
                </c:pt>
                <c:pt idx="6062">
                  <c:v>0.37886239921062215</c:v>
                </c:pt>
                <c:pt idx="6063">
                  <c:v>0.37899648815653292</c:v>
                </c:pt>
                <c:pt idx="6064">
                  <c:v>0.37913061363090167</c:v>
                </c:pt>
                <c:pt idx="6065">
                  <c:v>0.3792647755647256</c:v>
                </c:pt>
                <c:pt idx="6066">
                  <c:v>0.37939897388898425</c:v>
                </c:pt>
                <c:pt idx="6067">
                  <c:v>0.37953320853463773</c:v>
                </c:pt>
                <c:pt idx="6068">
                  <c:v>0.3796674794326278</c:v>
                </c:pt>
                <c:pt idx="6069">
                  <c:v>0.37980178651387742</c:v>
                </c:pt>
                <c:pt idx="6070">
                  <c:v>0.37993612970929103</c:v>
                </c:pt>
                <c:pt idx="6071">
                  <c:v>0.38007050894975436</c:v>
                </c:pt>
                <c:pt idx="6072">
                  <c:v>0.38020492416613461</c:v>
                </c:pt>
                <c:pt idx="6073">
                  <c:v>0.38033937528928086</c:v>
                </c:pt>
                <c:pt idx="6074">
                  <c:v>0.38047386225002316</c:v>
                </c:pt>
                <c:pt idx="6075">
                  <c:v>0.38060838497917343</c:v>
                </c:pt>
                <c:pt idx="6076">
                  <c:v>0.38074294340752518</c:v>
                </c:pt>
                <c:pt idx="6077">
                  <c:v>0.3808775374658534</c:v>
                </c:pt>
                <c:pt idx="6078">
                  <c:v>0.3810121670849147</c:v>
                </c:pt>
                <c:pt idx="6079">
                  <c:v>0.38114683219544804</c:v>
                </c:pt>
                <c:pt idx="6080">
                  <c:v>0.381281532728173</c:v>
                </c:pt>
                <c:pt idx="6081">
                  <c:v>0.38141626861379208</c:v>
                </c:pt>
                <c:pt idx="6082">
                  <c:v>0.38155103978298882</c:v>
                </c:pt>
                <c:pt idx="6083">
                  <c:v>0.38168584616642875</c:v>
                </c:pt>
                <c:pt idx="6084">
                  <c:v>0.38182068769475985</c:v>
                </c:pt>
                <c:pt idx="6085">
                  <c:v>0.38195556429861099</c:v>
                </c:pt>
                <c:pt idx="6086">
                  <c:v>0.38209047590859413</c:v>
                </c:pt>
                <c:pt idx="6087">
                  <c:v>0.38222542245530211</c:v>
                </c:pt>
                <c:pt idx="6088">
                  <c:v>0.38236040386931069</c:v>
                </c:pt>
                <c:pt idx="6089">
                  <c:v>0.38249542008117732</c:v>
                </c:pt>
                <c:pt idx="6090">
                  <c:v>0.38263047102144154</c:v>
                </c:pt>
                <c:pt idx="6091">
                  <c:v>0.382765556620625</c:v>
                </c:pt>
                <c:pt idx="6092">
                  <c:v>0.38290067680923151</c:v>
                </c:pt>
                <c:pt idx="6093">
                  <c:v>0.38303583151774756</c:v>
                </c:pt>
                <c:pt idx="6094">
                  <c:v>0.38317102067664094</c:v>
                </c:pt>
                <c:pt idx="6095">
                  <c:v>0.38330624421636261</c:v>
                </c:pt>
                <c:pt idx="6096">
                  <c:v>0.38344150206734534</c:v>
                </c:pt>
                <c:pt idx="6097">
                  <c:v>0.38357679416000451</c:v>
                </c:pt>
                <c:pt idx="6098">
                  <c:v>0.38371212042473762</c:v>
                </c:pt>
                <c:pt idx="6099">
                  <c:v>0.38384748079192488</c:v>
                </c:pt>
                <c:pt idx="6100">
                  <c:v>0.38398287519192847</c:v>
                </c:pt>
                <c:pt idx="6101">
                  <c:v>0.38411830355509391</c:v>
                </c:pt>
                <c:pt idx="6102">
                  <c:v>0.38425376581174847</c:v>
                </c:pt>
                <c:pt idx="6103">
                  <c:v>0.38438926189220235</c:v>
                </c:pt>
                <c:pt idx="6104">
                  <c:v>0.38452479172674814</c:v>
                </c:pt>
                <c:pt idx="6105">
                  <c:v>0.38466035524566106</c:v>
                </c:pt>
                <c:pt idx="6106">
                  <c:v>0.38479595237919961</c:v>
                </c:pt>
                <c:pt idx="6107">
                  <c:v>0.38493158305760389</c:v>
                </c:pt>
                <c:pt idx="6108">
                  <c:v>0.38506724721109797</c:v>
                </c:pt>
                <c:pt idx="6109">
                  <c:v>0.38520294476988742</c:v>
                </c:pt>
                <c:pt idx="6110">
                  <c:v>0.3853386756641618</c:v>
                </c:pt>
                <c:pt idx="6111">
                  <c:v>0.38547443982409291</c:v>
                </c:pt>
                <c:pt idx="6112">
                  <c:v>0.38561023717983528</c:v>
                </c:pt>
                <c:pt idx="6113">
                  <c:v>0.38574606766152714</c:v>
                </c:pt>
                <c:pt idx="6114">
                  <c:v>0.38588193119928854</c:v>
                </c:pt>
                <c:pt idx="6115">
                  <c:v>0.38601782772322374</c:v>
                </c:pt>
                <c:pt idx="6116">
                  <c:v>0.38615375716341882</c:v>
                </c:pt>
                <c:pt idx="6117">
                  <c:v>0.386289719449944</c:v>
                </c:pt>
                <c:pt idx="6118">
                  <c:v>0.38642571451285201</c:v>
                </c:pt>
                <c:pt idx="6119">
                  <c:v>0.38656174228217882</c:v>
                </c:pt>
                <c:pt idx="6120">
                  <c:v>0.38669780268794363</c:v>
                </c:pt>
                <c:pt idx="6121">
                  <c:v>0.38683389566014859</c:v>
                </c:pt>
                <c:pt idx="6122">
                  <c:v>0.38697002112877971</c:v>
                </c:pt>
                <c:pt idx="6123">
                  <c:v>0.38710617902380573</c:v>
                </c:pt>
                <c:pt idx="6124">
                  <c:v>0.38724236927517885</c:v>
                </c:pt>
                <c:pt idx="6125">
                  <c:v>0.38737859181283468</c:v>
                </c:pt>
                <c:pt idx="6126">
                  <c:v>0.38751484656669222</c:v>
                </c:pt>
                <c:pt idx="6127">
                  <c:v>0.38765113346665359</c:v>
                </c:pt>
                <c:pt idx="6128">
                  <c:v>0.38778745244260526</c:v>
                </c:pt>
                <c:pt idx="6129">
                  <c:v>0.3879238034244159</c:v>
                </c:pt>
                <c:pt idx="6130">
                  <c:v>0.3880601863419389</c:v>
                </c:pt>
                <c:pt idx="6131">
                  <c:v>0.38819660112501048</c:v>
                </c:pt>
                <c:pt idx="6132">
                  <c:v>0.38833304770345062</c:v>
                </c:pt>
                <c:pt idx="6133">
                  <c:v>0.38846952600706353</c:v>
                </c:pt>
                <c:pt idx="6134">
                  <c:v>0.38860603596563587</c:v>
                </c:pt>
                <c:pt idx="6135">
                  <c:v>0.38874257750893948</c:v>
                </c:pt>
                <c:pt idx="6136">
                  <c:v>0.3888791505667285</c:v>
                </c:pt>
                <c:pt idx="6137">
                  <c:v>0.38901575506874231</c:v>
                </c:pt>
                <c:pt idx="6138">
                  <c:v>0.38915239094470261</c:v>
                </c:pt>
                <c:pt idx="6139">
                  <c:v>0.3892890581243163</c:v>
                </c:pt>
                <c:pt idx="6140">
                  <c:v>0.3894257565372734</c:v>
                </c:pt>
                <c:pt idx="6141">
                  <c:v>0.3895624861132479</c:v>
                </c:pt>
                <c:pt idx="6142">
                  <c:v>0.38969924678189838</c:v>
                </c:pt>
                <c:pt idx="6143">
                  <c:v>0.38983603847286641</c:v>
                </c:pt>
                <c:pt idx="6144">
                  <c:v>0.38997286111577856</c:v>
                </c:pt>
                <c:pt idx="6145">
                  <c:v>0.39010971464024491</c:v>
                </c:pt>
                <c:pt idx="6146">
                  <c:v>0.39024659897585984</c:v>
                </c:pt>
                <c:pt idx="6147">
                  <c:v>0.39038351405220184</c:v>
                </c:pt>
                <c:pt idx="6148">
                  <c:v>0.3905204597988336</c:v>
                </c:pt>
                <c:pt idx="6149">
                  <c:v>0.39065743614530185</c:v>
                </c:pt>
                <c:pt idx="6150">
                  <c:v>0.39079444302113808</c:v>
                </c:pt>
                <c:pt idx="6151">
                  <c:v>0.39093148035585767</c:v>
                </c:pt>
                <c:pt idx="6152">
                  <c:v>0.3910685480789603</c:v>
                </c:pt>
                <c:pt idx="6153">
                  <c:v>0.39120564611993019</c:v>
                </c:pt>
                <c:pt idx="6154">
                  <c:v>0.39134277440823584</c:v>
                </c:pt>
                <c:pt idx="6155">
                  <c:v>0.39147993287333038</c:v>
                </c:pt>
                <c:pt idx="6156">
                  <c:v>0.39161712144465094</c:v>
                </c:pt>
                <c:pt idx="6157">
                  <c:v>0.39175434005162013</c:v>
                </c:pt>
                <c:pt idx="6158">
                  <c:v>0.39189158862364376</c:v>
                </c:pt>
                <c:pt idx="6159">
                  <c:v>0.39202886709011348</c:v>
                </c:pt>
                <c:pt idx="6160">
                  <c:v>0.39216617538040482</c:v>
                </c:pt>
                <c:pt idx="6161">
                  <c:v>0.39230351342387804</c:v>
                </c:pt>
                <c:pt idx="6162">
                  <c:v>0.39244088114987874</c:v>
                </c:pt>
                <c:pt idx="6163">
                  <c:v>0.39257827848773608</c:v>
                </c:pt>
                <c:pt idx="6164">
                  <c:v>0.3927157053667652</c:v>
                </c:pt>
                <c:pt idx="6165">
                  <c:v>0.39285316171626494</c:v>
                </c:pt>
                <c:pt idx="6166">
                  <c:v>0.39299064746551998</c:v>
                </c:pt>
                <c:pt idx="6167">
                  <c:v>0.39312816254379929</c:v>
                </c:pt>
                <c:pt idx="6168">
                  <c:v>0.39326570688035678</c:v>
                </c:pt>
                <c:pt idx="6169">
                  <c:v>0.39340328040443157</c:v>
                </c:pt>
                <c:pt idx="6170">
                  <c:v>0.39354088304524726</c:v>
                </c:pt>
                <c:pt idx="6171">
                  <c:v>0.39367851473201326</c:v>
                </c:pt>
                <c:pt idx="6172">
                  <c:v>0.39381617539392338</c:v>
                </c:pt>
                <c:pt idx="6173">
                  <c:v>0.39395386496015672</c:v>
                </c:pt>
                <c:pt idx="6174">
                  <c:v>0.3940915833598776</c:v>
                </c:pt>
                <c:pt idx="6175">
                  <c:v>0.3942293305222353</c:v>
                </c:pt>
                <c:pt idx="6176">
                  <c:v>0.39436710637636457</c:v>
                </c:pt>
                <c:pt idx="6177">
                  <c:v>0.39450491085138517</c:v>
                </c:pt>
                <c:pt idx="6178">
                  <c:v>0.39464274387640214</c:v>
                </c:pt>
                <c:pt idx="6179">
                  <c:v>0.39478060538050619</c:v>
                </c:pt>
                <c:pt idx="6180">
                  <c:v>0.3949184952927729</c:v>
                </c:pt>
                <c:pt idx="6181">
                  <c:v>0.39505641354226356</c:v>
                </c:pt>
                <c:pt idx="6182">
                  <c:v>0.39519436005802466</c:v>
                </c:pt>
                <c:pt idx="6183">
                  <c:v>0.39533233476908813</c:v>
                </c:pt>
                <c:pt idx="6184">
                  <c:v>0.39547033760447209</c:v>
                </c:pt>
                <c:pt idx="6185">
                  <c:v>0.39560836849317882</c:v>
                </c:pt>
                <c:pt idx="6186">
                  <c:v>0.39574642736419768</c:v>
                </c:pt>
                <c:pt idx="6187">
                  <c:v>0.39588451414650228</c:v>
                </c:pt>
                <c:pt idx="6188">
                  <c:v>0.39602262876905303</c:v>
                </c:pt>
                <c:pt idx="6189">
                  <c:v>0.39616077116079529</c:v>
                </c:pt>
                <c:pt idx="6190">
                  <c:v>0.39629894125066012</c:v>
                </c:pt>
                <c:pt idx="6191">
                  <c:v>0.39643713896756522</c:v>
                </c:pt>
                <c:pt idx="6192">
                  <c:v>0.39657536424041256</c:v>
                </c:pt>
                <c:pt idx="6193">
                  <c:v>0.39671361699809143</c:v>
                </c:pt>
                <c:pt idx="6194">
                  <c:v>0.39685189716947611</c:v>
                </c:pt>
                <c:pt idx="6195">
                  <c:v>0.39699020468342694</c:v>
                </c:pt>
                <c:pt idx="6196">
                  <c:v>0.39712853946879034</c:v>
                </c:pt>
                <c:pt idx="6197">
                  <c:v>0.39726690145439858</c:v>
                </c:pt>
                <c:pt idx="6198">
                  <c:v>0.39740529056906998</c:v>
                </c:pt>
                <c:pt idx="6199">
                  <c:v>0.39754370674160872</c:v>
                </c:pt>
                <c:pt idx="6200">
                  <c:v>0.39768214990080558</c:v>
                </c:pt>
                <c:pt idx="6201">
                  <c:v>0.39782061997543688</c:v>
                </c:pt>
                <c:pt idx="6202">
                  <c:v>0.39795911689426544</c:v>
                </c:pt>
                <c:pt idx="6203">
                  <c:v>0.39809764058604002</c:v>
                </c:pt>
                <c:pt idx="6204">
                  <c:v>0.39823619097949586</c:v>
                </c:pt>
                <c:pt idx="6205">
                  <c:v>0.39837476800335414</c:v>
                </c:pt>
                <c:pt idx="6206">
                  <c:v>0.398513371586323</c:v>
                </c:pt>
                <c:pt idx="6207">
                  <c:v>0.3986520016570958</c:v>
                </c:pt>
                <c:pt idx="6208">
                  <c:v>0.39879065814435344</c:v>
                </c:pt>
                <c:pt idx="6209">
                  <c:v>0.39892934097676258</c:v>
                </c:pt>
                <c:pt idx="6210">
                  <c:v>0.39906805008297624</c:v>
                </c:pt>
                <c:pt idx="6211">
                  <c:v>0.39920678539163479</c:v>
                </c:pt>
                <c:pt idx="6212">
                  <c:v>0.39934554683136364</c:v>
                </c:pt>
                <c:pt idx="6213">
                  <c:v>0.39948433433077635</c:v>
                </c:pt>
                <c:pt idx="6214">
                  <c:v>0.39962314781847164</c:v>
                </c:pt>
                <c:pt idx="6215">
                  <c:v>0.39976198722303607</c:v>
                </c:pt>
                <c:pt idx="6216">
                  <c:v>0.39990085247304219</c:v>
                </c:pt>
                <c:pt idx="6217">
                  <c:v>0.40003974349704929</c:v>
                </c:pt>
                <c:pt idx="6218">
                  <c:v>0.4001786602236036</c:v>
                </c:pt>
                <c:pt idx="6219">
                  <c:v>0.40031760258123783</c:v>
                </c:pt>
                <c:pt idx="6220">
                  <c:v>0.40045657049847228</c:v>
                </c:pt>
                <c:pt idx="6221">
                  <c:v>0.40059556390381279</c:v>
                </c:pt>
                <c:pt idx="6222">
                  <c:v>0.40073458272575341</c:v>
                </c:pt>
                <c:pt idx="6223">
                  <c:v>0.40087362689277428</c:v>
                </c:pt>
                <c:pt idx="6224">
                  <c:v>0.4010126963333428</c:v>
                </c:pt>
                <c:pt idx="6225">
                  <c:v>0.4011517909759133</c:v>
                </c:pt>
                <c:pt idx="6226">
                  <c:v>0.4012909107489272</c:v>
                </c:pt>
                <c:pt idx="6227">
                  <c:v>0.40143005558081279</c:v>
                </c:pt>
                <c:pt idx="6228">
                  <c:v>0.40156922539998596</c:v>
                </c:pt>
                <c:pt idx="6229">
                  <c:v>0.4017084201348492</c:v>
                </c:pt>
                <c:pt idx="6230">
                  <c:v>0.40184763971379256</c:v>
                </c:pt>
                <c:pt idx="6231">
                  <c:v>0.40198688406519301</c:v>
                </c:pt>
                <c:pt idx="6232">
                  <c:v>0.40212615311741473</c:v>
                </c:pt>
                <c:pt idx="6233">
                  <c:v>0.40226544679881004</c:v>
                </c:pt>
                <c:pt idx="6234">
                  <c:v>0.4024047650377171</c:v>
                </c:pt>
                <c:pt idx="6235">
                  <c:v>0.40254410776246308</c:v>
                </c:pt>
                <c:pt idx="6236">
                  <c:v>0.40268347490136092</c:v>
                </c:pt>
                <c:pt idx="6237">
                  <c:v>0.40282286638271242</c:v>
                </c:pt>
                <c:pt idx="6238">
                  <c:v>0.40296228213480612</c:v>
                </c:pt>
                <c:pt idx="6239">
                  <c:v>0.40310172208591788</c:v>
                </c:pt>
                <c:pt idx="6240">
                  <c:v>0.40324118616431215</c:v>
                </c:pt>
                <c:pt idx="6241">
                  <c:v>0.40338067429823943</c:v>
                </c:pt>
                <c:pt idx="6242">
                  <c:v>0.40352018641593945</c:v>
                </c:pt>
                <c:pt idx="6243">
                  <c:v>0.40365972244563808</c:v>
                </c:pt>
                <c:pt idx="6244">
                  <c:v>0.40379928231555012</c:v>
                </c:pt>
                <c:pt idx="6245">
                  <c:v>0.40393886595387757</c:v>
                </c:pt>
                <c:pt idx="6246">
                  <c:v>0.40407847328881008</c:v>
                </c:pt>
                <c:pt idx="6247">
                  <c:v>0.40421810424852544</c:v>
                </c:pt>
                <c:pt idx="6248">
                  <c:v>0.40435775876118885</c:v>
                </c:pt>
                <c:pt idx="6249">
                  <c:v>0.40449743675495403</c:v>
                </c:pt>
                <c:pt idx="6250">
                  <c:v>0.40463713815796215</c:v>
                </c:pt>
                <c:pt idx="6251">
                  <c:v>0.40477686289834236</c:v>
                </c:pt>
                <c:pt idx="6252">
                  <c:v>0.40491661090421188</c:v>
                </c:pt>
                <c:pt idx="6253">
                  <c:v>0.405056382103676</c:v>
                </c:pt>
                <c:pt idx="6254">
                  <c:v>0.40519617642482797</c:v>
                </c:pt>
                <c:pt idx="6255">
                  <c:v>0.40533599379574958</c:v>
                </c:pt>
                <c:pt idx="6256">
                  <c:v>0.40547583414450977</c:v>
                </c:pt>
                <c:pt idx="6257">
                  <c:v>0.40561569739916686</c:v>
                </c:pt>
                <c:pt idx="6258">
                  <c:v>0.40575558348776658</c:v>
                </c:pt>
                <c:pt idx="6259">
                  <c:v>0.40589549233834299</c:v>
                </c:pt>
                <c:pt idx="6260">
                  <c:v>0.40603542387891917</c:v>
                </c:pt>
                <c:pt idx="6261">
                  <c:v>0.40617537803750525</c:v>
                </c:pt>
                <c:pt idx="6262">
                  <c:v>0.40631535474210106</c:v>
                </c:pt>
                <c:pt idx="6263">
                  <c:v>0.40645535392069354</c:v>
                </c:pt>
                <c:pt idx="6264">
                  <c:v>0.40659537550125946</c:v>
                </c:pt>
                <c:pt idx="6265">
                  <c:v>0.40673541941176267</c:v>
                </c:pt>
                <c:pt idx="6266">
                  <c:v>0.40687548558015663</c:v>
                </c:pt>
                <c:pt idx="6267">
                  <c:v>0.4070155739343827</c:v>
                </c:pt>
                <c:pt idx="6268">
                  <c:v>0.40715568440237104</c:v>
                </c:pt>
                <c:pt idx="6269">
                  <c:v>0.40729581691204086</c:v>
                </c:pt>
                <c:pt idx="6270">
                  <c:v>0.40743597139129889</c:v>
                </c:pt>
                <c:pt idx="6271">
                  <c:v>0.40757614776804185</c:v>
                </c:pt>
                <c:pt idx="6272">
                  <c:v>0.40771634597015438</c:v>
                </c:pt>
                <c:pt idx="6273">
                  <c:v>0.40785656592551023</c:v>
                </c:pt>
                <c:pt idx="6274">
                  <c:v>0.40799680756197176</c:v>
                </c:pt>
                <c:pt idx="6275">
                  <c:v>0.40813707080739037</c:v>
                </c:pt>
                <c:pt idx="6276">
                  <c:v>0.40827735558960593</c:v>
                </c:pt>
                <c:pt idx="6277">
                  <c:v>0.40841766183644806</c:v>
                </c:pt>
                <c:pt idx="6278">
                  <c:v>0.40855798947573452</c:v>
                </c:pt>
                <c:pt idx="6279">
                  <c:v>0.40869833843527248</c:v>
                </c:pt>
                <c:pt idx="6280">
                  <c:v>0.40883870864285798</c:v>
                </c:pt>
                <c:pt idx="6281">
                  <c:v>0.40897910002627602</c:v>
                </c:pt>
                <c:pt idx="6282">
                  <c:v>0.40911951251330131</c:v>
                </c:pt>
                <c:pt idx="6283">
                  <c:v>0.40925994603169669</c:v>
                </c:pt>
                <c:pt idx="6284">
                  <c:v>0.40940040050921539</c:v>
                </c:pt>
                <c:pt idx="6285">
                  <c:v>0.4095408758735985</c:v>
                </c:pt>
                <c:pt idx="6286">
                  <c:v>0.40968137205257782</c:v>
                </c:pt>
                <c:pt idx="6287">
                  <c:v>0.40982188897387295</c:v>
                </c:pt>
                <c:pt idx="6288">
                  <c:v>0.40996242656519399</c:v>
                </c:pt>
                <c:pt idx="6289">
                  <c:v>0.41010298475424029</c:v>
                </c:pt>
                <c:pt idx="6290">
                  <c:v>0.41024356346869961</c:v>
                </c:pt>
                <c:pt idx="6291">
                  <c:v>0.41038416263625055</c:v>
                </c:pt>
                <c:pt idx="6292">
                  <c:v>0.41052478218455979</c:v>
                </c:pt>
                <c:pt idx="6293">
                  <c:v>0.4106654220412847</c:v>
                </c:pt>
                <c:pt idx="6294">
                  <c:v>0.4108060821340716</c:v>
                </c:pt>
                <c:pt idx="6295">
                  <c:v>0.4109467623905565</c:v>
                </c:pt>
                <c:pt idx="6296">
                  <c:v>0.41108746273836499</c:v>
                </c:pt>
                <c:pt idx="6297">
                  <c:v>0.41122818310511233</c:v>
                </c:pt>
                <c:pt idx="6298">
                  <c:v>0.41136892341840375</c:v>
                </c:pt>
                <c:pt idx="6299">
                  <c:v>0.41150968360583395</c:v>
                </c:pt>
                <c:pt idx="6300">
                  <c:v>0.41165046359498741</c:v>
                </c:pt>
                <c:pt idx="6301">
                  <c:v>0.41179126331343846</c:v>
                </c:pt>
                <c:pt idx="6302">
                  <c:v>0.41193208268875131</c:v>
                </c:pt>
                <c:pt idx="6303">
                  <c:v>0.41207292164847992</c:v>
                </c:pt>
                <c:pt idx="6304">
                  <c:v>0.41221378012016874</c:v>
                </c:pt>
                <c:pt idx="6305">
                  <c:v>0.41235465803135107</c:v>
                </c:pt>
                <c:pt idx="6306">
                  <c:v>0.41249555530955156</c:v>
                </c:pt>
                <c:pt idx="6307">
                  <c:v>0.41263647188228358</c:v>
                </c:pt>
                <c:pt idx="6308">
                  <c:v>0.41277740767705168</c:v>
                </c:pt>
                <c:pt idx="6309">
                  <c:v>0.41291836262134984</c:v>
                </c:pt>
                <c:pt idx="6310">
                  <c:v>0.41305933664266226</c:v>
                </c:pt>
                <c:pt idx="6311">
                  <c:v>0.41320032966846404</c:v>
                </c:pt>
                <c:pt idx="6312">
                  <c:v>0.41334134162621916</c:v>
                </c:pt>
                <c:pt idx="6313">
                  <c:v>0.41348237244338332</c:v>
                </c:pt>
                <c:pt idx="6314">
                  <c:v>0.41362342204740116</c:v>
                </c:pt>
                <c:pt idx="6315">
                  <c:v>0.41376449036570884</c:v>
                </c:pt>
                <c:pt idx="6316">
                  <c:v>0.41390557732573219</c:v>
                </c:pt>
                <c:pt idx="6317">
                  <c:v>0.41404668285488744</c:v>
                </c:pt>
                <c:pt idx="6318">
                  <c:v>0.41418780688058199</c:v>
                </c:pt>
                <c:pt idx="6319">
                  <c:v>0.41432894933021253</c:v>
                </c:pt>
                <c:pt idx="6320">
                  <c:v>0.41447011013116736</c:v>
                </c:pt>
                <c:pt idx="6321">
                  <c:v>0.41461128921082485</c:v>
                </c:pt>
                <c:pt idx="6322">
                  <c:v>0.41475248649655394</c:v>
                </c:pt>
                <c:pt idx="6323">
                  <c:v>0.4148937019157144</c:v>
                </c:pt>
                <c:pt idx="6324">
                  <c:v>0.41503493539565645</c:v>
                </c:pt>
                <c:pt idx="6325">
                  <c:v>0.41517618686372099</c:v>
                </c:pt>
                <c:pt idx="6326">
                  <c:v>0.41531745624724037</c:v>
                </c:pt>
                <c:pt idx="6327">
                  <c:v>0.41545874347353645</c:v>
                </c:pt>
                <c:pt idx="6328">
                  <c:v>0.4156000484699231</c:v>
                </c:pt>
                <c:pt idx="6329">
                  <c:v>0.41574137116370447</c:v>
                </c:pt>
                <c:pt idx="6330">
                  <c:v>0.41588271148217565</c:v>
                </c:pt>
                <c:pt idx="6331">
                  <c:v>0.41602406935262271</c:v>
                </c:pt>
                <c:pt idx="6332">
                  <c:v>0.41616544470232253</c:v>
                </c:pt>
                <c:pt idx="6333">
                  <c:v>0.41630683745854374</c:v>
                </c:pt>
                <c:pt idx="6334">
                  <c:v>0.4164482475485447</c:v>
                </c:pt>
                <c:pt idx="6335">
                  <c:v>0.41658967489957627</c:v>
                </c:pt>
                <c:pt idx="6336">
                  <c:v>0.41673111943887914</c:v>
                </c:pt>
                <c:pt idx="6337">
                  <c:v>0.41687258109368602</c:v>
                </c:pt>
                <c:pt idx="6338">
                  <c:v>0.41701405979122097</c:v>
                </c:pt>
                <c:pt idx="6339">
                  <c:v>0.41715555545869815</c:v>
                </c:pt>
                <c:pt idx="6340">
                  <c:v>0.41729706802332445</c:v>
                </c:pt>
                <c:pt idx="6341">
                  <c:v>0.41743859741229655</c:v>
                </c:pt>
                <c:pt idx="6342">
                  <c:v>0.41758014355280393</c:v>
                </c:pt>
                <c:pt idx="6343">
                  <c:v>0.41772170637202649</c:v>
                </c:pt>
                <c:pt idx="6344">
                  <c:v>0.41786328579713589</c:v>
                </c:pt>
                <c:pt idx="6345">
                  <c:v>0.41800488175529515</c:v>
                </c:pt>
                <c:pt idx="6346">
                  <c:v>0.4181464941736589</c:v>
                </c:pt>
                <c:pt idx="6347">
                  <c:v>0.41828812297937301</c:v>
                </c:pt>
                <c:pt idx="6348">
                  <c:v>0.41842976809957549</c:v>
                </c:pt>
                <c:pt idx="6349">
                  <c:v>0.41857142946139547</c:v>
                </c:pt>
                <c:pt idx="6350">
                  <c:v>0.4187131069919538</c:v>
                </c:pt>
                <c:pt idx="6351">
                  <c:v>0.41885480061836317</c:v>
                </c:pt>
                <c:pt idx="6352">
                  <c:v>0.41899651026772777</c:v>
                </c:pt>
                <c:pt idx="6353">
                  <c:v>0.41913823586714383</c:v>
                </c:pt>
                <c:pt idx="6354">
                  <c:v>0.41927997734369893</c:v>
                </c:pt>
                <c:pt idx="6355">
                  <c:v>0.4194217346244733</c:v>
                </c:pt>
                <c:pt idx="6356">
                  <c:v>0.41956350763653782</c:v>
                </c:pt>
                <c:pt idx="6357">
                  <c:v>0.41970529630695652</c:v>
                </c:pt>
                <c:pt idx="6358">
                  <c:v>0.41984710056278463</c:v>
                </c:pt>
                <c:pt idx="6359">
                  <c:v>0.41998892033106933</c:v>
                </c:pt>
                <c:pt idx="6360">
                  <c:v>0.4201307555388506</c:v>
                </c:pt>
                <c:pt idx="6361">
                  <c:v>0.42027260611315925</c:v>
                </c:pt>
                <c:pt idx="6362">
                  <c:v>0.4204144719810195</c:v>
                </c:pt>
                <c:pt idx="6363">
                  <c:v>0.42055635306944633</c:v>
                </c:pt>
                <c:pt idx="6364">
                  <c:v>0.42069824930544825</c:v>
                </c:pt>
                <c:pt idx="6365">
                  <c:v>0.42084016061602508</c:v>
                </c:pt>
                <c:pt idx="6366">
                  <c:v>0.42098208692816913</c:v>
                </c:pt>
                <c:pt idx="6367">
                  <c:v>0.42112402816886507</c:v>
                </c:pt>
                <c:pt idx="6368">
                  <c:v>0.4212659842650896</c:v>
                </c:pt>
                <c:pt idx="6369">
                  <c:v>0.42140795514381241</c:v>
                </c:pt>
                <c:pt idx="6370">
                  <c:v>0.42154994073199492</c:v>
                </c:pt>
                <c:pt idx="6371">
                  <c:v>0.42169194095659135</c:v>
                </c:pt>
                <c:pt idx="6372">
                  <c:v>0.42183395574454818</c:v>
                </c:pt>
                <c:pt idx="6373">
                  <c:v>0.42197598502280459</c:v>
                </c:pt>
                <c:pt idx="6374">
                  <c:v>0.42211802871829213</c:v>
                </c:pt>
                <c:pt idx="6375">
                  <c:v>0.42226008675793508</c:v>
                </c:pt>
                <c:pt idx="6376">
                  <c:v>0.42240215906865008</c:v>
                </c:pt>
                <c:pt idx="6377">
                  <c:v>0.42254424557734699</c:v>
                </c:pt>
                <c:pt idx="6378">
                  <c:v>0.42268634621092782</c:v>
                </c:pt>
                <c:pt idx="6379">
                  <c:v>0.42282846089628751</c:v>
                </c:pt>
                <c:pt idx="6380">
                  <c:v>0.42297058956031369</c:v>
                </c:pt>
                <c:pt idx="6381">
                  <c:v>0.42311273212988676</c:v>
                </c:pt>
                <c:pt idx="6382">
                  <c:v>0.42325488853188065</c:v>
                </c:pt>
                <c:pt idx="6383">
                  <c:v>0.42339705869316074</c:v>
                </c:pt>
                <c:pt idx="6384">
                  <c:v>0.423539242540587</c:v>
                </c:pt>
                <c:pt idx="6385">
                  <c:v>0.42368144000101082</c:v>
                </c:pt>
                <c:pt idx="6386">
                  <c:v>0.42382365100127783</c:v>
                </c:pt>
                <c:pt idx="6387">
                  <c:v>0.42396587546822606</c:v>
                </c:pt>
                <c:pt idx="6388">
                  <c:v>0.42410811332868642</c:v>
                </c:pt>
                <c:pt idx="6389">
                  <c:v>0.42425036450948389</c:v>
                </c:pt>
                <c:pt idx="6390">
                  <c:v>0.42439262893743523</c:v>
                </c:pt>
                <c:pt idx="6391">
                  <c:v>0.42453490653935155</c:v>
                </c:pt>
                <c:pt idx="6392">
                  <c:v>0.42467719724203662</c:v>
                </c:pt>
                <c:pt idx="6393">
                  <c:v>0.4248195009722876</c:v>
                </c:pt>
                <c:pt idx="6394">
                  <c:v>0.42496181765689484</c:v>
                </c:pt>
                <c:pt idx="6395">
                  <c:v>0.42510414722264223</c:v>
                </c:pt>
                <c:pt idx="6396">
                  <c:v>0.42524648959630679</c:v>
                </c:pt>
                <c:pt idx="6397">
                  <c:v>0.42538884470465904</c:v>
                </c:pt>
                <c:pt idx="6398">
                  <c:v>0.42553121247446329</c:v>
                </c:pt>
                <c:pt idx="6399">
                  <c:v>0.4256735928324768</c:v>
                </c:pt>
                <c:pt idx="6400">
                  <c:v>0.42581598570545071</c:v>
                </c:pt>
                <c:pt idx="6401">
                  <c:v>0.42595839102012945</c:v>
                </c:pt>
                <c:pt idx="6402">
                  <c:v>0.42610080870325134</c:v>
                </c:pt>
                <c:pt idx="6403">
                  <c:v>0.42624323868154795</c:v>
                </c:pt>
                <c:pt idx="6404">
                  <c:v>0.42638568088174528</c:v>
                </c:pt>
                <c:pt idx="6405">
                  <c:v>0.42652813523056188</c:v>
                </c:pt>
                <c:pt idx="6406">
                  <c:v>0.42667060165471127</c:v>
                </c:pt>
                <c:pt idx="6407">
                  <c:v>0.42681308008089985</c:v>
                </c:pt>
                <c:pt idx="6408">
                  <c:v>0.42695557043582821</c:v>
                </c:pt>
                <c:pt idx="6409">
                  <c:v>0.42709807264619115</c:v>
                </c:pt>
                <c:pt idx="6410">
                  <c:v>0.42724058663867642</c:v>
                </c:pt>
                <c:pt idx="6411">
                  <c:v>0.4273831123399669</c:v>
                </c:pt>
                <c:pt idx="6412">
                  <c:v>0.42752564967673823</c:v>
                </c:pt>
                <c:pt idx="6413">
                  <c:v>0.42766819857566107</c:v>
                </c:pt>
                <c:pt idx="6414">
                  <c:v>0.42781075896339965</c:v>
                </c:pt>
                <c:pt idx="6415">
                  <c:v>0.42795333076661235</c:v>
                </c:pt>
                <c:pt idx="6416">
                  <c:v>0.42809591391195168</c:v>
                </c:pt>
                <c:pt idx="6417">
                  <c:v>0.42823850832606414</c:v>
                </c:pt>
                <c:pt idx="6418">
                  <c:v>0.42838111393559125</c:v>
                </c:pt>
                <c:pt idx="6419">
                  <c:v>0.42852373066716731</c:v>
                </c:pt>
                <c:pt idx="6420">
                  <c:v>0.4286663584474224</c:v>
                </c:pt>
                <c:pt idx="6421">
                  <c:v>0.42880899720297994</c:v>
                </c:pt>
                <c:pt idx="6422">
                  <c:v>0.42895164686045811</c:v>
                </c:pt>
                <c:pt idx="6423">
                  <c:v>0.42909430734646936</c:v>
                </c:pt>
                <c:pt idx="6424">
                  <c:v>0.42923697858762055</c:v>
                </c:pt>
                <c:pt idx="6425">
                  <c:v>0.42937966051051291</c:v>
                </c:pt>
                <c:pt idx="6426">
                  <c:v>0.42952235304174269</c:v>
                </c:pt>
                <c:pt idx="6427">
                  <c:v>0.42966505610790012</c:v>
                </c:pt>
                <c:pt idx="6428">
                  <c:v>0.42980776963557021</c:v>
                </c:pt>
                <c:pt idx="6429">
                  <c:v>0.42995049355133252</c:v>
                </c:pt>
                <c:pt idx="6430">
                  <c:v>0.43009322778176123</c:v>
                </c:pt>
                <c:pt idx="6431">
                  <c:v>0.43023597225342575</c:v>
                </c:pt>
                <c:pt idx="6432">
                  <c:v>0.43037872689288914</c:v>
                </c:pt>
                <c:pt idx="6433">
                  <c:v>0.43052149162671055</c:v>
                </c:pt>
                <c:pt idx="6434">
                  <c:v>0.43066426638144251</c:v>
                </c:pt>
                <c:pt idx="6435">
                  <c:v>0.43080705108363371</c:v>
                </c:pt>
                <c:pt idx="6436">
                  <c:v>0.43094984565982697</c:v>
                </c:pt>
                <c:pt idx="6437">
                  <c:v>0.43109265003656</c:v>
                </c:pt>
                <c:pt idx="6438">
                  <c:v>0.43123546414036623</c:v>
                </c:pt>
                <c:pt idx="6439">
                  <c:v>0.43137828789777288</c:v>
                </c:pt>
                <c:pt idx="6440">
                  <c:v>0.43152112123530351</c:v>
                </c:pt>
                <c:pt idx="6441">
                  <c:v>0.43166396407947538</c:v>
                </c:pt>
                <c:pt idx="6442">
                  <c:v>0.43180681635680213</c:v>
                </c:pt>
                <c:pt idx="6443">
                  <c:v>0.4319496779937918</c:v>
                </c:pt>
                <c:pt idx="6444">
                  <c:v>0.43209254891694782</c:v>
                </c:pt>
                <c:pt idx="6445">
                  <c:v>0.4322354290527689</c:v>
                </c:pt>
                <c:pt idx="6446">
                  <c:v>0.43237831832774865</c:v>
                </c:pt>
                <c:pt idx="6447">
                  <c:v>0.43252121666837673</c:v>
                </c:pt>
                <c:pt idx="6448">
                  <c:v>0.43266412400113741</c:v>
                </c:pt>
                <c:pt idx="6449">
                  <c:v>0.43280704025251071</c:v>
                </c:pt>
                <c:pt idx="6450">
                  <c:v>0.43294996534897184</c:v>
                </c:pt>
                <c:pt idx="6451">
                  <c:v>0.43309289921699162</c:v>
                </c:pt>
                <c:pt idx="6452">
                  <c:v>0.43323584178303615</c:v>
                </c:pt>
                <c:pt idx="6453">
                  <c:v>0.43337879297356774</c:v>
                </c:pt>
                <c:pt idx="6454">
                  <c:v>0.43352175271504301</c:v>
                </c:pt>
                <c:pt idx="6455">
                  <c:v>0.43366472093391545</c:v>
                </c:pt>
                <c:pt idx="6456">
                  <c:v>0.43380769755663345</c:v>
                </c:pt>
                <c:pt idx="6457">
                  <c:v>0.43395068250964119</c:v>
                </c:pt>
                <c:pt idx="6458">
                  <c:v>0.43409367571937907</c:v>
                </c:pt>
                <c:pt idx="6459">
                  <c:v>0.43423667711228214</c:v>
                </c:pt>
                <c:pt idx="6460">
                  <c:v>0.43437968661478271</c:v>
                </c:pt>
                <c:pt idx="6461">
                  <c:v>0.43452270415330729</c:v>
                </c:pt>
                <c:pt idx="6462">
                  <c:v>0.43466572965427991</c:v>
                </c:pt>
                <c:pt idx="6463">
                  <c:v>0.43480876304411897</c:v>
                </c:pt>
                <c:pt idx="6464">
                  <c:v>0.43495180424923996</c:v>
                </c:pt>
                <c:pt idx="6465">
                  <c:v>0.4350948531960539</c:v>
                </c:pt>
                <c:pt idx="6466">
                  <c:v>0.43523790981096755</c:v>
                </c:pt>
                <c:pt idx="6467">
                  <c:v>0.43538097402038456</c:v>
                </c:pt>
                <c:pt idx="6468">
                  <c:v>0.43552404575070347</c:v>
                </c:pt>
                <c:pt idx="6469">
                  <c:v>0.43566712492832016</c:v>
                </c:pt>
                <c:pt idx="6470">
                  <c:v>0.43581021147962595</c:v>
                </c:pt>
                <c:pt idx="6471">
                  <c:v>0.43595330533100846</c:v>
                </c:pt>
                <c:pt idx="6472">
                  <c:v>0.43609640640885178</c:v>
                </c:pt>
                <c:pt idx="6473">
                  <c:v>0.43623951463953609</c:v>
                </c:pt>
                <c:pt idx="6474">
                  <c:v>0.43638262994943772</c:v>
                </c:pt>
                <c:pt idx="6475">
                  <c:v>0.43652575226493001</c:v>
                </c:pt>
                <c:pt idx="6476">
                  <c:v>0.43666888151238209</c:v>
                </c:pt>
                <c:pt idx="6477">
                  <c:v>0.43681201761815969</c:v>
                </c:pt>
                <c:pt idx="6478">
                  <c:v>0.43695516050862498</c:v>
                </c:pt>
                <c:pt idx="6479">
                  <c:v>0.43709831011013656</c:v>
                </c:pt>
                <c:pt idx="6480">
                  <c:v>0.43724146634905026</c:v>
                </c:pt>
                <c:pt idx="6481">
                  <c:v>0.43738462915171722</c:v>
                </c:pt>
                <c:pt idx="6482">
                  <c:v>0.43752779844448658</c:v>
                </c:pt>
                <c:pt idx="6483">
                  <c:v>0.43767097415370282</c:v>
                </c:pt>
                <c:pt idx="6484">
                  <c:v>0.43781415620570829</c:v>
                </c:pt>
                <c:pt idx="6485">
                  <c:v>0.43795734452684137</c:v>
                </c:pt>
                <c:pt idx="6486">
                  <c:v>0.43810053904343732</c:v>
                </c:pt>
                <c:pt idx="6487">
                  <c:v>0.43824373968182878</c:v>
                </c:pt>
                <c:pt idx="6488">
                  <c:v>0.43838694636834408</c:v>
                </c:pt>
                <c:pt idx="6489">
                  <c:v>0.43853015902930981</c:v>
                </c:pt>
                <c:pt idx="6490">
                  <c:v>0.43867337759104813</c:v>
                </c:pt>
                <c:pt idx="6491">
                  <c:v>0.43881660197987932</c:v>
                </c:pt>
                <c:pt idx="6492">
                  <c:v>0.43895983212212003</c:v>
                </c:pt>
                <c:pt idx="6493">
                  <c:v>0.43910306794408416</c:v>
                </c:pt>
                <c:pt idx="6494">
                  <c:v>0.43924630937208248</c:v>
                </c:pt>
                <c:pt idx="6495">
                  <c:v>0.43938955633242299</c:v>
                </c:pt>
                <c:pt idx="6496">
                  <c:v>0.43953280875141115</c:v>
                </c:pt>
                <c:pt idx="6497">
                  <c:v>0.43967606655534919</c:v>
                </c:pt>
                <c:pt idx="6498">
                  <c:v>0.43981932967053672</c:v>
                </c:pt>
                <c:pt idx="6499">
                  <c:v>0.43996259802327059</c:v>
                </c:pt>
                <c:pt idx="6500">
                  <c:v>0.44010587153984504</c:v>
                </c:pt>
                <c:pt idx="6501">
                  <c:v>0.4402491501465513</c:v>
                </c:pt>
                <c:pt idx="6502">
                  <c:v>0.44039243376967896</c:v>
                </c:pt>
                <c:pt idx="6503">
                  <c:v>0.44053572233551352</c:v>
                </c:pt>
                <c:pt idx="6504">
                  <c:v>0.44067901577033941</c:v>
                </c:pt>
                <c:pt idx="6505">
                  <c:v>0.44082231400043759</c:v>
                </c:pt>
                <c:pt idx="6506">
                  <c:v>0.44096561695208697</c:v>
                </c:pt>
                <c:pt idx="6507">
                  <c:v>0.44110892455156386</c:v>
                </c:pt>
                <c:pt idx="6508">
                  <c:v>0.44125223672514213</c:v>
                </c:pt>
                <c:pt idx="6509">
                  <c:v>0.44139555339909398</c:v>
                </c:pt>
                <c:pt idx="6510">
                  <c:v>0.44153887449968793</c:v>
                </c:pt>
                <c:pt idx="6511">
                  <c:v>0.4416821999531918</c:v>
                </c:pt>
                <c:pt idx="6512">
                  <c:v>0.44182552968586963</c:v>
                </c:pt>
                <c:pt idx="6513">
                  <c:v>0.44196886362398463</c:v>
                </c:pt>
                <c:pt idx="6514">
                  <c:v>0.44211220169379706</c:v>
                </c:pt>
                <c:pt idx="6515">
                  <c:v>0.44225554382156496</c:v>
                </c:pt>
                <c:pt idx="6516">
                  <c:v>0.4423988899335452</c:v>
                </c:pt>
                <c:pt idx="6517">
                  <c:v>0.44254223995599118</c:v>
                </c:pt>
                <c:pt idx="6518">
                  <c:v>0.4426855938151556</c:v>
                </c:pt>
                <c:pt idx="6519">
                  <c:v>0.44282895143728851</c:v>
                </c:pt>
                <c:pt idx="6520">
                  <c:v>0.44297231274863813</c:v>
                </c:pt>
                <c:pt idx="6521">
                  <c:v>0.44311567767545085</c:v>
                </c:pt>
                <c:pt idx="6522">
                  <c:v>0.44325904614397116</c:v>
                </c:pt>
                <c:pt idx="6523">
                  <c:v>0.44340241808044156</c:v>
                </c:pt>
                <c:pt idx="6524">
                  <c:v>0.44354579341110328</c:v>
                </c:pt>
                <c:pt idx="6525">
                  <c:v>0.44368917206219533</c:v>
                </c:pt>
                <c:pt idx="6526">
                  <c:v>0.44383255395995508</c:v>
                </c:pt>
                <c:pt idx="6527">
                  <c:v>0.44397593903061833</c:v>
                </c:pt>
                <c:pt idx="6528">
                  <c:v>0.44411932720041924</c:v>
                </c:pt>
                <c:pt idx="6529">
                  <c:v>0.44426271839559034</c:v>
                </c:pt>
                <c:pt idx="6530">
                  <c:v>0.4444061125423624</c:v>
                </c:pt>
                <c:pt idx="6531">
                  <c:v>0.44454950956696543</c:v>
                </c:pt>
                <c:pt idx="6532">
                  <c:v>0.44469290939562672</c:v>
                </c:pt>
                <c:pt idx="6533">
                  <c:v>0.4448363119545734</c:v>
                </c:pt>
                <c:pt idx="6534">
                  <c:v>0.44497971717003032</c:v>
                </c:pt>
                <c:pt idx="6535">
                  <c:v>0.44512312496822115</c:v>
                </c:pt>
                <c:pt idx="6536">
                  <c:v>0.4452665352753688</c:v>
                </c:pt>
                <c:pt idx="6537">
                  <c:v>0.44540994801769379</c:v>
                </c:pt>
                <c:pt idx="6538">
                  <c:v>0.44555336312141669</c:v>
                </c:pt>
                <c:pt idx="6539">
                  <c:v>0.44569678051275546</c:v>
                </c:pt>
                <c:pt idx="6540">
                  <c:v>0.44584020011792819</c:v>
                </c:pt>
                <c:pt idx="6541">
                  <c:v>0.44598362186315105</c:v>
                </c:pt>
                <c:pt idx="6542">
                  <c:v>0.44612704567463923</c:v>
                </c:pt>
                <c:pt idx="6543">
                  <c:v>0.44627047147860704</c:v>
                </c:pt>
                <c:pt idx="6544">
                  <c:v>0.44641389920126745</c:v>
                </c:pt>
                <c:pt idx="6545">
                  <c:v>0.44655732876883297</c:v>
                </c:pt>
                <c:pt idx="6546">
                  <c:v>0.44670076010751469</c:v>
                </c:pt>
                <c:pt idx="6547">
                  <c:v>0.44684419314352297</c:v>
                </c:pt>
                <c:pt idx="6548">
                  <c:v>0.44698762780306722</c:v>
                </c:pt>
                <c:pt idx="6549">
                  <c:v>0.44713106401235608</c:v>
                </c:pt>
                <c:pt idx="6550">
                  <c:v>0.44727450169759742</c:v>
                </c:pt>
                <c:pt idx="6551">
                  <c:v>0.44741794078499825</c:v>
                </c:pt>
                <c:pt idx="6552">
                  <c:v>0.44756138120076472</c:v>
                </c:pt>
                <c:pt idx="6553">
                  <c:v>0.44770482287110297</c:v>
                </c:pt>
                <c:pt idx="6554">
                  <c:v>0.4478482657222177</c:v>
                </c:pt>
                <c:pt idx="6555">
                  <c:v>0.44799170968031332</c:v>
                </c:pt>
                <c:pt idx="6556">
                  <c:v>0.44813515467159382</c:v>
                </c:pt>
                <c:pt idx="6557">
                  <c:v>0.44827860062226216</c:v>
                </c:pt>
                <c:pt idx="6558">
                  <c:v>0.44842204745852182</c:v>
                </c:pt>
                <c:pt idx="6559">
                  <c:v>0.44856549510657434</c:v>
                </c:pt>
                <c:pt idx="6560">
                  <c:v>0.44870894349262241</c:v>
                </c:pt>
                <c:pt idx="6561">
                  <c:v>0.44885239254286691</c:v>
                </c:pt>
                <c:pt idx="6562">
                  <c:v>0.44899584218350957</c:v>
                </c:pt>
                <c:pt idx="6563">
                  <c:v>0.44913929234075117</c:v>
                </c:pt>
                <c:pt idx="6564">
                  <c:v>0.44928274294079212</c:v>
                </c:pt>
                <c:pt idx="6565">
                  <c:v>0.4494261939098334</c:v>
                </c:pt>
                <c:pt idx="6566">
                  <c:v>0.44956964517407455</c:v>
                </c:pt>
                <c:pt idx="6567">
                  <c:v>0.44971309665971615</c:v>
                </c:pt>
                <c:pt idx="6568">
                  <c:v>0.44985654829295796</c:v>
                </c:pt>
                <c:pt idx="6569">
                  <c:v>0.44999999999999996</c:v>
                </c:pt>
                <c:pt idx="6570">
                  <c:v>0.45014345170704195</c:v>
                </c:pt>
                <c:pt idx="6571">
                  <c:v>0.45028690334028382</c:v>
                </c:pt>
                <c:pt idx="6572">
                  <c:v>0.45043035482592542</c:v>
                </c:pt>
                <c:pt idx="6573">
                  <c:v>0.45057380609016656</c:v>
                </c:pt>
                <c:pt idx="6574">
                  <c:v>0.45071725705920768</c:v>
                </c:pt>
                <c:pt idx="6575">
                  <c:v>0.45086070765924879</c:v>
                </c:pt>
                <c:pt idx="6576">
                  <c:v>0.45100415781649034</c:v>
                </c:pt>
                <c:pt idx="6577">
                  <c:v>0.451147607457133</c:v>
                </c:pt>
                <c:pt idx="6578">
                  <c:v>0.45129105650737772</c:v>
                </c:pt>
                <c:pt idx="6579">
                  <c:v>0.45143450489342546</c:v>
                </c:pt>
                <c:pt idx="6580">
                  <c:v>0.45157795254147831</c:v>
                </c:pt>
                <c:pt idx="6581">
                  <c:v>0.45172139937773759</c:v>
                </c:pt>
                <c:pt idx="6582">
                  <c:v>0.45186484532840632</c:v>
                </c:pt>
                <c:pt idx="6583">
                  <c:v>0.45200829031968659</c:v>
                </c:pt>
                <c:pt idx="6584">
                  <c:v>0.4521517342777821</c:v>
                </c:pt>
                <c:pt idx="6585">
                  <c:v>0.452295177128897</c:v>
                </c:pt>
                <c:pt idx="6586">
                  <c:v>0.45243861879923503</c:v>
                </c:pt>
                <c:pt idx="6587">
                  <c:v>0.45258205921500189</c:v>
                </c:pt>
                <c:pt idx="6588">
                  <c:v>0.45272549830240255</c:v>
                </c:pt>
                <c:pt idx="6589">
                  <c:v>0.45286893598764383</c:v>
                </c:pt>
                <c:pt idx="6590">
                  <c:v>0.45301237219693274</c:v>
                </c:pt>
                <c:pt idx="6591">
                  <c:v>0.45315580685647699</c:v>
                </c:pt>
                <c:pt idx="6592">
                  <c:v>0.45329923989248527</c:v>
                </c:pt>
                <c:pt idx="6593">
                  <c:v>0.45344267123116683</c:v>
                </c:pt>
                <c:pt idx="6594">
                  <c:v>0.45358610079873252</c:v>
                </c:pt>
                <c:pt idx="6595">
                  <c:v>0.45372952852139292</c:v>
                </c:pt>
                <c:pt idx="6596">
                  <c:v>0.45387295432536068</c:v>
                </c:pt>
                <c:pt idx="6597">
                  <c:v>0.45401637813684892</c:v>
                </c:pt>
                <c:pt idx="6598">
                  <c:v>0.45415979988207172</c:v>
                </c:pt>
                <c:pt idx="6599">
                  <c:v>0.45430321948724445</c:v>
                </c:pt>
                <c:pt idx="6600">
                  <c:v>0.45444663687858344</c:v>
                </c:pt>
                <c:pt idx="6601">
                  <c:v>0.45459005198230595</c:v>
                </c:pt>
                <c:pt idx="6602">
                  <c:v>0.45473346472463133</c:v>
                </c:pt>
                <c:pt idx="6603">
                  <c:v>0.45487687503177865</c:v>
                </c:pt>
                <c:pt idx="6604">
                  <c:v>0.45502028282996965</c:v>
                </c:pt>
                <c:pt idx="6605">
                  <c:v>0.45516368804542656</c:v>
                </c:pt>
                <c:pt idx="6606">
                  <c:v>0.45530709060437302</c:v>
                </c:pt>
                <c:pt idx="6607">
                  <c:v>0.4554504904330347</c:v>
                </c:pt>
                <c:pt idx="6608">
                  <c:v>0.4555938874576374</c:v>
                </c:pt>
                <c:pt idx="6609">
                  <c:v>0.45573728160440979</c:v>
                </c:pt>
                <c:pt idx="6610">
                  <c:v>0.45588067279958072</c:v>
                </c:pt>
                <c:pt idx="6611">
                  <c:v>0.45602406096938158</c:v>
                </c:pt>
                <c:pt idx="6612">
                  <c:v>0.45616744604004489</c:v>
                </c:pt>
                <c:pt idx="6613">
                  <c:v>0.45631082793780448</c:v>
                </c:pt>
                <c:pt idx="6614">
                  <c:v>0.45645420658889668</c:v>
                </c:pt>
                <c:pt idx="6615">
                  <c:v>0.45659758191955818</c:v>
                </c:pt>
                <c:pt idx="6616">
                  <c:v>0.45674095385602898</c:v>
                </c:pt>
                <c:pt idx="6617">
                  <c:v>0.45688432232454906</c:v>
                </c:pt>
                <c:pt idx="6618">
                  <c:v>0.45702768725136184</c:v>
                </c:pt>
                <c:pt idx="6619">
                  <c:v>0.45717104856271146</c:v>
                </c:pt>
                <c:pt idx="6620">
                  <c:v>0.45731440618484437</c:v>
                </c:pt>
                <c:pt idx="6621">
                  <c:v>0.45745776004400879</c:v>
                </c:pt>
                <c:pt idx="6622">
                  <c:v>0.45760111006645493</c:v>
                </c:pt>
                <c:pt idx="6623">
                  <c:v>0.45774445617843479</c:v>
                </c:pt>
                <c:pt idx="6624">
                  <c:v>0.45788779830620291</c:v>
                </c:pt>
                <c:pt idx="6625">
                  <c:v>0.45803113637601528</c:v>
                </c:pt>
                <c:pt idx="6626">
                  <c:v>0.45817447031413028</c:v>
                </c:pt>
                <c:pt idx="6627">
                  <c:v>0.45831780004680833</c:v>
                </c:pt>
                <c:pt idx="6628">
                  <c:v>0.45846112550031182</c:v>
                </c:pt>
                <c:pt idx="6629">
                  <c:v>0.45860444660090616</c:v>
                </c:pt>
                <c:pt idx="6630">
                  <c:v>0.45874776327485761</c:v>
                </c:pt>
                <c:pt idx="6631">
                  <c:v>0.45889107544843627</c:v>
                </c:pt>
                <c:pt idx="6632">
                  <c:v>0.459034383047913</c:v>
                </c:pt>
                <c:pt idx="6633">
                  <c:v>0.45917768599956221</c:v>
                </c:pt>
                <c:pt idx="6634">
                  <c:v>0.45932098422966056</c:v>
                </c:pt>
                <c:pt idx="6635">
                  <c:v>0.45946427766448622</c:v>
                </c:pt>
                <c:pt idx="6636">
                  <c:v>0.45960756623032117</c:v>
                </c:pt>
                <c:pt idx="6637">
                  <c:v>0.45975084985344844</c:v>
                </c:pt>
                <c:pt idx="6638">
                  <c:v>0.45989412846015509</c:v>
                </c:pt>
                <c:pt idx="6639">
                  <c:v>0.46003740197672938</c:v>
                </c:pt>
                <c:pt idx="6640">
                  <c:v>0.46018067032946325</c:v>
                </c:pt>
                <c:pt idx="6641">
                  <c:v>0.46032393344465078</c:v>
                </c:pt>
                <c:pt idx="6642">
                  <c:v>0.46046719124858865</c:v>
                </c:pt>
                <c:pt idx="6643">
                  <c:v>0.46061044366757697</c:v>
                </c:pt>
                <c:pt idx="6644">
                  <c:v>0.46075369062791743</c:v>
                </c:pt>
                <c:pt idx="6645">
                  <c:v>0.46089693205591581</c:v>
                </c:pt>
                <c:pt idx="6646">
                  <c:v>0.46104016787787988</c:v>
                </c:pt>
                <c:pt idx="6647">
                  <c:v>0.46118339802012059</c:v>
                </c:pt>
                <c:pt idx="6648">
                  <c:v>0.46132662240895184</c:v>
                </c:pt>
                <c:pt idx="6649">
                  <c:v>0.46146984097069033</c:v>
                </c:pt>
                <c:pt idx="6650">
                  <c:v>0.46161305363165567</c:v>
                </c:pt>
                <c:pt idx="6651">
                  <c:v>0.46175626031817135</c:v>
                </c:pt>
                <c:pt idx="6652">
                  <c:v>0.46189946095656242</c:v>
                </c:pt>
                <c:pt idx="6653">
                  <c:v>0.46204265547315854</c:v>
                </c:pt>
                <c:pt idx="6654">
                  <c:v>0.46218584379429167</c:v>
                </c:pt>
                <c:pt idx="6655">
                  <c:v>0.46232902584629715</c:v>
                </c:pt>
                <c:pt idx="6656">
                  <c:v>0.46247220155551355</c:v>
                </c:pt>
                <c:pt idx="6657">
                  <c:v>0.46261537084828258</c:v>
                </c:pt>
                <c:pt idx="6658">
                  <c:v>0.46275853365094988</c:v>
                </c:pt>
                <c:pt idx="6659">
                  <c:v>0.46290168988986319</c:v>
                </c:pt>
                <c:pt idx="6660">
                  <c:v>0.46304483949137515</c:v>
                </c:pt>
                <c:pt idx="6661">
                  <c:v>0.46318798238184028</c:v>
                </c:pt>
                <c:pt idx="6662">
                  <c:v>0.46333111848761771</c:v>
                </c:pt>
                <c:pt idx="6663">
                  <c:v>0.46347424773506996</c:v>
                </c:pt>
                <c:pt idx="6664">
                  <c:v>0.46361737005056203</c:v>
                </c:pt>
                <c:pt idx="6665">
                  <c:v>0.46376048536046405</c:v>
                </c:pt>
                <c:pt idx="6666">
                  <c:v>0.46390359359114819</c:v>
                </c:pt>
                <c:pt idx="6667">
                  <c:v>0.46404669466899146</c:v>
                </c:pt>
                <c:pt idx="6668">
                  <c:v>0.46418978852037401</c:v>
                </c:pt>
                <c:pt idx="6669">
                  <c:v>0.46433287507167981</c:v>
                </c:pt>
                <c:pt idx="6670">
                  <c:v>0.46447595424929644</c:v>
                </c:pt>
                <c:pt idx="6671">
                  <c:v>0.46461902597961557</c:v>
                </c:pt>
                <c:pt idx="6672">
                  <c:v>0.46476209018903225</c:v>
                </c:pt>
                <c:pt idx="6673">
                  <c:v>0.46490514680394607</c:v>
                </c:pt>
                <c:pt idx="6674">
                  <c:v>0.46504819575075995</c:v>
                </c:pt>
                <c:pt idx="6675">
                  <c:v>0.46519123695588099</c:v>
                </c:pt>
                <c:pt idx="6676">
                  <c:v>0.46533427034572022</c:v>
                </c:pt>
                <c:pt idx="6677">
                  <c:v>0.46547729584669262</c:v>
                </c:pt>
                <c:pt idx="6678">
                  <c:v>0.46562031338521742</c:v>
                </c:pt>
                <c:pt idx="6679">
                  <c:v>0.4657633228877176</c:v>
                </c:pt>
                <c:pt idx="6680">
                  <c:v>0.46590632428062106</c:v>
                </c:pt>
                <c:pt idx="6681">
                  <c:v>0.46604931749035861</c:v>
                </c:pt>
                <c:pt idx="6682">
                  <c:v>0.46619230244336646</c:v>
                </c:pt>
                <c:pt idx="6683">
                  <c:v>0.46633527906608452</c:v>
                </c:pt>
                <c:pt idx="6684">
                  <c:v>0.46647824728495679</c:v>
                </c:pt>
                <c:pt idx="6685">
                  <c:v>0.46662120702643239</c:v>
                </c:pt>
                <c:pt idx="6686">
                  <c:v>0.46676415821696365</c:v>
                </c:pt>
                <c:pt idx="6687">
                  <c:v>0.46690710078300851</c:v>
                </c:pt>
                <c:pt idx="6688">
                  <c:v>0.46705003465102812</c:v>
                </c:pt>
                <c:pt idx="6689">
                  <c:v>0.46719295974748926</c:v>
                </c:pt>
                <c:pt idx="6690">
                  <c:v>0.4673358759988625</c:v>
                </c:pt>
                <c:pt idx="6691">
                  <c:v>0.46747878333162324</c:v>
                </c:pt>
                <c:pt idx="6692">
                  <c:v>0.46762168167225127</c:v>
                </c:pt>
                <c:pt idx="6693">
                  <c:v>0.46776457094723106</c:v>
                </c:pt>
                <c:pt idx="6694">
                  <c:v>0.46790745108305209</c:v>
                </c:pt>
                <c:pt idx="6695">
                  <c:v>0.46805032200620816</c:v>
                </c:pt>
                <c:pt idx="6696">
                  <c:v>0.46819318364319784</c:v>
                </c:pt>
                <c:pt idx="6697">
                  <c:v>0.46833603592052458</c:v>
                </c:pt>
                <c:pt idx="6698">
                  <c:v>0.46847887876469663</c:v>
                </c:pt>
                <c:pt idx="6699">
                  <c:v>0.46862171210222708</c:v>
                </c:pt>
                <c:pt idx="6700">
                  <c:v>0.46876453585963385</c:v>
                </c:pt>
                <c:pt idx="6701">
                  <c:v>0.46890734996343975</c:v>
                </c:pt>
                <c:pt idx="6702">
                  <c:v>0.469050154340173</c:v>
                </c:pt>
                <c:pt idx="6703">
                  <c:v>0.46919294891636626</c:v>
                </c:pt>
                <c:pt idx="6704">
                  <c:v>0.46933573361855746</c:v>
                </c:pt>
                <c:pt idx="6705">
                  <c:v>0.46947850837328958</c:v>
                </c:pt>
                <c:pt idx="6706">
                  <c:v>0.46962127310711066</c:v>
                </c:pt>
                <c:pt idx="6707">
                  <c:v>0.46976402774657439</c:v>
                </c:pt>
                <c:pt idx="6708">
                  <c:v>0.46990677221823857</c:v>
                </c:pt>
                <c:pt idx="6709">
                  <c:v>0.47004950644866761</c:v>
                </c:pt>
                <c:pt idx="6710">
                  <c:v>0.47019223036442975</c:v>
                </c:pt>
                <c:pt idx="6711">
                  <c:v>0.47033494389209979</c:v>
                </c:pt>
                <c:pt idx="6712">
                  <c:v>0.47047764695825722</c:v>
                </c:pt>
                <c:pt idx="6713">
                  <c:v>0.47062033948948684</c:v>
                </c:pt>
                <c:pt idx="6714">
                  <c:v>0.47076302141237958</c:v>
                </c:pt>
                <c:pt idx="6715">
                  <c:v>0.47090569265353061</c:v>
                </c:pt>
                <c:pt idx="6716">
                  <c:v>0.47104835313954185</c:v>
                </c:pt>
                <c:pt idx="6717">
                  <c:v>0.47119100279702003</c:v>
                </c:pt>
                <c:pt idx="6718">
                  <c:v>0.47133364155257756</c:v>
                </c:pt>
                <c:pt idx="6719">
                  <c:v>0.4714762693328326</c:v>
                </c:pt>
                <c:pt idx="6720">
                  <c:v>0.47161888606440888</c:v>
                </c:pt>
                <c:pt idx="6721">
                  <c:v>0.47176149167393577</c:v>
                </c:pt>
                <c:pt idx="6722">
                  <c:v>0.47190408608804829</c:v>
                </c:pt>
                <c:pt idx="6723">
                  <c:v>0.47204666923338762</c:v>
                </c:pt>
                <c:pt idx="6724">
                  <c:v>0.47218924103660032</c:v>
                </c:pt>
                <c:pt idx="6725">
                  <c:v>0.47233180142433889</c:v>
                </c:pt>
                <c:pt idx="6726">
                  <c:v>0.47247435032326174</c:v>
                </c:pt>
                <c:pt idx="6727">
                  <c:v>0.47261688766003318</c:v>
                </c:pt>
                <c:pt idx="6728">
                  <c:v>0.47275941336132332</c:v>
                </c:pt>
                <c:pt idx="6729">
                  <c:v>0.47290192735380893</c:v>
                </c:pt>
                <c:pt idx="6730">
                  <c:v>0.47304442956417159</c:v>
                </c:pt>
                <c:pt idx="6731">
                  <c:v>0.47318691991910006</c:v>
                </c:pt>
                <c:pt idx="6732">
                  <c:v>0.4733293983452887</c:v>
                </c:pt>
                <c:pt idx="6733">
                  <c:v>0.47347186476943787</c:v>
                </c:pt>
                <c:pt idx="6734">
                  <c:v>0.4736143191182548</c:v>
                </c:pt>
                <c:pt idx="6735">
                  <c:v>0.47375676131845185</c:v>
                </c:pt>
                <c:pt idx="6736">
                  <c:v>0.47389919129674879</c:v>
                </c:pt>
                <c:pt idx="6737">
                  <c:v>0.47404160897987047</c:v>
                </c:pt>
                <c:pt idx="6738">
                  <c:v>0.47418401429454926</c:v>
                </c:pt>
                <c:pt idx="6739">
                  <c:v>0.47432640716752311</c:v>
                </c:pt>
                <c:pt idx="6740">
                  <c:v>0.47446878752553667</c:v>
                </c:pt>
                <c:pt idx="6741">
                  <c:v>0.47461115529534093</c:v>
                </c:pt>
                <c:pt idx="6742">
                  <c:v>0.47475351040369312</c:v>
                </c:pt>
                <c:pt idx="6743">
                  <c:v>0.47489585277735791</c:v>
                </c:pt>
                <c:pt idx="6744">
                  <c:v>0.47503818234310513</c:v>
                </c:pt>
                <c:pt idx="6745">
                  <c:v>0.47518049902771237</c:v>
                </c:pt>
                <c:pt idx="6746">
                  <c:v>0.47532280275796335</c:v>
                </c:pt>
                <c:pt idx="6747">
                  <c:v>0.47546509346064841</c:v>
                </c:pt>
                <c:pt idx="6748">
                  <c:v>0.47560737106256473</c:v>
                </c:pt>
                <c:pt idx="6749">
                  <c:v>0.47574963549051619</c:v>
                </c:pt>
                <c:pt idx="6750">
                  <c:v>0.47589188667131332</c:v>
                </c:pt>
                <c:pt idx="6751">
                  <c:v>0.47603412453177391</c:v>
                </c:pt>
                <c:pt idx="6752">
                  <c:v>0.47617634899872208</c:v>
                </c:pt>
                <c:pt idx="6753">
                  <c:v>0.47631855999898909</c:v>
                </c:pt>
                <c:pt idx="6754">
                  <c:v>0.47646075745941313</c:v>
                </c:pt>
                <c:pt idx="6755">
                  <c:v>0.47660294130683906</c:v>
                </c:pt>
                <c:pt idx="6756">
                  <c:v>0.47674511146811949</c:v>
                </c:pt>
                <c:pt idx="6757">
                  <c:v>0.47688726787011299</c:v>
                </c:pt>
                <c:pt idx="6758">
                  <c:v>0.47702941043968644</c:v>
                </c:pt>
                <c:pt idx="6759">
                  <c:v>0.47717153910371246</c:v>
                </c:pt>
                <c:pt idx="6760">
                  <c:v>0.47731365378907215</c:v>
                </c:pt>
                <c:pt idx="6761">
                  <c:v>0.47745575442265298</c:v>
                </c:pt>
                <c:pt idx="6762">
                  <c:v>0.47759784093134972</c:v>
                </c:pt>
                <c:pt idx="6763">
                  <c:v>0.47773991324206505</c:v>
                </c:pt>
                <c:pt idx="6764">
                  <c:v>0.47788197128170784</c:v>
                </c:pt>
                <c:pt idx="6765">
                  <c:v>0.47802401497719554</c:v>
                </c:pt>
                <c:pt idx="6766">
                  <c:v>0.47816604425545178</c:v>
                </c:pt>
                <c:pt idx="6767">
                  <c:v>0.47830805904340862</c:v>
                </c:pt>
                <c:pt idx="6768">
                  <c:v>0.47845005926800499</c:v>
                </c:pt>
                <c:pt idx="6769">
                  <c:v>0.47859204485618756</c:v>
                </c:pt>
                <c:pt idx="6770">
                  <c:v>0.47873401573491037</c:v>
                </c:pt>
                <c:pt idx="6771">
                  <c:v>0.47887597183113489</c:v>
                </c:pt>
                <c:pt idx="6772">
                  <c:v>0.47901791307183084</c:v>
                </c:pt>
                <c:pt idx="6773">
                  <c:v>0.47915983938397488</c:v>
                </c:pt>
                <c:pt idx="6774">
                  <c:v>0.47930175069455172</c:v>
                </c:pt>
                <c:pt idx="6775">
                  <c:v>0.47944364693055358</c:v>
                </c:pt>
                <c:pt idx="6776">
                  <c:v>0.47958552801898063</c:v>
                </c:pt>
                <c:pt idx="6777">
                  <c:v>0.47972739388684055</c:v>
                </c:pt>
                <c:pt idx="6778">
                  <c:v>0.47986924446114954</c:v>
                </c:pt>
                <c:pt idx="6779">
                  <c:v>0.48001107966893047</c:v>
                </c:pt>
                <c:pt idx="6780">
                  <c:v>0.48015289943721534</c:v>
                </c:pt>
                <c:pt idx="6781">
                  <c:v>0.48029470369304345</c:v>
                </c:pt>
                <c:pt idx="6782">
                  <c:v>0.48043649236346198</c:v>
                </c:pt>
                <c:pt idx="6783">
                  <c:v>0.48057826537552684</c:v>
                </c:pt>
                <c:pt idx="6784">
                  <c:v>0.48072002265630087</c:v>
                </c:pt>
                <c:pt idx="6785">
                  <c:v>0.48086176413285631</c:v>
                </c:pt>
                <c:pt idx="6786">
                  <c:v>0.48100348973227214</c:v>
                </c:pt>
                <c:pt idx="6787">
                  <c:v>0.48114519938163697</c:v>
                </c:pt>
                <c:pt idx="6788">
                  <c:v>0.48128689300804617</c:v>
                </c:pt>
                <c:pt idx="6789">
                  <c:v>0.48142857053860449</c:v>
                </c:pt>
                <c:pt idx="6790">
                  <c:v>0.48157023190042447</c:v>
                </c:pt>
                <c:pt idx="6791">
                  <c:v>0.48171187702062679</c:v>
                </c:pt>
                <c:pt idx="6792">
                  <c:v>0.48185350582634123</c:v>
                </c:pt>
                <c:pt idx="6793">
                  <c:v>0.48199511824470481</c:v>
                </c:pt>
                <c:pt idx="6794">
                  <c:v>0.48213671420286408</c:v>
                </c:pt>
                <c:pt idx="6795">
                  <c:v>0.48227829362797348</c:v>
                </c:pt>
                <c:pt idx="6796">
                  <c:v>0.48241985644719604</c:v>
                </c:pt>
                <c:pt idx="6797">
                  <c:v>0.48256140258770336</c:v>
                </c:pt>
                <c:pt idx="6798">
                  <c:v>0.48270293197667569</c:v>
                </c:pt>
                <c:pt idx="6799">
                  <c:v>0.48284444454130165</c:v>
                </c:pt>
                <c:pt idx="6800">
                  <c:v>0.482985940208779</c:v>
                </c:pt>
                <c:pt idx="6801">
                  <c:v>0.48312741890631378</c:v>
                </c:pt>
                <c:pt idx="6802">
                  <c:v>0.48326888056112083</c:v>
                </c:pt>
                <c:pt idx="6803">
                  <c:v>0.48341032510042381</c:v>
                </c:pt>
                <c:pt idx="6804">
                  <c:v>0.4835517524514551</c:v>
                </c:pt>
                <c:pt idx="6805">
                  <c:v>0.48369316254145639</c:v>
                </c:pt>
                <c:pt idx="6806">
                  <c:v>0.48383455529767722</c:v>
                </c:pt>
                <c:pt idx="6807">
                  <c:v>0.48397593064737743</c:v>
                </c:pt>
                <c:pt idx="6808">
                  <c:v>0.48411728851782432</c:v>
                </c:pt>
                <c:pt idx="6809">
                  <c:v>0.4842586288362955</c:v>
                </c:pt>
                <c:pt idx="6810">
                  <c:v>0.48439995153007681</c:v>
                </c:pt>
                <c:pt idx="6811">
                  <c:v>0.48454125652646335</c:v>
                </c:pt>
                <c:pt idx="6812">
                  <c:v>0.48468254375275976</c:v>
                </c:pt>
                <c:pt idx="6813">
                  <c:v>0.48482381313627876</c:v>
                </c:pt>
                <c:pt idx="6814">
                  <c:v>0.48496506460434369</c:v>
                </c:pt>
                <c:pt idx="6815">
                  <c:v>0.48510629808428557</c:v>
                </c:pt>
                <c:pt idx="6816">
                  <c:v>0.48524751350344597</c:v>
                </c:pt>
                <c:pt idx="6817">
                  <c:v>0.48538871078917512</c:v>
                </c:pt>
                <c:pt idx="6818">
                  <c:v>0.48552988986883261</c:v>
                </c:pt>
                <c:pt idx="6819">
                  <c:v>0.48567105066978744</c:v>
                </c:pt>
                <c:pt idx="6820">
                  <c:v>0.48581219311941798</c:v>
                </c:pt>
                <c:pt idx="6821">
                  <c:v>0.48595331714511236</c:v>
                </c:pt>
                <c:pt idx="6822">
                  <c:v>0.48609442267426778</c:v>
                </c:pt>
                <c:pt idx="6823">
                  <c:v>0.48623550963429113</c:v>
                </c:pt>
                <c:pt idx="6824">
                  <c:v>0.48637657795259881</c:v>
                </c:pt>
                <c:pt idx="6825">
                  <c:v>0.48651762755661682</c:v>
                </c:pt>
                <c:pt idx="6826">
                  <c:v>0.48665865837378064</c:v>
                </c:pt>
                <c:pt idx="6827">
                  <c:v>0.48679967033153609</c:v>
                </c:pt>
                <c:pt idx="6828">
                  <c:v>0.48694066335733749</c:v>
                </c:pt>
                <c:pt idx="6829">
                  <c:v>0.48708163737865012</c:v>
                </c:pt>
                <c:pt idx="6830">
                  <c:v>0.48722259232294829</c:v>
                </c:pt>
                <c:pt idx="6831">
                  <c:v>0.48736352811771638</c:v>
                </c:pt>
                <c:pt idx="6832">
                  <c:v>0.48750444469044857</c:v>
                </c:pt>
                <c:pt idx="6833">
                  <c:v>0.48764534196864873</c:v>
                </c:pt>
                <c:pt idx="6834">
                  <c:v>0.4877862198798314</c:v>
                </c:pt>
                <c:pt idx="6835">
                  <c:v>0.48792707835151988</c:v>
                </c:pt>
                <c:pt idx="6836">
                  <c:v>0.48806791731124877</c:v>
                </c:pt>
                <c:pt idx="6837">
                  <c:v>0.48820873668656151</c:v>
                </c:pt>
                <c:pt idx="6838">
                  <c:v>0.48834953640501255</c:v>
                </c:pt>
                <c:pt idx="6839">
                  <c:v>0.48849031639416601</c:v>
                </c:pt>
                <c:pt idx="6840">
                  <c:v>0.48863107658159599</c:v>
                </c:pt>
                <c:pt idx="6841">
                  <c:v>0.48877181689488763</c:v>
                </c:pt>
                <c:pt idx="6842">
                  <c:v>0.48891253726163497</c:v>
                </c:pt>
                <c:pt idx="6843">
                  <c:v>0.48905323760944347</c:v>
                </c:pt>
                <c:pt idx="6844">
                  <c:v>0.48919391786592836</c:v>
                </c:pt>
                <c:pt idx="6845">
                  <c:v>0.48933457795871527</c:v>
                </c:pt>
                <c:pt idx="6846">
                  <c:v>0.48947521781544018</c:v>
                </c:pt>
                <c:pt idx="6847">
                  <c:v>0.48961583736374958</c:v>
                </c:pt>
                <c:pt idx="6848">
                  <c:v>0.48975643653130019</c:v>
                </c:pt>
                <c:pt idx="6849">
                  <c:v>0.48989701524575968</c:v>
                </c:pt>
                <c:pt idx="6850">
                  <c:v>0.49003757343480581</c:v>
                </c:pt>
                <c:pt idx="6851">
                  <c:v>0.49017811102612702</c:v>
                </c:pt>
                <c:pt idx="6852">
                  <c:v>0.49031862794742231</c:v>
                </c:pt>
                <c:pt idx="6853">
                  <c:v>0.49045912412640147</c:v>
                </c:pt>
                <c:pt idx="6854">
                  <c:v>0.49059959949078474</c:v>
                </c:pt>
                <c:pt idx="6855">
                  <c:v>0.49074005396830306</c:v>
                </c:pt>
                <c:pt idx="6856">
                  <c:v>0.49088048748669877</c:v>
                </c:pt>
                <c:pt idx="6857">
                  <c:v>0.49102089997372378</c:v>
                </c:pt>
                <c:pt idx="6858">
                  <c:v>0.49116129135714198</c:v>
                </c:pt>
                <c:pt idx="6859">
                  <c:v>0.49130166156472743</c:v>
                </c:pt>
                <c:pt idx="6860">
                  <c:v>0.49144201052426523</c:v>
                </c:pt>
                <c:pt idx="6861">
                  <c:v>0.4915823381635519</c:v>
                </c:pt>
                <c:pt idx="6862">
                  <c:v>0.49172264441039382</c:v>
                </c:pt>
                <c:pt idx="6863">
                  <c:v>0.49186292919260977</c:v>
                </c:pt>
                <c:pt idx="6864">
                  <c:v>0.4920031924380282</c:v>
                </c:pt>
                <c:pt idx="6865">
                  <c:v>0.49214343407448974</c:v>
                </c:pt>
                <c:pt idx="6866">
                  <c:v>0.49228365402984553</c:v>
                </c:pt>
                <c:pt idx="6867">
                  <c:v>0.49242385223195811</c:v>
                </c:pt>
                <c:pt idx="6868">
                  <c:v>0.49256402860870108</c:v>
                </c:pt>
                <c:pt idx="6869">
                  <c:v>0.4927041830879591</c:v>
                </c:pt>
                <c:pt idx="6870">
                  <c:v>0.49284431559762876</c:v>
                </c:pt>
                <c:pt idx="6871">
                  <c:v>0.49298442606561721</c:v>
                </c:pt>
                <c:pt idx="6872">
                  <c:v>0.49312451441984334</c:v>
                </c:pt>
                <c:pt idx="6873">
                  <c:v>0.4932645805882373</c:v>
                </c:pt>
                <c:pt idx="6874">
                  <c:v>0.49340462449874062</c:v>
                </c:pt>
                <c:pt idx="6875">
                  <c:v>0.49354464607930637</c:v>
                </c:pt>
                <c:pt idx="6876">
                  <c:v>0.49368464525789907</c:v>
                </c:pt>
                <c:pt idx="6877">
                  <c:v>0.49382462196249455</c:v>
                </c:pt>
                <c:pt idx="6878">
                  <c:v>0.4939645761210808</c:v>
                </c:pt>
                <c:pt idx="6879">
                  <c:v>0.49410450766165676</c:v>
                </c:pt>
                <c:pt idx="6880">
                  <c:v>0.49424441651223339</c:v>
                </c:pt>
                <c:pt idx="6881">
                  <c:v>0.4943843026008331</c:v>
                </c:pt>
                <c:pt idx="6882">
                  <c:v>0.49452416585549003</c:v>
                </c:pt>
                <c:pt idx="6883">
                  <c:v>0.49466400620425055</c:v>
                </c:pt>
                <c:pt idx="6884">
                  <c:v>0.49480382357517183</c:v>
                </c:pt>
                <c:pt idx="6885">
                  <c:v>0.49494361789632413</c:v>
                </c:pt>
                <c:pt idx="6886">
                  <c:v>0.49508338909578808</c:v>
                </c:pt>
                <c:pt idx="6887">
                  <c:v>0.49522313710165761</c:v>
                </c:pt>
                <c:pt idx="6888">
                  <c:v>0.49536286184203782</c:v>
                </c:pt>
                <c:pt idx="6889">
                  <c:v>0.49550256324504571</c:v>
                </c:pt>
                <c:pt idx="6890">
                  <c:v>0.49564224123881107</c:v>
                </c:pt>
                <c:pt idx="6891">
                  <c:v>0.49578189575147452</c:v>
                </c:pt>
                <c:pt idx="6892">
                  <c:v>0.49592152671118983</c:v>
                </c:pt>
                <c:pt idx="6893">
                  <c:v>0.4960611340461224</c:v>
                </c:pt>
                <c:pt idx="6894">
                  <c:v>0.49620071768444979</c:v>
                </c:pt>
                <c:pt idx="6895">
                  <c:v>0.49634027755436189</c:v>
                </c:pt>
                <c:pt idx="6896">
                  <c:v>0.49647981358406068</c:v>
                </c:pt>
                <c:pt idx="6897">
                  <c:v>0.49661932570176048</c:v>
                </c:pt>
                <c:pt idx="6898">
                  <c:v>0.49675881383568782</c:v>
                </c:pt>
                <c:pt idx="6899">
                  <c:v>0.49689827791408187</c:v>
                </c:pt>
                <c:pt idx="6900">
                  <c:v>0.49703771786519385</c:v>
                </c:pt>
                <c:pt idx="6901">
                  <c:v>0.49717713361728755</c:v>
                </c:pt>
                <c:pt idx="6902">
                  <c:v>0.49731652509863905</c:v>
                </c:pt>
                <c:pt idx="6903">
                  <c:v>0.49745589223753706</c:v>
                </c:pt>
                <c:pt idx="6904">
                  <c:v>0.49759523496228264</c:v>
                </c:pt>
                <c:pt idx="6905">
                  <c:v>0.49773455320119009</c:v>
                </c:pt>
                <c:pt idx="6906">
                  <c:v>0.49787384688258501</c:v>
                </c:pt>
                <c:pt idx="6907">
                  <c:v>0.49801311593480713</c:v>
                </c:pt>
                <c:pt idx="6908">
                  <c:v>0.49815236028620741</c:v>
                </c:pt>
                <c:pt idx="6909">
                  <c:v>0.49829157986515055</c:v>
                </c:pt>
                <c:pt idx="6910">
                  <c:v>0.498430774600014</c:v>
                </c:pt>
                <c:pt idx="6911">
                  <c:v>0.49856994441918701</c:v>
                </c:pt>
                <c:pt idx="6912">
                  <c:v>0.49870908925107293</c:v>
                </c:pt>
                <c:pt idx="6913">
                  <c:v>0.49884820902408666</c:v>
                </c:pt>
                <c:pt idx="6914">
                  <c:v>0.49898730366665717</c:v>
                </c:pt>
                <c:pt idx="6915">
                  <c:v>0.49912637310722568</c:v>
                </c:pt>
                <c:pt idx="6916">
                  <c:v>0.49926541727424656</c:v>
                </c:pt>
                <c:pt idx="6917">
                  <c:v>0.49940443609618712</c:v>
                </c:pt>
                <c:pt idx="6918">
                  <c:v>0.49954342950152764</c:v>
                </c:pt>
                <c:pt idx="6919">
                  <c:v>0.49968239741876208</c:v>
                </c:pt>
                <c:pt idx="6920">
                  <c:v>0.49982133977639637</c:v>
                </c:pt>
                <c:pt idx="6921">
                  <c:v>0.49996025650295067</c:v>
                </c:pt>
                <c:pt idx="6922">
                  <c:v>0.50009914752695783</c:v>
                </c:pt>
                <c:pt idx="6923">
                  <c:v>0.50023801277696389</c:v>
                </c:pt>
                <c:pt idx="6924">
                  <c:v>0.50037685218152828</c:v>
                </c:pt>
                <c:pt idx="6925">
                  <c:v>0.50051566566922379</c:v>
                </c:pt>
                <c:pt idx="6926">
                  <c:v>0.5006544531686361</c:v>
                </c:pt>
                <c:pt idx="6927">
                  <c:v>0.50079321460836534</c:v>
                </c:pt>
                <c:pt idx="6928">
                  <c:v>0.5009319499170235</c:v>
                </c:pt>
                <c:pt idx="6929">
                  <c:v>0.50107065902323733</c:v>
                </c:pt>
                <c:pt idx="6930">
                  <c:v>0.50120934185564647</c:v>
                </c:pt>
                <c:pt idx="6931">
                  <c:v>0.501347998342904</c:v>
                </c:pt>
                <c:pt idx="6932">
                  <c:v>0.50148662841367719</c:v>
                </c:pt>
                <c:pt idx="6933">
                  <c:v>0.50162523199664566</c:v>
                </c:pt>
                <c:pt idx="6934">
                  <c:v>0.50176380902050421</c:v>
                </c:pt>
                <c:pt idx="6935">
                  <c:v>0.50190235941395989</c:v>
                </c:pt>
                <c:pt idx="6936">
                  <c:v>0.50204088310573447</c:v>
                </c:pt>
                <c:pt idx="6937">
                  <c:v>0.50217938002456308</c:v>
                </c:pt>
                <c:pt idx="6938">
                  <c:v>0.50231785009919416</c:v>
                </c:pt>
                <c:pt idx="6939">
                  <c:v>0.50245629325839125</c:v>
                </c:pt>
                <c:pt idx="6940">
                  <c:v>0.50259470943092999</c:v>
                </c:pt>
                <c:pt idx="6941">
                  <c:v>0.50273309854560155</c:v>
                </c:pt>
                <c:pt idx="6942">
                  <c:v>0.50287146053120957</c:v>
                </c:pt>
                <c:pt idx="6943">
                  <c:v>0.50300979531657297</c:v>
                </c:pt>
                <c:pt idx="6944">
                  <c:v>0.5031481028305238</c:v>
                </c:pt>
                <c:pt idx="6945">
                  <c:v>0.50328638300190853</c:v>
                </c:pt>
                <c:pt idx="6946">
                  <c:v>0.5034246357595874</c:v>
                </c:pt>
                <c:pt idx="6947">
                  <c:v>0.50356286103243486</c:v>
                </c:pt>
                <c:pt idx="6948">
                  <c:v>0.50370105874933957</c:v>
                </c:pt>
                <c:pt idx="6949">
                  <c:v>0.50383922883920462</c:v>
                </c:pt>
                <c:pt idx="6950">
                  <c:v>0.50397737123094688</c:v>
                </c:pt>
                <c:pt idx="6951">
                  <c:v>0.50411548585349764</c:v>
                </c:pt>
                <c:pt idx="6952">
                  <c:v>0.50425357263580239</c:v>
                </c:pt>
                <c:pt idx="6953">
                  <c:v>0.50439163150682098</c:v>
                </c:pt>
                <c:pt idx="6954">
                  <c:v>0.50452966239552799</c:v>
                </c:pt>
                <c:pt idx="6955">
                  <c:v>0.50466766523091167</c:v>
                </c:pt>
                <c:pt idx="6956">
                  <c:v>0.50480563994197547</c:v>
                </c:pt>
                <c:pt idx="6957">
                  <c:v>0.5049435864577364</c:v>
                </c:pt>
                <c:pt idx="6958">
                  <c:v>0.5050815047072269</c:v>
                </c:pt>
                <c:pt idx="6959">
                  <c:v>0.50521939461949383</c:v>
                </c:pt>
                <c:pt idx="6960">
                  <c:v>0.50535725612359761</c:v>
                </c:pt>
                <c:pt idx="6961">
                  <c:v>0.50549508914861496</c:v>
                </c:pt>
                <c:pt idx="6962">
                  <c:v>0.50563289362363539</c:v>
                </c:pt>
                <c:pt idx="6963">
                  <c:v>0.50577066947776483</c:v>
                </c:pt>
                <c:pt idx="6964">
                  <c:v>0.50590841664012232</c:v>
                </c:pt>
                <c:pt idx="6965">
                  <c:v>0.50604613503984319</c:v>
                </c:pt>
                <c:pt idx="6966">
                  <c:v>0.50618382460607658</c:v>
                </c:pt>
                <c:pt idx="6967">
                  <c:v>0.5063214852679867</c:v>
                </c:pt>
                <c:pt idx="6968">
                  <c:v>0.50645911695475265</c:v>
                </c:pt>
                <c:pt idx="6969">
                  <c:v>0.5065967195955684</c:v>
                </c:pt>
                <c:pt idx="6970">
                  <c:v>0.50673429311964313</c:v>
                </c:pt>
                <c:pt idx="6971">
                  <c:v>0.50687183745620068</c:v>
                </c:pt>
                <c:pt idx="6972">
                  <c:v>0.50700935253447998</c:v>
                </c:pt>
                <c:pt idx="6973">
                  <c:v>0.50714683828373497</c:v>
                </c:pt>
                <c:pt idx="6974">
                  <c:v>0.50728429463323488</c:v>
                </c:pt>
                <c:pt idx="6975">
                  <c:v>0.50742172151226372</c:v>
                </c:pt>
                <c:pt idx="6976">
                  <c:v>0.50755911885012139</c:v>
                </c:pt>
                <c:pt idx="6977">
                  <c:v>0.50769648657612176</c:v>
                </c:pt>
                <c:pt idx="6978">
                  <c:v>0.50783382461959514</c:v>
                </c:pt>
                <c:pt idx="6979">
                  <c:v>0.50797113290988649</c:v>
                </c:pt>
                <c:pt idx="6980">
                  <c:v>0.50810841137635598</c:v>
                </c:pt>
                <c:pt idx="6981">
                  <c:v>0.50824565994838</c:v>
                </c:pt>
                <c:pt idx="6982">
                  <c:v>0.5083828785553488</c:v>
                </c:pt>
                <c:pt idx="6983">
                  <c:v>0.50852006712666975</c:v>
                </c:pt>
                <c:pt idx="6984">
                  <c:v>0.50865722559176407</c:v>
                </c:pt>
                <c:pt idx="6985">
                  <c:v>0.50879435388006988</c:v>
                </c:pt>
                <c:pt idx="6986">
                  <c:v>0.50893145192103961</c:v>
                </c:pt>
                <c:pt idx="6987">
                  <c:v>0.50906851964414224</c:v>
                </c:pt>
                <c:pt idx="6988">
                  <c:v>0.50920555697886183</c:v>
                </c:pt>
                <c:pt idx="6989">
                  <c:v>0.50934256385469789</c:v>
                </c:pt>
                <c:pt idx="6990">
                  <c:v>0.50947954020116648</c:v>
                </c:pt>
                <c:pt idx="6991">
                  <c:v>0.50961648594779807</c:v>
                </c:pt>
                <c:pt idx="6992">
                  <c:v>0.50975340102414013</c:v>
                </c:pt>
                <c:pt idx="6993">
                  <c:v>0.509890285359755</c:v>
                </c:pt>
                <c:pt idx="6994">
                  <c:v>0.51002713888422135</c:v>
                </c:pt>
                <c:pt idx="6995">
                  <c:v>0.5101639615271335</c:v>
                </c:pt>
                <c:pt idx="6996">
                  <c:v>0.51030075321810175</c:v>
                </c:pt>
                <c:pt idx="6997">
                  <c:v>0.51043751388675185</c:v>
                </c:pt>
                <c:pt idx="6998">
                  <c:v>0.51057424346272651</c:v>
                </c:pt>
                <c:pt idx="6999">
                  <c:v>0.51071094187568367</c:v>
                </c:pt>
                <c:pt idx="7000">
                  <c:v>0.51084760905529736</c:v>
                </c:pt>
                <c:pt idx="7001">
                  <c:v>0.51098424493125782</c:v>
                </c:pt>
                <c:pt idx="7002">
                  <c:v>0.5111208494332713</c:v>
                </c:pt>
                <c:pt idx="7003">
                  <c:v>0.51125742249106065</c:v>
                </c:pt>
                <c:pt idx="7004">
                  <c:v>0.51139396403436388</c:v>
                </c:pt>
                <c:pt idx="7005">
                  <c:v>0.51153047399293661</c:v>
                </c:pt>
                <c:pt idx="7006">
                  <c:v>0.51166695229654913</c:v>
                </c:pt>
                <c:pt idx="7007">
                  <c:v>0.51180339887498949</c:v>
                </c:pt>
                <c:pt idx="7008">
                  <c:v>0.51193981365806107</c:v>
                </c:pt>
                <c:pt idx="7009">
                  <c:v>0.5120761965755839</c:v>
                </c:pt>
                <c:pt idx="7010">
                  <c:v>0.51221254755739487</c:v>
                </c:pt>
                <c:pt idx="7011">
                  <c:v>0.51234886653334621</c:v>
                </c:pt>
                <c:pt idx="7012">
                  <c:v>0.51248515343330792</c:v>
                </c:pt>
                <c:pt idx="7013">
                  <c:v>0.51262140818716528</c:v>
                </c:pt>
                <c:pt idx="7014">
                  <c:v>0.51275763072482106</c:v>
                </c:pt>
                <c:pt idx="7015">
                  <c:v>0.51289382097619418</c:v>
                </c:pt>
                <c:pt idx="7016">
                  <c:v>0.51302997887122026</c:v>
                </c:pt>
                <c:pt idx="7017">
                  <c:v>0.51316610433985133</c:v>
                </c:pt>
                <c:pt idx="7018">
                  <c:v>0.5133021973120564</c:v>
                </c:pt>
                <c:pt idx="7019">
                  <c:v>0.51343825771782114</c:v>
                </c:pt>
                <c:pt idx="7020">
                  <c:v>0.5135742854871479</c:v>
                </c:pt>
                <c:pt idx="7021">
                  <c:v>0.51371028055005596</c:v>
                </c:pt>
                <c:pt idx="7022">
                  <c:v>0.51384624283658109</c:v>
                </c:pt>
                <c:pt idx="7023">
                  <c:v>0.51398217227677634</c:v>
                </c:pt>
                <c:pt idx="7024">
                  <c:v>0.5141180688007112</c:v>
                </c:pt>
                <c:pt idx="7025">
                  <c:v>0.51425393233847294</c:v>
                </c:pt>
                <c:pt idx="7026">
                  <c:v>0.51438976282016446</c:v>
                </c:pt>
                <c:pt idx="7027">
                  <c:v>0.514525560175907</c:v>
                </c:pt>
                <c:pt idx="7028">
                  <c:v>0.51466132433583811</c:v>
                </c:pt>
                <c:pt idx="7029">
                  <c:v>0.51479705523011254</c:v>
                </c:pt>
                <c:pt idx="7030">
                  <c:v>0.51493275278890216</c:v>
                </c:pt>
                <c:pt idx="7031">
                  <c:v>0.51506841694239591</c:v>
                </c:pt>
                <c:pt idx="7032">
                  <c:v>0.51520404762080052</c:v>
                </c:pt>
                <c:pt idx="7033">
                  <c:v>0.5153396447543388</c:v>
                </c:pt>
                <c:pt idx="7034">
                  <c:v>0.51547520827325199</c:v>
                </c:pt>
                <c:pt idx="7035">
                  <c:v>0.51561073810779767</c:v>
                </c:pt>
                <c:pt idx="7036">
                  <c:v>0.5157462341882515</c:v>
                </c:pt>
                <c:pt idx="7037">
                  <c:v>0.515881696444906</c:v>
                </c:pt>
                <c:pt idx="7038">
                  <c:v>0.51601712480807127</c:v>
                </c:pt>
                <c:pt idx="7039">
                  <c:v>0.51615251920807526</c:v>
                </c:pt>
                <c:pt idx="7040">
                  <c:v>0.51628787957526234</c:v>
                </c:pt>
                <c:pt idx="7041">
                  <c:v>0.51642320583999546</c:v>
                </c:pt>
                <c:pt idx="7042">
                  <c:v>0.51655849793265463</c:v>
                </c:pt>
                <c:pt idx="7043">
                  <c:v>0.5166937557836373</c:v>
                </c:pt>
                <c:pt idx="7044">
                  <c:v>0.51682897932335903</c:v>
                </c:pt>
                <c:pt idx="7045">
                  <c:v>0.51696416848225257</c:v>
                </c:pt>
                <c:pt idx="7046">
                  <c:v>0.51709932319076823</c:v>
                </c:pt>
                <c:pt idx="7047">
                  <c:v>0.51723444337937496</c:v>
                </c:pt>
                <c:pt idx="7048">
                  <c:v>0.51736952897855848</c:v>
                </c:pt>
                <c:pt idx="7049">
                  <c:v>0.51750457991882259</c:v>
                </c:pt>
                <c:pt idx="7050">
                  <c:v>0.51763959613068922</c:v>
                </c:pt>
                <c:pt idx="7051">
                  <c:v>0.51777457754469791</c:v>
                </c:pt>
                <c:pt idx="7052">
                  <c:v>0.517909524091406</c:v>
                </c:pt>
                <c:pt idx="7053">
                  <c:v>0.51804443570138881</c:v>
                </c:pt>
                <c:pt idx="7054">
                  <c:v>0.51817931230524028</c:v>
                </c:pt>
                <c:pt idx="7055">
                  <c:v>0.51831415383357105</c:v>
                </c:pt>
                <c:pt idx="7056">
                  <c:v>0.51844896021701115</c:v>
                </c:pt>
                <c:pt idx="7057">
                  <c:v>0.51858373138620784</c:v>
                </c:pt>
                <c:pt idx="7058">
                  <c:v>0.5187184672718268</c:v>
                </c:pt>
                <c:pt idx="7059">
                  <c:v>0.51885316780455204</c:v>
                </c:pt>
                <c:pt idx="7060">
                  <c:v>0.5189878329150851</c:v>
                </c:pt>
                <c:pt idx="7061">
                  <c:v>0.51912246253414673</c:v>
                </c:pt>
                <c:pt idx="7062">
                  <c:v>0.51925705659247479</c:v>
                </c:pt>
                <c:pt idx="7063">
                  <c:v>0.51939161502082654</c:v>
                </c:pt>
                <c:pt idx="7064">
                  <c:v>0.5195261377499768</c:v>
                </c:pt>
                <c:pt idx="7065">
                  <c:v>0.51966062471071917</c:v>
                </c:pt>
                <c:pt idx="7066">
                  <c:v>0.51979507583386531</c:v>
                </c:pt>
                <c:pt idx="7067">
                  <c:v>0.51992949105024555</c:v>
                </c:pt>
                <c:pt idx="7068">
                  <c:v>0.520063870290709</c:v>
                </c:pt>
                <c:pt idx="7069">
                  <c:v>0.5201982134861225</c:v>
                </c:pt>
                <c:pt idx="7070">
                  <c:v>0.52033252056737211</c:v>
                </c:pt>
                <c:pt idx="7071">
                  <c:v>0.52046679146536223</c:v>
                </c:pt>
                <c:pt idx="7072">
                  <c:v>0.52060102611101577</c:v>
                </c:pt>
                <c:pt idx="7073">
                  <c:v>0.52073522443527431</c:v>
                </c:pt>
                <c:pt idx="7074">
                  <c:v>0.52086938636909841</c:v>
                </c:pt>
                <c:pt idx="7075">
                  <c:v>0.52100351184346683</c:v>
                </c:pt>
                <c:pt idx="7076">
                  <c:v>0.52113760078937776</c:v>
                </c:pt>
                <c:pt idx="7077">
                  <c:v>0.52127165313784773</c:v>
                </c:pt>
                <c:pt idx="7078">
                  <c:v>0.52140566881991202</c:v>
                </c:pt>
                <c:pt idx="7079">
                  <c:v>0.52153964776662509</c:v>
                </c:pt>
                <c:pt idx="7080">
                  <c:v>0.52167358990905988</c:v>
                </c:pt>
                <c:pt idx="7081">
                  <c:v>0.52180749517830916</c:v>
                </c:pt>
                <c:pt idx="7082">
                  <c:v>0.52194136350548326</c:v>
                </c:pt>
                <c:pt idx="7083">
                  <c:v>0.52207519482171294</c:v>
                </c:pt>
                <c:pt idx="7084">
                  <c:v>0.52220898905814672</c:v>
                </c:pt>
                <c:pt idx="7085">
                  <c:v>0.52234274614595344</c:v>
                </c:pt>
                <c:pt idx="7086">
                  <c:v>0.52247646601632025</c:v>
                </c:pt>
                <c:pt idx="7087">
                  <c:v>0.52261014860045329</c:v>
                </c:pt>
                <c:pt idx="7088">
                  <c:v>0.52274379382957903</c:v>
                </c:pt>
                <c:pt idx="7089">
                  <c:v>0.52287740163494145</c:v>
                </c:pt>
                <c:pt idx="7090">
                  <c:v>0.52301097194780533</c:v>
                </c:pt>
                <c:pt idx="7091">
                  <c:v>0.52314450469945384</c:v>
                </c:pt>
                <c:pt idx="7092">
                  <c:v>0.52327799982118972</c:v>
                </c:pt>
                <c:pt idx="7093">
                  <c:v>0.52341145724433524</c:v>
                </c:pt>
                <c:pt idx="7094">
                  <c:v>0.52354487690023177</c:v>
                </c:pt>
                <c:pt idx="7095">
                  <c:v>0.52367825872024043</c:v>
                </c:pt>
                <c:pt idx="7096">
                  <c:v>0.52381160263574122</c:v>
                </c:pt>
                <c:pt idx="7097">
                  <c:v>0.52394490857813458</c:v>
                </c:pt>
                <c:pt idx="7098">
                  <c:v>0.52407817647883959</c:v>
                </c:pt>
                <c:pt idx="7099">
                  <c:v>0.52421140626929552</c:v>
                </c:pt>
                <c:pt idx="7100">
                  <c:v>0.52434459788096077</c:v>
                </c:pt>
                <c:pt idx="7101">
                  <c:v>0.52447775124531359</c:v>
                </c:pt>
                <c:pt idx="7102">
                  <c:v>0.52461086629385201</c:v>
                </c:pt>
                <c:pt idx="7103">
                  <c:v>0.5247439429580939</c:v>
                </c:pt>
                <c:pt idx="7104">
                  <c:v>0.52487698116957604</c:v>
                </c:pt>
                <c:pt idx="7105">
                  <c:v>0.52500998085985628</c:v>
                </c:pt>
                <c:pt idx="7106">
                  <c:v>0.52514294196051126</c:v>
                </c:pt>
                <c:pt idx="7107">
                  <c:v>0.52527586440313767</c:v>
                </c:pt>
                <c:pt idx="7108">
                  <c:v>0.5254087481193529</c:v>
                </c:pt>
                <c:pt idx="7109">
                  <c:v>0.52554159304079284</c:v>
                </c:pt>
                <c:pt idx="7110">
                  <c:v>0.52567439909911484</c:v>
                </c:pt>
                <c:pt idx="7111">
                  <c:v>0.52580716622599466</c:v>
                </c:pt>
                <c:pt idx="7112">
                  <c:v>0.52593989435312971</c:v>
                </c:pt>
                <c:pt idx="7113">
                  <c:v>0.52607258341223628</c:v>
                </c:pt>
                <c:pt idx="7114">
                  <c:v>0.52620523333505143</c:v>
                </c:pt>
                <c:pt idx="7115">
                  <c:v>0.52633784405333184</c:v>
                </c:pt>
                <c:pt idx="7116">
                  <c:v>0.52647041549885465</c:v>
                </c:pt>
                <c:pt idx="7117">
                  <c:v>0.52660294760341753</c:v>
                </c:pt>
                <c:pt idx="7118">
                  <c:v>0.52673544029883734</c:v>
                </c:pt>
                <c:pt idx="7119">
                  <c:v>0.52686789351695262</c:v>
                </c:pt>
                <c:pt idx="7120">
                  <c:v>0.5270003071896211</c:v>
                </c:pt>
                <c:pt idx="7121">
                  <c:v>0.52713268124872137</c:v>
                </c:pt>
                <c:pt idx="7122">
                  <c:v>0.52726501562615236</c:v>
                </c:pt>
                <c:pt idx="7123">
                  <c:v>0.52739731025383318</c:v>
                </c:pt>
                <c:pt idx="7124">
                  <c:v>0.52752956506370352</c:v>
                </c:pt>
                <c:pt idx="7125">
                  <c:v>0.5276617799877239</c:v>
                </c:pt>
                <c:pt idx="7126">
                  <c:v>0.52779395495787484</c:v>
                </c:pt>
                <c:pt idx="7127">
                  <c:v>0.52792608990615753</c:v>
                </c:pt>
                <c:pt idx="7128">
                  <c:v>0.52805818476459399</c:v>
                </c:pt>
                <c:pt idx="7129">
                  <c:v>0.52819023946522659</c:v>
                </c:pt>
                <c:pt idx="7130">
                  <c:v>0.52832225394011878</c:v>
                </c:pt>
                <c:pt idx="7131">
                  <c:v>0.52845422812135401</c:v>
                </c:pt>
                <c:pt idx="7132">
                  <c:v>0.52858616194103725</c:v>
                </c:pt>
                <c:pt idx="7133">
                  <c:v>0.52871805533129335</c:v>
                </c:pt>
                <c:pt idx="7134">
                  <c:v>0.52884990822426881</c:v>
                </c:pt>
                <c:pt idx="7135">
                  <c:v>0.52898172055213066</c:v>
                </c:pt>
                <c:pt idx="7136">
                  <c:v>0.52911349224706639</c:v>
                </c:pt>
                <c:pt idx="7137">
                  <c:v>0.52924522324128542</c:v>
                </c:pt>
                <c:pt idx="7138">
                  <c:v>0.52937691346701654</c:v>
                </c:pt>
                <c:pt idx="7139">
                  <c:v>0.52950856285651127</c:v>
                </c:pt>
                <c:pt idx="7140">
                  <c:v>0.52964017134204056</c:v>
                </c:pt>
                <c:pt idx="7141">
                  <c:v>0.52977173885589757</c:v>
                </c:pt>
                <c:pt idx="7142">
                  <c:v>0.52990326533039611</c:v>
                </c:pt>
                <c:pt idx="7143">
                  <c:v>0.53003475069787087</c:v>
                </c:pt>
                <c:pt idx="7144">
                  <c:v>0.53016619489067796</c:v>
                </c:pt>
                <c:pt idx="7145">
                  <c:v>0.53029759784119457</c:v>
                </c:pt>
                <c:pt idx="7146">
                  <c:v>0.53042895948181923</c:v>
                </c:pt>
                <c:pt idx="7147">
                  <c:v>0.53056027974497177</c:v>
                </c:pt>
                <c:pt idx="7148">
                  <c:v>0.53069155856309314</c:v>
                </c:pt>
                <c:pt idx="7149">
                  <c:v>0.53082279586864545</c:v>
                </c:pt>
                <c:pt idx="7150">
                  <c:v>0.53095399159411261</c:v>
                </c:pt>
                <c:pt idx="7151">
                  <c:v>0.53108514567199938</c:v>
                </c:pt>
                <c:pt idx="7152">
                  <c:v>0.53121625803483274</c:v>
                </c:pt>
                <c:pt idx="7153">
                  <c:v>0.53134732861515999</c:v>
                </c:pt>
                <c:pt idx="7154">
                  <c:v>0.53147835734555104</c:v>
                </c:pt>
                <c:pt idx="7155">
                  <c:v>0.53160934415859695</c:v>
                </c:pt>
                <c:pt idx="7156">
                  <c:v>0.53174028898690984</c:v>
                </c:pt>
                <c:pt idx="7157">
                  <c:v>0.53187119176312425</c:v>
                </c:pt>
                <c:pt idx="7158">
                  <c:v>0.53200205241989562</c:v>
                </c:pt>
                <c:pt idx="7159">
                  <c:v>0.5321328708899018</c:v>
                </c:pt>
                <c:pt idx="7160">
                  <c:v>0.53226364710584151</c:v>
                </c:pt>
                <c:pt idx="7161">
                  <c:v>0.53239438100043601</c:v>
                </c:pt>
                <c:pt idx="7162">
                  <c:v>0.53252507250642744</c:v>
                </c:pt>
                <c:pt idx="7163">
                  <c:v>0.53265572155658081</c:v>
                </c:pt>
                <c:pt idx="7164">
                  <c:v>0.5327863280836822</c:v>
                </c:pt>
                <c:pt idx="7165">
                  <c:v>0.5329168920205396</c:v>
                </c:pt>
                <c:pt idx="7166">
                  <c:v>0.53304741329998362</c:v>
                </c:pt>
                <c:pt idx="7167">
                  <c:v>0.53317789185486575</c:v>
                </c:pt>
                <c:pt idx="7168">
                  <c:v>0.53330832761806035</c:v>
                </c:pt>
                <c:pt idx="7169">
                  <c:v>0.53343872052246333</c:v>
                </c:pt>
                <c:pt idx="7170">
                  <c:v>0.53356907050099278</c:v>
                </c:pt>
                <c:pt idx="7171">
                  <c:v>0.53369937748658891</c:v>
                </c:pt>
                <c:pt idx="7172">
                  <c:v>0.5338296414122139</c:v>
                </c:pt>
                <c:pt idx="7173">
                  <c:v>0.53395986221085223</c:v>
                </c:pt>
                <c:pt idx="7174">
                  <c:v>0.53409003981551062</c:v>
                </c:pt>
                <c:pt idx="7175">
                  <c:v>0.53422017415921785</c:v>
                </c:pt>
                <c:pt idx="7176">
                  <c:v>0.53435026517502504</c:v>
                </c:pt>
                <c:pt idx="7177">
                  <c:v>0.53448031279600561</c:v>
                </c:pt>
                <c:pt idx="7178">
                  <c:v>0.53461031695525507</c:v>
                </c:pt>
                <c:pt idx="7179">
                  <c:v>0.53474027758589182</c:v>
                </c:pt>
                <c:pt idx="7180">
                  <c:v>0.53487019462105589</c:v>
                </c:pt>
                <c:pt idx="7181">
                  <c:v>0.53500006799391087</c:v>
                </c:pt>
                <c:pt idx="7182">
                  <c:v>0.53512989763764129</c:v>
                </c:pt>
                <c:pt idx="7183">
                  <c:v>0.53525968348545583</c:v>
                </c:pt>
                <c:pt idx="7184">
                  <c:v>0.53538942547058421</c:v>
                </c:pt>
                <c:pt idx="7185">
                  <c:v>0.53551912352627951</c:v>
                </c:pt>
                <c:pt idx="7186">
                  <c:v>0.53564877758581786</c:v>
                </c:pt>
                <c:pt idx="7187">
                  <c:v>0.53577838758249663</c:v>
                </c:pt>
                <c:pt idx="7188">
                  <c:v>0.53590795344963738</c:v>
                </c:pt>
                <c:pt idx="7189">
                  <c:v>0.53603747512058297</c:v>
                </c:pt>
                <c:pt idx="7190">
                  <c:v>0.53616695252870039</c:v>
                </c:pt>
                <c:pt idx="7191">
                  <c:v>0.53629638560737836</c:v>
                </c:pt>
                <c:pt idx="7192">
                  <c:v>0.53642577429002869</c:v>
                </c:pt>
                <c:pt idx="7193">
                  <c:v>0.5365551185100863</c:v>
                </c:pt>
                <c:pt idx="7194">
                  <c:v>0.53668441820100843</c:v>
                </c:pt>
                <c:pt idx="7195">
                  <c:v>0.53681367329627605</c:v>
                </c:pt>
                <c:pt idx="7196">
                  <c:v>0.53694288372939236</c:v>
                </c:pt>
                <c:pt idx="7197">
                  <c:v>0.53707204943388376</c:v>
                </c:pt>
                <c:pt idx="7198">
                  <c:v>0.53720117034329973</c:v>
                </c:pt>
                <c:pt idx="7199">
                  <c:v>0.53733024639121274</c:v>
                </c:pt>
                <c:pt idx="7200">
                  <c:v>0.53745927751121836</c:v>
                </c:pt>
                <c:pt idx="7201">
                  <c:v>0.53758826363693513</c:v>
                </c:pt>
                <c:pt idx="7202">
                  <c:v>0.5377172047020049</c:v>
                </c:pt>
                <c:pt idx="7203">
                  <c:v>0.53784610064009297</c:v>
                </c:pt>
                <c:pt idx="7204">
                  <c:v>0.53797495138488705</c:v>
                </c:pt>
                <c:pt idx="7205">
                  <c:v>0.53810375687009893</c:v>
                </c:pt>
                <c:pt idx="7206">
                  <c:v>0.5382325170294634</c:v>
                </c:pt>
                <c:pt idx="7207">
                  <c:v>0.53836123179673812</c:v>
                </c:pt>
                <c:pt idx="7208">
                  <c:v>0.53848990110570516</c:v>
                </c:pt>
                <c:pt idx="7209">
                  <c:v>0.5386185248901687</c:v>
                </c:pt>
                <c:pt idx="7210">
                  <c:v>0.53874710308395746</c:v>
                </c:pt>
                <c:pt idx="7211">
                  <c:v>0.53887563562092267</c:v>
                </c:pt>
                <c:pt idx="7212">
                  <c:v>0.53900412243493978</c:v>
                </c:pt>
                <c:pt idx="7213">
                  <c:v>0.53913256345990745</c:v>
                </c:pt>
                <c:pt idx="7214">
                  <c:v>0.53926095862974766</c:v>
                </c:pt>
                <c:pt idx="7215">
                  <c:v>0.53938930787840689</c:v>
                </c:pt>
                <c:pt idx="7216">
                  <c:v>0.53951761113985375</c:v>
                </c:pt>
                <c:pt idx="7217">
                  <c:v>0.53964586834808204</c:v>
                </c:pt>
                <c:pt idx="7218">
                  <c:v>0.53977407943710831</c:v>
                </c:pt>
                <c:pt idx="7219">
                  <c:v>0.53990224434097311</c:v>
                </c:pt>
                <c:pt idx="7220">
                  <c:v>0.54003036299374085</c:v>
                </c:pt>
                <c:pt idx="7221">
                  <c:v>0.54015843532949936</c:v>
                </c:pt>
                <c:pt idx="7222">
                  <c:v>0.5402864612823608</c:v>
                </c:pt>
                <c:pt idx="7223">
                  <c:v>0.54041444078646095</c:v>
                </c:pt>
                <c:pt idx="7224">
                  <c:v>0.54054237377595915</c:v>
                </c:pt>
                <c:pt idx="7225">
                  <c:v>0.5406702601850395</c:v>
                </c:pt>
                <c:pt idx="7226">
                  <c:v>0.54079809994790939</c:v>
                </c:pt>
                <c:pt idx="7227">
                  <c:v>0.54092589299880023</c:v>
                </c:pt>
                <c:pt idx="7228">
                  <c:v>0.54105363927196781</c:v>
                </c:pt>
                <c:pt idx="7229">
                  <c:v>0.54118133870169161</c:v>
                </c:pt>
                <c:pt idx="7230">
                  <c:v>0.54130899122227594</c:v>
                </c:pt>
                <c:pt idx="7231">
                  <c:v>0.54143659676804778</c:v>
                </c:pt>
                <c:pt idx="7232">
                  <c:v>0.5415641552733601</c:v>
                </c:pt>
                <c:pt idx="7233">
                  <c:v>0.5416916666725885</c:v>
                </c:pt>
                <c:pt idx="7234">
                  <c:v>0.54181913090013367</c:v>
                </c:pt>
                <c:pt idx="7235">
                  <c:v>0.54194654789042085</c:v>
                </c:pt>
                <c:pt idx="7236">
                  <c:v>0.54207391757789836</c:v>
                </c:pt>
                <c:pt idx="7237">
                  <c:v>0.54220123989704039</c:v>
                </c:pt>
                <c:pt idx="7238">
                  <c:v>0.5423285147823439</c:v>
                </c:pt>
                <c:pt idx="7239">
                  <c:v>0.54245574216833159</c:v>
                </c:pt>
                <c:pt idx="7240">
                  <c:v>0.54258292198955005</c:v>
                </c:pt>
                <c:pt idx="7241">
                  <c:v>0.54271005418057017</c:v>
                </c:pt>
                <c:pt idx="7242">
                  <c:v>0.54283713867598771</c:v>
                </c:pt>
                <c:pt idx="7243">
                  <c:v>0.54296417541042263</c:v>
                </c:pt>
                <c:pt idx="7244">
                  <c:v>0.54309116431851989</c:v>
                </c:pt>
                <c:pt idx="7245">
                  <c:v>0.5432181053349483</c:v>
                </c:pt>
                <c:pt idx="7246">
                  <c:v>0.54334499839440231</c:v>
                </c:pt>
                <c:pt idx="7247">
                  <c:v>0.54347184343160038</c:v>
                </c:pt>
                <c:pt idx="7248">
                  <c:v>0.5435986403812858</c:v>
                </c:pt>
                <c:pt idx="7249">
                  <c:v>0.54372538917822666</c:v>
                </c:pt>
                <c:pt idx="7250">
                  <c:v>0.54385208975721566</c:v>
                </c:pt>
                <c:pt idx="7251">
                  <c:v>0.54397874205307051</c:v>
                </c:pt>
                <c:pt idx="7252">
                  <c:v>0.54410534600063387</c:v>
                </c:pt>
                <c:pt idx="7253">
                  <c:v>0.54423190153477274</c:v>
                </c:pt>
                <c:pt idx="7254">
                  <c:v>0.54435840859037965</c:v>
                </c:pt>
                <c:pt idx="7255">
                  <c:v>0.54448486710237165</c:v>
                </c:pt>
                <c:pt idx="7256">
                  <c:v>0.5446112770056909</c:v>
                </c:pt>
                <c:pt idx="7257">
                  <c:v>0.54473763823530497</c:v>
                </c:pt>
                <c:pt idx="7258">
                  <c:v>0.54486395072620541</c:v>
                </c:pt>
                <c:pt idx="7259">
                  <c:v>0.54499021441341011</c:v>
                </c:pt>
                <c:pt idx="7260">
                  <c:v>0.54511642923196102</c:v>
                </c:pt>
                <c:pt idx="7261">
                  <c:v>0.54524259511692597</c:v>
                </c:pt>
                <c:pt idx="7262">
                  <c:v>0.54536871200339754</c:v>
                </c:pt>
                <c:pt idx="7263">
                  <c:v>0.54549477982649353</c:v>
                </c:pt>
                <c:pt idx="7264">
                  <c:v>0.5456207985213577</c:v>
                </c:pt>
                <c:pt idx="7265">
                  <c:v>0.54574676802315758</c:v>
                </c:pt>
                <c:pt idx="7266">
                  <c:v>0.54587268826708779</c:v>
                </c:pt>
                <c:pt idx="7267">
                  <c:v>0.54599855918836671</c:v>
                </c:pt>
                <c:pt idx="7268">
                  <c:v>0.54612438072223923</c:v>
                </c:pt>
                <c:pt idx="7269">
                  <c:v>0.54625015280397515</c:v>
                </c:pt>
                <c:pt idx="7270">
                  <c:v>0.54637587536886967</c:v>
                </c:pt>
                <c:pt idx="7271">
                  <c:v>0.54650154835224374</c:v>
                </c:pt>
                <c:pt idx="7272">
                  <c:v>0.54662717168944341</c:v>
                </c:pt>
                <c:pt idx="7273">
                  <c:v>0.54675274531584062</c:v>
                </c:pt>
                <c:pt idx="7274">
                  <c:v>0.54687826916683291</c:v>
                </c:pt>
                <c:pt idx="7275">
                  <c:v>0.54700374317784317</c:v>
                </c:pt>
                <c:pt idx="7276">
                  <c:v>0.54712916728432015</c:v>
                </c:pt>
                <c:pt idx="7277">
                  <c:v>0.54725454142173802</c:v>
                </c:pt>
                <c:pt idx="7278">
                  <c:v>0.54737986552559681</c:v>
                </c:pt>
                <c:pt idx="7279">
                  <c:v>0.54750513953142277</c:v>
                </c:pt>
                <c:pt idx="7280">
                  <c:v>0.54763036337476667</c:v>
                </c:pt>
                <c:pt idx="7281">
                  <c:v>0.5477555369912066</c:v>
                </c:pt>
                <c:pt idx="7282">
                  <c:v>0.54788066031634519</c:v>
                </c:pt>
                <c:pt idx="7283">
                  <c:v>0.5480057332858117</c:v>
                </c:pt>
                <c:pt idx="7284">
                  <c:v>0.5481307558352615</c:v>
                </c:pt>
                <c:pt idx="7285">
                  <c:v>0.5482557279003748</c:v>
                </c:pt>
                <c:pt idx="7286">
                  <c:v>0.54838064941685916</c:v>
                </c:pt>
                <c:pt idx="7287">
                  <c:v>0.54850552032044697</c:v>
                </c:pt>
                <c:pt idx="7288">
                  <c:v>0.54863034054689752</c:v>
                </c:pt>
                <c:pt idx="7289">
                  <c:v>0.5487551100319954</c:v>
                </c:pt>
                <c:pt idx="7290">
                  <c:v>0.54887982871155216</c:v>
                </c:pt>
                <c:pt idx="7291">
                  <c:v>0.54900449652140482</c:v>
                </c:pt>
                <c:pt idx="7292">
                  <c:v>0.54912911339741677</c:v>
                </c:pt>
                <c:pt idx="7293">
                  <c:v>0.54925367927547775</c:v>
                </c:pt>
                <c:pt idx="7294">
                  <c:v>0.54937819409150335</c:v>
                </c:pt>
                <c:pt idx="7295">
                  <c:v>0.54950265778143603</c:v>
                </c:pt>
                <c:pt idx="7296">
                  <c:v>0.54962707028124413</c:v>
                </c:pt>
                <c:pt idx="7297">
                  <c:v>0.5497514315269223</c:v>
                </c:pt>
                <c:pt idx="7298">
                  <c:v>0.54987574145449181</c:v>
                </c:pt>
                <c:pt idx="7299">
                  <c:v>0.55000000000000004</c:v>
                </c:pt>
                <c:pt idx="7300">
                  <c:v>0.55012420709952092</c:v>
                </c:pt>
                <c:pt idx="7301">
                  <c:v>0.55024836268915522</c:v>
                </c:pt>
                <c:pt idx="7302">
                  <c:v>0.55037246670502937</c:v>
                </c:pt>
                <c:pt idx="7303">
                  <c:v>0.55049651908329722</c:v>
                </c:pt>
                <c:pt idx="7304">
                  <c:v>0.55062051976013859</c:v>
                </c:pt>
                <c:pt idx="7305">
                  <c:v>0.55074446867176019</c:v>
                </c:pt>
                <c:pt idx="7306">
                  <c:v>0.55086836575439557</c:v>
                </c:pt>
                <c:pt idx="7307">
                  <c:v>0.55099221094430395</c:v>
                </c:pt>
                <c:pt idx="7308">
                  <c:v>0.55111600417777273</c:v>
                </c:pt>
                <c:pt idx="7309">
                  <c:v>0.55123974539111464</c:v>
                </c:pt>
                <c:pt idx="7310">
                  <c:v>0.55136343452067038</c:v>
                </c:pt>
                <c:pt idx="7311">
                  <c:v>0.55148707150280607</c:v>
                </c:pt>
                <c:pt idx="7312">
                  <c:v>0.55161065627391614</c:v>
                </c:pt>
                <c:pt idx="7313">
                  <c:v>0.55173418877042091</c:v>
                </c:pt>
                <c:pt idx="7314">
                  <c:v>0.55185766892876775</c:v>
                </c:pt>
                <c:pt idx="7315">
                  <c:v>0.55198109668543149</c:v>
                </c:pt>
                <c:pt idx="7316">
                  <c:v>0.55210447197691304</c:v>
                </c:pt>
                <c:pt idx="7317">
                  <c:v>0.55222779473974104</c:v>
                </c:pt>
                <c:pt idx="7318">
                  <c:v>0.55235106491047081</c:v>
                </c:pt>
                <c:pt idx="7319">
                  <c:v>0.55247428242568475</c:v>
                </c:pt>
                <c:pt idx="7320">
                  <c:v>0.55259744722199233</c:v>
                </c:pt>
                <c:pt idx="7321">
                  <c:v>0.55272055923603047</c:v>
                </c:pt>
                <c:pt idx="7322">
                  <c:v>0.5528436184044625</c:v>
                </c:pt>
                <c:pt idx="7323">
                  <c:v>0.55296662466397994</c:v>
                </c:pt>
                <c:pt idx="7324">
                  <c:v>0.55308957795130076</c:v>
                </c:pt>
                <c:pt idx="7325">
                  <c:v>0.55321247820317054</c:v>
                </c:pt>
                <c:pt idx="7326">
                  <c:v>0.55333532535636187</c:v>
                </c:pt>
                <c:pt idx="7327">
                  <c:v>0.55345811934767475</c:v>
                </c:pt>
                <c:pt idx="7328">
                  <c:v>0.55358086011393703</c:v>
                </c:pt>
                <c:pt idx="7329">
                  <c:v>0.55370354759200291</c:v>
                </c:pt>
                <c:pt idx="7330">
                  <c:v>0.55382618171875531</c:v>
                </c:pt>
                <c:pt idx="7331">
                  <c:v>0.55394876243110303</c:v>
                </c:pt>
                <c:pt idx="7332">
                  <c:v>0.55407128966598396</c:v>
                </c:pt>
                <c:pt idx="7333">
                  <c:v>0.55419376336036241</c:v>
                </c:pt>
                <c:pt idx="7334">
                  <c:v>0.55431618345123057</c:v>
                </c:pt>
                <c:pt idx="7335">
                  <c:v>0.55443854987560859</c:v>
                </c:pt>
                <c:pt idx="7336">
                  <c:v>0.55456086257054327</c:v>
                </c:pt>
                <c:pt idx="7337">
                  <c:v>0.55468312147311016</c:v>
                </c:pt>
                <c:pt idx="7338">
                  <c:v>0.55480532652041137</c:v>
                </c:pt>
                <c:pt idx="7339">
                  <c:v>0.55492747764957795</c:v>
                </c:pt>
                <c:pt idx="7340">
                  <c:v>0.55504957479776773</c:v>
                </c:pt>
                <c:pt idx="7341">
                  <c:v>0.55517161790216663</c:v>
                </c:pt>
                <c:pt idx="7342">
                  <c:v>0.5552936068999883</c:v>
                </c:pt>
                <c:pt idx="7343">
                  <c:v>0.55541554172847429</c:v>
                </c:pt>
                <c:pt idx="7344">
                  <c:v>0.55553742232489434</c:v>
                </c:pt>
                <c:pt idx="7345">
                  <c:v>0.55565924862654548</c:v>
                </c:pt>
                <c:pt idx="7346">
                  <c:v>0.55578102057075318</c:v>
                </c:pt>
                <c:pt idx="7347">
                  <c:v>0.55590273809487034</c:v>
                </c:pt>
                <c:pt idx="7348">
                  <c:v>0.55602440113627849</c:v>
                </c:pt>
                <c:pt idx="7349">
                  <c:v>0.55614600963238658</c:v>
                </c:pt>
                <c:pt idx="7350">
                  <c:v>0.55626756352063234</c:v>
                </c:pt>
                <c:pt idx="7351">
                  <c:v>0.55638906273848066</c:v>
                </c:pt>
                <c:pt idx="7352">
                  <c:v>0.55651050722342543</c:v>
                </c:pt>
                <c:pt idx="7353">
                  <c:v>0.55663189691298831</c:v>
                </c:pt>
                <c:pt idx="7354">
                  <c:v>0.55675323174471902</c:v>
                </c:pt>
                <c:pt idx="7355">
                  <c:v>0.55687451165619584</c:v>
                </c:pt>
                <c:pt idx="7356">
                  <c:v>0.55699573658502477</c:v>
                </c:pt>
                <c:pt idx="7357">
                  <c:v>0.55711690646884104</c:v>
                </c:pt>
                <c:pt idx="7358">
                  <c:v>0.55723802124530697</c:v>
                </c:pt>
                <c:pt idx="7359">
                  <c:v>0.5573590808521145</c:v>
                </c:pt>
                <c:pt idx="7360">
                  <c:v>0.55748008522698256</c:v>
                </c:pt>
                <c:pt idx="7361">
                  <c:v>0.55760103430765995</c:v>
                </c:pt>
                <c:pt idx="7362">
                  <c:v>0.55772192803192289</c:v>
                </c:pt>
                <c:pt idx="7363">
                  <c:v>0.55784276633757635</c:v>
                </c:pt>
                <c:pt idx="7364">
                  <c:v>0.55796354916245428</c:v>
                </c:pt>
                <c:pt idx="7365">
                  <c:v>0.55808427644441816</c:v>
                </c:pt>
                <c:pt idx="7366">
                  <c:v>0.55820494812135912</c:v>
                </c:pt>
                <c:pt idx="7367">
                  <c:v>0.55832556413119627</c:v>
                </c:pt>
                <c:pt idx="7368">
                  <c:v>0.55844612441187746</c:v>
                </c:pt>
                <c:pt idx="7369">
                  <c:v>0.55856662890137931</c:v>
                </c:pt>
                <c:pt idx="7370">
                  <c:v>0.55868707753770719</c:v>
                </c:pt>
                <c:pt idx="7371">
                  <c:v>0.55880747025889488</c:v>
                </c:pt>
                <c:pt idx="7372">
                  <c:v>0.55892780700300537</c:v>
                </c:pt>
                <c:pt idx="7373">
                  <c:v>0.55904808770813008</c:v>
                </c:pt>
                <c:pt idx="7374">
                  <c:v>0.55916831231238961</c:v>
                </c:pt>
                <c:pt idx="7375">
                  <c:v>0.55928848075393311</c:v>
                </c:pt>
                <c:pt idx="7376">
                  <c:v>0.5594085929709387</c:v>
                </c:pt>
                <c:pt idx="7377">
                  <c:v>0.55952864890161358</c:v>
                </c:pt>
                <c:pt idx="7378">
                  <c:v>0.55964864848419338</c:v>
                </c:pt>
                <c:pt idx="7379">
                  <c:v>0.55976859165694393</c:v>
                </c:pt>
                <c:pt idx="7380">
                  <c:v>0.55988847835815847</c:v>
                </c:pt>
                <c:pt idx="7381">
                  <c:v>0.56000830852616057</c:v>
                </c:pt>
                <c:pt idx="7382">
                  <c:v>0.56012808209930232</c:v>
                </c:pt>
                <c:pt idx="7383">
                  <c:v>0.56024779901596478</c:v>
                </c:pt>
                <c:pt idx="7384">
                  <c:v>0.56036745921455899</c:v>
                </c:pt>
                <c:pt idx="7385">
                  <c:v>0.56048706263352388</c:v>
                </c:pt>
                <c:pt idx="7386">
                  <c:v>0.56060660921132888</c:v>
                </c:pt>
                <c:pt idx="7387">
                  <c:v>0.56072609888647151</c:v>
                </c:pt>
                <c:pt idx="7388">
                  <c:v>0.56084553159747963</c:v>
                </c:pt>
                <c:pt idx="7389">
                  <c:v>0.56096490728290971</c:v>
                </c:pt>
                <c:pt idx="7390">
                  <c:v>0.56108422588134765</c:v>
                </c:pt>
                <c:pt idx="7391">
                  <c:v>0.5612034873314089</c:v>
                </c:pt>
                <c:pt idx="7392">
                  <c:v>0.5613226915717382</c:v>
                </c:pt>
                <c:pt idx="7393">
                  <c:v>0.56144183854100982</c:v>
                </c:pt>
                <c:pt idx="7394">
                  <c:v>0.56156092817792747</c:v>
                </c:pt>
                <c:pt idx="7395">
                  <c:v>0.56167996042122414</c:v>
                </c:pt>
                <c:pt idx="7396">
                  <c:v>0.56179893520966273</c:v>
                </c:pt>
                <c:pt idx="7397">
                  <c:v>0.5619178524820353</c:v>
                </c:pt>
                <c:pt idx="7398">
                  <c:v>0.56203671217716378</c:v>
                </c:pt>
                <c:pt idx="7399">
                  <c:v>0.56215551423389964</c:v>
                </c:pt>
                <c:pt idx="7400">
                  <c:v>0.56227425859112379</c:v>
                </c:pt>
                <c:pt idx="7401">
                  <c:v>0.56239294518774718</c:v>
                </c:pt>
                <c:pt idx="7402">
                  <c:v>0.56251157396271045</c:v>
                </c:pt>
                <c:pt idx="7403">
                  <c:v>0.56263014485498375</c:v>
                </c:pt>
                <c:pt idx="7404">
                  <c:v>0.56274865780356698</c:v>
                </c:pt>
                <c:pt idx="7405">
                  <c:v>0.56286711274749002</c:v>
                </c:pt>
                <c:pt idx="7406">
                  <c:v>0.56298550962581295</c:v>
                </c:pt>
                <c:pt idx="7407">
                  <c:v>0.56310384837762462</c:v>
                </c:pt>
                <c:pt idx="7408">
                  <c:v>0.56322212894204515</c:v>
                </c:pt>
                <c:pt idx="7409">
                  <c:v>0.56334035125822346</c:v>
                </c:pt>
                <c:pt idx="7410">
                  <c:v>0.5634585152653393</c:v>
                </c:pt>
                <c:pt idx="7411">
                  <c:v>0.56357662090260174</c:v>
                </c:pt>
                <c:pt idx="7412">
                  <c:v>0.56369466810925017</c:v>
                </c:pt>
                <c:pt idx="7413">
                  <c:v>0.56381265682455439</c:v>
                </c:pt>
                <c:pt idx="7414">
                  <c:v>0.5639305869878134</c:v>
                </c:pt>
                <c:pt idx="7415">
                  <c:v>0.56404845853835739</c:v>
                </c:pt>
                <c:pt idx="7416">
                  <c:v>0.56416627141554587</c:v>
                </c:pt>
                <c:pt idx="7417">
                  <c:v>0.56428402555876889</c:v>
                </c:pt>
                <c:pt idx="7418">
                  <c:v>0.56440172090744678</c:v>
                </c:pt>
                <c:pt idx="7419">
                  <c:v>0.56451935740102988</c:v>
                </c:pt>
                <c:pt idx="7420">
                  <c:v>0.56463693497899892</c:v>
                </c:pt>
                <c:pt idx="7421">
                  <c:v>0.56475445358086485</c:v>
                </c:pt>
                <c:pt idx="7422">
                  <c:v>0.56487191314616947</c:v>
                </c:pt>
                <c:pt idx="7423">
                  <c:v>0.56498931361448423</c:v>
                </c:pt>
                <c:pt idx="7424">
                  <c:v>0.56510665492541134</c:v>
                </c:pt>
                <c:pt idx="7425">
                  <c:v>0.56522393701858353</c:v>
                </c:pt>
                <c:pt idx="7426">
                  <c:v>0.56534115983366373</c:v>
                </c:pt>
                <c:pt idx="7427">
                  <c:v>0.5654583233103454</c:v>
                </c:pt>
                <c:pt idx="7428">
                  <c:v>0.56557542738835309</c:v>
                </c:pt>
                <c:pt idx="7429">
                  <c:v>0.56569247200744077</c:v>
                </c:pt>
                <c:pt idx="7430">
                  <c:v>0.56580945710739428</c:v>
                </c:pt>
                <c:pt idx="7431">
                  <c:v>0.56592638262802919</c:v>
                </c:pt>
                <c:pt idx="7432">
                  <c:v>0.56604324850919197</c:v>
                </c:pt>
                <c:pt idx="7433">
                  <c:v>0.56616005469076014</c:v>
                </c:pt>
                <c:pt idx="7434">
                  <c:v>0.56627680111264123</c:v>
                </c:pt>
                <c:pt idx="7435">
                  <c:v>0.56639348771477427</c:v>
                </c:pt>
                <c:pt idx="7436">
                  <c:v>0.56651011443712818</c:v>
                </c:pt>
                <c:pt idx="7437">
                  <c:v>0.56662668121970361</c:v>
                </c:pt>
                <c:pt idx="7438">
                  <c:v>0.56674318800253143</c:v>
                </c:pt>
                <c:pt idx="7439">
                  <c:v>0.56685963472567369</c:v>
                </c:pt>
                <c:pt idx="7440">
                  <c:v>0.5669760213292232</c:v>
                </c:pt>
                <c:pt idx="7441">
                  <c:v>0.56709234775330342</c:v>
                </c:pt>
                <c:pt idx="7442">
                  <c:v>0.56720861393806976</c:v>
                </c:pt>
                <c:pt idx="7443">
                  <c:v>0.56732481982370719</c:v>
                </c:pt>
                <c:pt idx="7444">
                  <c:v>0.56744096535043287</c:v>
                </c:pt>
                <c:pt idx="7445">
                  <c:v>0.56755705045849458</c:v>
                </c:pt>
                <c:pt idx="7446">
                  <c:v>0.56767307508817111</c:v>
                </c:pt>
                <c:pt idx="7447">
                  <c:v>0.56778903917977241</c:v>
                </c:pt>
                <c:pt idx="7448">
                  <c:v>0.56790494267363956</c:v>
                </c:pt>
                <c:pt idx="7449">
                  <c:v>0.56802078551014479</c:v>
                </c:pt>
                <c:pt idx="7450">
                  <c:v>0.568136567629692</c:v>
                </c:pt>
                <c:pt idx="7451">
                  <c:v>0.56825228897271562</c:v>
                </c:pt>
                <c:pt idx="7452">
                  <c:v>0.56836794947968172</c:v>
                </c:pt>
                <c:pt idx="7453">
                  <c:v>0.56848354909108767</c:v>
                </c:pt>
                <c:pt idx="7454">
                  <c:v>0.56859908774746193</c:v>
                </c:pt>
                <c:pt idx="7455">
                  <c:v>0.56871456538936482</c:v>
                </c:pt>
                <c:pt idx="7456">
                  <c:v>0.56882998195738732</c:v>
                </c:pt>
                <c:pt idx="7457">
                  <c:v>0.56894533739215269</c:v>
                </c:pt>
                <c:pt idx="7458">
                  <c:v>0.56906063163431475</c:v>
                </c:pt>
                <c:pt idx="7459">
                  <c:v>0.56917586462455949</c:v>
                </c:pt>
                <c:pt idx="7460">
                  <c:v>0.56929103630360423</c:v>
                </c:pt>
                <c:pt idx="7461">
                  <c:v>0.56940614661219746</c:v>
                </c:pt>
                <c:pt idx="7462">
                  <c:v>0.5695211954911199</c:v>
                </c:pt>
                <c:pt idx="7463">
                  <c:v>0.56963618288118323</c:v>
                </c:pt>
                <c:pt idx="7464">
                  <c:v>0.56975110872323131</c:v>
                </c:pt>
                <c:pt idx="7465">
                  <c:v>0.56986597295813901</c:v>
                </c:pt>
                <c:pt idx="7466">
                  <c:v>0.56998077552681381</c:v>
                </c:pt>
                <c:pt idx="7467">
                  <c:v>0.57009551637019396</c:v>
                </c:pt>
                <c:pt idx="7468">
                  <c:v>0.57021019542925022</c:v>
                </c:pt>
                <c:pt idx="7469">
                  <c:v>0.57032481264498458</c:v>
                </c:pt>
                <c:pt idx="7470">
                  <c:v>0.57043936795843098</c:v>
                </c:pt>
                <c:pt idx="7471">
                  <c:v>0.57055386131065577</c:v>
                </c:pt>
                <c:pt idx="7472">
                  <c:v>0.57066829264275631</c:v>
                </c:pt>
                <c:pt idx="7473">
                  <c:v>0.57078266189586246</c:v>
                </c:pt>
                <c:pt idx="7474">
                  <c:v>0.57089696901113574</c:v>
                </c:pt>
                <c:pt idx="7475">
                  <c:v>0.57101121392976983</c:v>
                </c:pt>
                <c:pt idx="7476">
                  <c:v>0.57112539659299</c:v>
                </c:pt>
                <c:pt idx="7477">
                  <c:v>0.57123951694205444</c:v>
                </c:pt>
                <c:pt idx="7478">
                  <c:v>0.57135357491825212</c:v>
                </c:pt>
                <c:pt idx="7479">
                  <c:v>0.57146757046290553</c:v>
                </c:pt>
                <c:pt idx="7480">
                  <c:v>0.5715815035173677</c:v>
                </c:pt>
                <c:pt idx="7481">
                  <c:v>0.57169537402302506</c:v>
                </c:pt>
                <c:pt idx="7482">
                  <c:v>0.57180918192129615</c:v>
                </c:pt>
                <c:pt idx="7483">
                  <c:v>0.5719229271536308</c:v>
                </c:pt>
                <c:pt idx="7484">
                  <c:v>0.57203660966151215</c:v>
                </c:pt>
                <c:pt idx="7485">
                  <c:v>0.57215022938645455</c:v>
                </c:pt>
                <c:pt idx="7486">
                  <c:v>0.57226378627000574</c:v>
                </c:pt>
                <c:pt idx="7487">
                  <c:v>0.57237728025374479</c:v>
                </c:pt>
                <c:pt idx="7488">
                  <c:v>0.57249071127928408</c:v>
                </c:pt>
                <c:pt idx="7489">
                  <c:v>0.57260407928826762</c:v>
                </c:pt>
                <c:pt idx="7490">
                  <c:v>0.57271738422237195</c:v>
                </c:pt>
                <c:pt idx="7491">
                  <c:v>0.5728306260233067</c:v>
                </c:pt>
                <c:pt idx="7492">
                  <c:v>0.57294380463281303</c:v>
                </c:pt>
                <c:pt idx="7493">
                  <c:v>0.5730569199926655</c:v>
                </c:pt>
                <c:pt idx="7494">
                  <c:v>0.57316997204467057</c:v>
                </c:pt>
                <c:pt idx="7495">
                  <c:v>0.57328296073066742</c:v>
                </c:pt>
                <c:pt idx="7496">
                  <c:v>0.57339588599252811</c:v>
                </c:pt>
                <c:pt idx="7497">
                  <c:v>0.57350874777215699</c:v>
                </c:pt>
                <c:pt idx="7498">
                  <c:v>0.57362154601149118</c:v>
                </c:pt>
                <c:pt idx="7499">
                  <c:v>0.57373428065250065</c:v>
                </c:pt>
                <c:pt idx="7500">
                  <c:v>0.5738469516371878</c:v>
                </c:pt>
                <c:pt idx="7501">
                  <c:v>0.5739595589075881</c:v>
                </c:pt>
                <c:pt idx="7502">
                  <c:v>0.57407210240576956</c:v>
                </c:pt>
                <c:pt idx="7503">
                  <c:v>0.57418458207383272</c:v>
                </c:pt>
                <c:pt idx="7504">
                  <c:v>0.57429699785391208</c:v>
                </c:pt>
                <c:pt idx="7505">
                  <c:v>0.57440934968817337</c:v>
                </c:pt>
                <c:pt idx="7506">
                  <c:v>0.57452163751881691</c:v>
                </c:pt>
                <c:pt idx="7507">
                  <c:v>0.57463386128807425</c:v>
                </c:pt>
                <c:pt idx="7508">
                  <c:v>0.57474602093821159</c:v>
                </c:pt>
                <c:pt idx="7509">
                  <c:v>0.57485811641152651</c:v>
                </c:pt>
                <c:pt idx="7510">
                  <c:v>0.57497014765035093</c:v>
                </c:pt>
                <c:pt idx="7511">
                  <c:v>0.57508211459704928</c:v>
                </c:pt>
                <c:pt idx="7512">
                  <c:v>0.57519401719401864</c:v>
                </c:pt>
                <c:pt idx="7513">
                  <c:v>0.57530585538369028</c:v>
                </c:pt>
                <c:pt idx="7514">
                  <c:v>0.57541762910852712</c:v>
                </c:pt>
                <c:pt idx="7515">
                  <c:v>0.57552933831102671</c:v>
                </c:pt>
                <c:pt idx="7516">
                  <c:v>0.57564098293371879</c:v>
                </c:pt>
                <c:pt idx="7517">
                  <c:v>0.57575256291916688</c:v>
                </c:pt>
                <c:pt idx="7518">
                  <c:v>0.57586407820996754</c:v>
                </c:pt>
                <c:pt idx="7519">
                  <c:v>0.57597552874875035</c:v>
                </c:pt>
                <c:pt idx="7520">
                  <c:v>0.57608691447817884</c:v>
                </c:pt>
                <c:pt idx="7521">
                  <c:v>0.57619823534094949</c:v>
                </c:pt>
                <c:pt idx="7522">
                  <c:v>0.57630949127979192</c:v>
                </c:pt>
                <c:pt idx="7523">
                  <c:v>0.57642068223746978</c:v>
                </c:pt>
                <c:pt idx="7524">
                  <c:v>0.5765318081567794</c:v>
                </c:pt>
                <c:pt idx="7525">
                  <c:v>0.57664286898055106</c:v>
                </c:pt>
                <c:pt idx="7526">
                  <c:v>0.57675386465164868</c:v>
                </c:pt>
                <c:pt idx="7527">
                  <c:v>0.57686479511296906</c:v>
                </c:pt>
                <c:pt idx="7528">
                  <c:v>0.57697566030744341</c:v>
                </c:pt>
                <c:pt idx="7529">
                  <c:v>0.57708646017803544</c:v>
                </c:pt>
                <c:pt idx="7530">
                  <c:v>0.57719719466774355</c:v>
                </c:pt>
                <c:pt idx="7531">
                  <c:v>0.57730786371959908</c:v>
                </c:pt>
                <c:pt idx="7532">
                  <c:v>0.57741846727666712</c:v>
                </c:pt>
                <c:pt idx="7533">
                  <c:v>0.57752900528204698</c:v>
                </c:pt>
                <c:pt idx="7534">
                  <c:v>0.57763947767887081</c:v>
                </c:pt>
                <c:pt idx="7535">
                  <c:v>0.5777498844103055</c:v>
                </c:pt>
                <c:pt idx="7536">
                  <c:v>0.57786022541955062</c:v>
                </c:pt>
                <c:pt idx="7537">
                  <c:v>0.57797050064984068</c:v>
                </c:pt>
                <c:pt idx="7538">
                  <c:v>0.57808071004444328</c:v>
                </c:pt>
                <c:pt idx="7539">
                  <c:v>0.57819085354666</c:v>
                </c:pt>
                <c:pt idx="7540">
                  <c:v>0.57830093109982683</c:v>
                </c:pt>
                <c:pt idx="7541">
                  <c:v>0.57841094264731263</c:v>
                </c:pt>
                <c:pt idx="7542">
                  <c:v>0.57852088813252145</c:v>
                </c:pt>
                <c:pt idx="7543">
                  <c:v>0.57863076749889053</c:v>
                </c:pt>
                <c:pt idx="7544">
                  <c:v>0.57874058068989143</c:v>
                </c:pt>
                <c:pt idx="7545">
                  <c:v>0.57885032764902955</c:v>
                </c:pt>
                <c:pt idx="7546">
                  <c:v>0.57896000831984451</c:v>
                </c:pt>
                <c:pt idx="7547">
                  <c:v>0.57906962264591</c:v>
                </c:pt>
                <c:pt idx="7548">
                  <c:v>0.57917917057083401</c:v>
                </c:pt>
                <c:pt idx="7549">
                  <c:v>0.57928865203825819</c:v>
                </c:pt>
                <c:pt idx="7550">
                  <c:v>0.57939806699185903</c:v>
                </c:pt>
                <c:pt idx="7551">
                  <c:v>0.57950741537534689</c:v>
                </c:pt>
                <c:pt idx="7552">
                  <c:v>0.57961669713246633</c:v>
                </c:pt>
                <c:pt idx="7553">
                  <c:v>0.57972591220699632</c:v>
                </c:pt>
                <c:pt idx="7554">
                  <c:v>0.5798350605427498</c:v>
                </c:pt>
                <c:pt idx="7555">
                  <c:v>0.57994414208357503</c:v>
                </c:pt>
                <c:pt idx="7556">
                  <c:v>0.58005315677335312</c:v>
                </c:pt>
                <c:pt idx="7557">
                  <c:v>0.58016210455600103</c:v>
                </c:pt>
                <c:pt idx="7558">
                  <c:v>0.58027098537546895</c:v>
                </c:pt>
                <c:pt idx="7559">
                  <c:v>0.58037979917574234</c:v>
                </c:pt>
                <c:pt idx="7560">
                  <c:v>0.5804885459008412</c:v>
                </c:pt>
                <c:pt idx="7561">
                  <c:v>0.58059722549481907</c:v>
                </c:pt>
                <c:pt idx="7562">
                  <c:v>0.58070583790176522</c:v>
                </c:pt>
                <c:pt idx="7563">
                  <c:v>0.58081438306580235</c:v>
                </c:pt>
                <c:pt idx="7564">
                  <c:v>0.58092286093108891</c:v>
                </c:pt>
                <c:pt idx="7565">
                  <c:v>0.58103127144181699</c:v>
                </c:pt>
                <c:pt idx="7566">
                  <c:v>0.58113961454221397</c:v>
                </c:pt>
                <c:pt idx="7567">
                  <c:v>0.58124789017654155</c:v>
                </c:pt>
                <c:pt idx="7568">
                  <c:v>0.58135609828909618</c:v>
                </c:pt>
                <c:pt idx="7569">
                  <c:v>0.58146423882420928</c:v>
                </c:pt>
                <c:pt idx="7570">
                  <c:v>0.58157231172624679</c:v>
                </c:pt>
                <c:pt idx="7571">
                  <c:v>0.58168031693960975</c:v>
                </c:pt>
                <c:pt idx="7572">
                  <c:v>0.58178825440873361</c:v>
                </c:pt>
                <c:pt idx="7573">
                  <c:v>0.58189612407808888</c:v>
                </c:pt>
                <c:pt idx="7574">
                  <c:v>0.58200392589218086</c:v>
                </c:pt>
                <c:pt idx="7575">
                  <c:v>0.58211165979555013</c:v>
                </c:pt>
                <c:pt idx="7576">
                  <c:v>0.58221932573277146</c:v>
                </c:pt>
                <c:pt idx="7577">
                  <c:v>0.58232692364845573</c:v>
                </c:pt>
                <c:pt idx="7578">
                  <c:v>0.58243445348724743</c:v>
                </c:pt>
                <c:pt idx="7579">
                  <c:v>0.58254191519382714</c:v>
                </c:pt>
                <c:pt idx="7580">
                  <c:v>0.58264930871291021</c:v>
                </c:pt>
                <c:pt idx="7581">
                  <c:v>0.5827566339892466</c:v>
                </c:pt>
                <c:pt idx="7582">
                  <c:v>0.58286389096762226</c:v>
                </c:pt>
                <c:pt idx="7583">
                  <c:v>0.58297107959285721</c:v>
                </c:pt>
                <c:pt idx="7584">
                  <c:v>0.5830781998098078</c:v>
                </c:pt>
                <c:pt idx="7585">
                  <c:v>0.58318525156336443</c:v>
                </c:pt>
                <c:pt idx="7586">
                  <c:v>0.58329223479845371</c:v>
                </c:pt>
                <c:pt idx="7587">
                  <c:v>0.58339914946003679</c:v>
                </c:pt>
                <c:pt idx="7588">
                  <c:v>0.58350599549311044</c:v>
                </c:pt>
                <c:pt idx="7589">
                  <c:v>0.58361277284270674</c:v>
                </c:pt>
                <c:pt idx="7590">
                  <c:v>0.58371948145389274</c:v>
                </c:pt>
                <c:pt idx="7591">
                  <c:v>0.58382612127177158</c:v>
                </c:pt>
                <c:pt idx="7592">
                  <c:v>0.58393269224148114</c:v>
                </c:pt>
                <c:pt idx="7593">
                  <c:v>0.58403919430819484</c:v>
                </c:pt>
                <c:pt idx="7594">
                  <c:v>0.58414562741712173</c:v>
                </c:pt>
                <c:pt idx="7595">
                  <c:v>0.58425199151350626</c:v>
                </c:pt>
                <c:pt idx="7596">
                  <c:v>0.58435828654262845</c:v>
                </c:pt>
                <c:pt idx="7597">
                  <c:v>0.58446451244980357</c:v>
                </c:pt>
                <c:pt idx="7598">
                  <c:v>0.5845706691803827</c:v>
                </c:pt>
                <c:pt idx="7599">
                  <c:v>0.58467675667975261</c:v>
                </c:pt>
                <c:pt idx="7600">
                  <c:v>0.58478277489333541</c:v>
                </c:pt>
                <c:pt idx="7601">
                  <c:v>0.58488872376658907</c:v>
                </c:pt>
                <c:pt idx="7602">
                  <c:v>0.58499460324500707</c:v>
                </c:pt>
                <c:pt idx="7603">
                  <c:v>0.58510041327411866</c:v>
                </c:pt>
                <c:pt idx="7604">
                  <c:v>0.58520615379948904</c:v>
                </c:pt>
                <c:pt idx="7605">
                  <c:v>0.5853118247667185</c:v>
                </c:pt>
                <c:pt idx="7606">
                  <c:v>0.58541742612144421</c:v>
                </c:pt>
                <c:pt idx="7607">
                  <c:v>0.58552295780933772</c:v>
                </c:pt>
                <c:pt idx="7608">
                  <c:v>0.58562841977610791</c:v>
                </c:pt>
                <c:pt idx="7609">
                  <c:v>0.58573381196749841</c:v>
                </c:pt>
                <c:pt idx="7610">
                  <c:v>0.58583913432928936</c:v>
                </c:pt>
                <c:pt idx="7611">
                  <c:v>0.58594438680729666</c:v>
                </c:pt>
                <c:pt idx="7612">
                  <c:v>0.58604956934737196</c:v>
                </c:pt>
                <c:pt idx="7613">
                  <c:v>0.58615468189540321</c:v>
                </c:pt>
                <c:pt idx="7614">
                  <c:v>0.58625972439731422</c:v>
                </c:pt>
                <c:pt idx="7615">
                  <c:v>0.58636469679906467</c:v>
                </c:pt>
                <c:pt idx="7616">
                  <c:v>0.58646959904665064</c:v>
                </c:pt>
                <c:pt idx="7617">
                  <c:v>0.58657443108610419</c:v>
                </c:pt>
                <c:pt idx="7618">
                  <c:v>0.58667919286349324</c:v>
                </c:pt>
                <c:pt idx="7619">
                  <c:v>0.58678388432492201</c:v>
                </c:pt>
                <c:pt idx="7620">
                  <c:v>0.58688850541653126</c:v>
                </c:pt>
                <c:pt idx="7621">
                  <c:v>0.58699305608449748</c:v>
                </c:pt>
                <c:pt idx="7622">
                  <c:v>0.58709753627503347</c:v>
                </c:pt>
                <c:pt idx="7623">
                  <c:v>0.58720194593438857</c:v>
                </c:pt>
                <c:pt idx="7624">
                  <c:v>0.58730628500884796</c:v>
                </c:pt>
                <c:pt idx="7625">
                  <c:v>0.58741055344473336</c:v>
                </c:pt>
                <c:pt idx="7626">
                  <c:v>0.58751475118840313</c:v>
                </c:pt>
                <c:pt idx="7627">
                  <c:v>0.58761887818625136</c:v>
                </c:pt>
                <c:pt idx="7628">
                  <c:v>0.58772293438470924</c:v>
                </c:pt>
                <c:pt idx="7629">
                  <c:v>0.5878269197302437</c:v>
                </c:pt>
                <c:pt idx="7630">
                  <c:v>0.58793083416935865</c:v>
                </c:pt>
                <c:pt idx="7631">
                  <c:v>0.58803467764859441</c:v>
                </c:pt>
                <c:pt idx="7632">
                  <c:v>0.58813845011452726</c:v>
                </c:pt>
                <c:pt idx="7633">
                  <c:v>0.58824215151377091</c:v>
                </c:pt>
                <c:pt idx="7634">
                  <c:v>0.5883457817929747</c:v>
                </c:pt>
                <c:pt idx="7635">
                  <c:v>0.58844934089882539</c:v>
                </c:pt>
                <c:pt idx="7636">
                  <c:v>0.58855282877804571</c:v>
                </c:pt>
                <c:pt idx="7637">
                  <c:v>0.58865624537739547</c:v>
                </c:pt>
                <c:pt idx="7638">
                  <c:v>0.58875959064367089</c:v>
                </c:pt>
                <c:pt idx="7639">
                  <c:v>0.58886286452370495</c:v>
                </c:pt>
                <c:pt idx="7640">
                  <c:v>0.5889660669643676</c:v>
                </c:pt>
                <c:pt idx="7641">
                  <c:v>0.58906919791256496</c:v>
                </c:pt>
                <c:pt idx="7642">
                  <c:v>0.58917225731524059</c:v>
                </c:pt>
                <c:pt idx="7643">
                  <c:v>0.58927524511937446</c:v>
                </c:pt>
                <c:pt idx="7644">
                  <c:v>0.5893781612719835</c:v>
                </c:pt>
                <c:pt idx="7645">
                  <c:v>0.58948100572012141</c:v>
                </c:pt>
                <c:pt idx="7646">
                  <c:v>0.58958377841087894</c:v>
                </c:pt>
                <c:pt idx="7647">
                  <c:v>0.58968647929138351</c:v>
                </c:pt>
                <c:pt idx="7648">
                  <c:v>0.58978910830879983</c:v>
                </c:pt>
                <c:pt idx="7649">
                  <c:v>0.58989166541032945</c:v>
                </c:pt>
                <c:pt idx="7650">
                  <c:v>0.58999415054321058</c:v>
                </c:pt>
                <c:pt idx="7651">
                  <c:v>0.59009656365471885</c:v>
                </c:pt>
                <c:pt idx="7652">
                  <c:v>0.59019890469216685</c:v>
                </c:pt>
                <c:pt idx="7653">
                  <c:v>0.59030117360290435</c:v>
                </c:pt>
                <c:pt idx="7654">
                  <c:v>0.59040337033431778</c:v>
                </c:pt>
                <c:pt idx="7655">
                  <c:v>0.59050549483383152</c:v>
                </c:pt>
                <c:pt idx="7656">
                  <c:v>0.59060754704890595</c:v>
                </c:pt>
                <c:pt idx="7657">
                  <c:v>0.59070952692703982</c:v>
                </c:pt>
                <c:pt idx="7658">
                  <c:v>0.59081143441576833</c:v>
                </c:pt>
                <c:pt idx="7659">
                  <c:v>0.5909132694626642</c:v>
                </c:pt>
                <c:pt idx="7660">
                  <c:v>0.59101503201533767</c:v>
                </c:pt>
                <c:pt idx="7661">
                  <c:v>0.5911167220214355</c:v>
                </c:pt>
                <c:pt idx="7662">
                  <c:v>0.59121833942864277</c:v>
                </c:pt>
                <c:pt idx="7663">
                  <c:v>0.59131988418468084</c:v>
                </c:pt>
                <c:pt idx="7664">
                  <c:v>0.59142135623730951</c:v>
                </c:pt>
                <c:pt idx="7665">
                  <c:v>0.59152275553432521</c:v>
                </c:pt>
                <c:pt idx="7666">
                  <c:v>0.5916240820235622</c:v>
                </c:pt>
                <c:pt idx="7667">
                  <c:v>0.59172533565289198</c:v>
                </c:pt>
                <c:pt idx="7668">
                  <c:v>0.59182651637022354</c:v>
                </c:pt>
                <c:pt idx="7669">
                  <c:v>0.59192762412350364</c:v>
                </c:pt>
                <c:pt idx="7670">
                  <c:v>0.59202865886071643</c:v>
                </c:pt>
                <c:pt idx="7671">
                  <c:v>0.59212962052988338</c:v>
                </c:pt>
                <c:pt idx="7672">
                  <c:v>0.59223050907906394</c:v>
                </c:pt>
                <c:pt idx="7673">
                  <c:v>0.59233132445635495</c:v>
                </c:pt>
                <c:pt idx="7674">
                  <c:v>0.59243206660989078</c:v>
                </c:pt>
                <c:pt idx="7675">
                  <c:v>0.59253273548784402</c:v>
                </c:pt>
                <c:pt idx="7676">
                  <c:v>0.59263333103842408</c:v>
                </c:pt>
                <c:pt idx="7677">
                  <c:v>0.59273385320987904</c:v>
                </c:pt>
                <c:pt idx="7678">
                  <c:v>0.59283430195049402</c:v>
                </c:pt>
                <c:pt idx="7679">
                  <c:v>0.59293467720859205</c:v>
                </c:pt>
                <c:pt idx="7680">
                  <c:v>0.59303497893253454</c:v>
                </c:pt>
                <c:pt idx="7681">
                  <c:v>0.59313520707071987</c:v>
                </c:pt>
                <c:pt idx="7682">
                  <c:v>0.59323536157158496</c:v>
                </c:pt>
                <c:pt idx="7683">
                  <c:v>0.59333544238360392</c:v>
                </c:pt>
                <c:pt idx="7684">
                  <c:v>0.59343544945528981</c:v>
                </c:pt>
                <c:pt idx="7685">
                  <c:v>0.59353538273519235</c:v>
                </c:pt>
                <c:pt idx="7686">
                  <c:v>0.59363524217190033</c:v>
                </c:pt>
                <c:pt idx="7687">
                  <c:v>0.59373502771403996</c:v>
                </c:pt>
                <c:pt idx="7688">
                  <c:v>0.59383473931027542</c:v>
                </c:pt>
                <c:pt idx="7689">
                  <c:v>0.5939343769093095</c:v>
                </c:pt>
                <c:pt idx="7690">
                  <c:v>0.59403394045988211</c:v>
                </c:pt>
                <c:pt idx="7691">
                  <c:v>0.59413342991077223</c:v>
                </c:pt>
                <c:pt idx="7692">
                  <c:v>0.59423284521079633</c:v>
                </c:pt>
                <c:pt idx="7693">
                  <c:v>0.59433218630880924</c:v>
                </c:pt>
                <c:pt idx="7694">
                  <c:v>0.59443145315370405</c:v>
                </c:pt>
                <c:pt idx="7695">
                  <c:v>0.59453064569441194</c:v>
                </c:pt>
                <c:pt idx="7696">
                  <c:v>0.59462976387990207</c:v>
                </c:pt>
                <c:pt idx="7697">
                  <c:v>0.59472880765918246</c:v>
                </c:pt>
                <c:pt idx="7698">
                  <c:v>0.59482777698129885</c:v>
                </c:pt>
                <c:pt idx="7699">
                  <c:v>0.59492667179533565</c:v>
                </c:pt>
                <c:pt idx="7700">
                  <c:v>0.59502549205041533</c:v>
                </c:pt>
                <c:pt idx="7701">
                  <c:v>0.59512423769569889</c:v>
                </c:pt>
                <c:pt idx="7702">
                  <c:v>0.59522290868038552</c:v>
                </c:pt>
                <c:pt idx="7703">
                  <c:v>0.59532150495371305</c:v>
                </c:pt>
                <c:pt idx="7704">
                  <c:v>0.59542002646495784</c:v>
                </c:pt>
                <c:pt idx="7705">
                  <c:v>0.5955184731634342</c:v>
                </c:pt>
                <c:pt idx="7706">
                  <c:v>0.59561684499849543</c:v>
                </c:pt>
                <c:pt idx="7707">
                  <c:v>0.59571514191953323</c:v>
                </c:pt>
                <c:pt idx="7708">
                  <c:v>0.5958133638759775</c:v>
                </c:pt>
                <c:pt idx="7709">
                  <c:v>0.59591151081729754</c:v>
                </c:pt>
                <c:pt idx="7710">
                  <c:v>0.59600958269299997</c:v>
                </c:pt>
                <c:pt idx="7711">
                  <c:v>0.59610757945263138</c:v>
                </c:pt>
                <c:pt idx="7712">
                  <c:v>0.59620550104577597</c:v>
                </c:pt>
                <c:pt idx="7713">
                  <c:v>0.59630334742205715</c:v>
                </c:pt>
                <c:pt idx="7714">
                  <c:v>0.59640111853113686</c:v>
                </c:pt>
                <c:pt idx="7715">
                  <c:v>0.59649881432271579</c:v>
                </c:pt>
                <c:pt idx="7716">
                  <c:v>0.59659643474653334</c:v>
                </c:pt>
                <c:pt idx="7717">
                  <c:v>0.59669397975236771</c:v>
                </c:pt>
                <c:pt idx="7718">
                  <c:v>0.59679144929003614</c:v>
                </c:pt>
                <c:pt idx="7719">
                  <c:v>0.59688884330939418</c:v>
                </c:pt>
                <c:pt idx="7720">
                  <c:v>0.5969861617603367</c:v>
                </c:pt>
                <c:pt idx="7721">
                  <c:v>0.59708340459279707</c:v>
                </c:pt>
                <c:pt idx="7722">
                  <c:v>0.59718057175674799</c:v>
                </c:pt>
                <c:pt idx="7723">
                  <c:v>0.59727766320220066</c:v>
                </c:pt>
                <c:pt idx="7724">
                  <c:v>0.59737467887920548</c:v>
                </c:pt>
                <c:pt idx="7725">
                  <c:v>0.59747161873785171</c:v>
                </c:pt>
                <c:pt idx="7726">
                  <c:v>0.5975684827282679</c:v>
                </c:pt>
                <c:pt idx="7727">
                  <c:v>0.59766527080062126</c:v>
                </c:pt>
                <c:pt idx="7728">
                  <c:v>0.59776198290511828</c:v>
                </c:pt>
                <c:pt idx="7729">
                  <c:v>0.59785861899200432</c:v>
                </c:pt>
                <c:pt idx="7730">
                  <c:v>0.59795517901156403</c:v>
                </c:pt>
                <c:pt idx="7731">
                  <c:v>0.59805166291412148</c:v>
                </c:pt>
                <c:pt idx="7732">
                  <c:v>0.59814807065003894</c:v>
                </c:pt>
                <c:pt idx="7733">
                  <c:v>0.59824440216971919</c:v>
                </c:pt>
                <c:pt idx="7734">
                  <c:v>0.59834065742360298</c:v>
                </c:pt>
                <c:pt idx="7735">
                  <c:v>0.59843683636217115</c:v>
                </c:pt>
                <c:pt idx="7736">
                  <c:v>0.59853293893594339</c:v>
                </c:pt>
                <c:pt idx="7737">
                  <c:v>0.5986289650954788</c:v>
                </c:pt>
                <c:pt idx="7738">
                  <c:v>0.59872491479137591</c:v>
                </c:pt>
                <c:pt idx="7739">
                  <c:v>0.59882078797427207</c:v>
                </c:pt>
                <c:pt idx="7740">
                  <c:v>0.59891658459484476</c:v>
                </c:pt>
                <c:pt idx="7741">
                  <c:v>0.59901230460381039</c:v>
                </c:pt>
                <c:pt idx="7742">
                  <c:v>0.59910794795192468</c:v>
                </c:pt>
                <c:pt idx="7743">
                  <c:v>0.59920351458998322</c:v>
                </c:pt>
                <c:pt idx="7744">
                  <c:v>0.59929900446882056</c:v>
                </c:pt>
                <c:pt idx="7745">
                  <c:v>0.59939441753931111</c:v>
                </c:pt>
                <c:pt idx="7746">
                  <c:v>0.59948975375236857</c:v>
                </c:pt>
                <c:pt idx="7747">
                  <c:v>0.5995850130589464</c:v>
                </c:pt>
                <c:pt idx="7748">
                  <c:v>0.59968019541003759</c:v>
                </c:pt>
                <c:pt idx="7749">
                  <c:v>0.59977530075667451</c:v>
                </c:pt>
                <c:pt idx="7750">
                  <c:v>0.59987032904992932</c:v>
                </c:pt>
                <c:pt idx="7751">
                  <c:v>0.59996528024091367</c:v>
                </c:pt>
                <c:pt idx="7752">
                  <c:v>0.60006015428077908</c:v>
                </c:pt>
                <c:pt idx="7753">
                  <c:v>0.60015495112071682</c:v>
                </c:pt>
                <c:pt idx="7754">
                  <c:v>0.60024967071195734</c:v>
                </c:pt>
                <c:pt idx="7755">
                  <c:v>0.60034431300577151</c:v>
                </c:pt>
                <c:pt idx="7756">
                  <c:v>0.60043887795346951</c:v>
                </c:pt>
                <c:pt idx="7757">
                  <c:v>0.60053336550640157</c:v>
                </c:pt>
                <c:pt idx="7758">
                  <c:v>0.6006277756159577</c:v>
                </c:pt>
                <c:pt idx="7759">
                  <c:v>0.60072210823356742</c:v>
                </c:pt>
                <c:pt idx="7760">
                  <c:v>0.60081636331070087</c:v>
                </c:pt>
                <c:pt idx="7761">
                  <c:v>0.60091054079886697</c:v>
                </c:pt>
                <c:pt idx="7762">
                  <c:v>0.60100464064961556</c:v>
                </c:pt>
                <c:pt idx="7763">
                  <c:v>0.60109866281453606</c:v>
                </c:pt>
                <c:pt idx="7764">
                  <c:v>0.60119260724525769</c:v>
                </c:pt>
                <c:pt idx="7765">
                  <c:v>0.60128647389344991</c:v>
                </c:pt>
                <c:pt idx="7766">
                  <c:v>0.60138026271082201</c:v>
                </c:pt>
                <c:pt idx="7767">
                  <c:v>0.60147397364912358</c:v>
                </c:pt>
                <c:pt idx="7768">
                  <c:v>0.60156760666014375</c:v>
                </c:pt>
                <c:pt idx="7769">
                  <c:v>0.60166116169571249</c:v>
                </c:pt>
                <c:pt idx="7770">
                  <c:v>0.6017546387076993</c:v>
                </c:pt>
                <c:pt idx="7771">
                  <c:v>0.60184803764801398</c:v>
                </c:pt>
                <c:pt idx="7772">
                  <c:v>0.60194135846860664</c:v>
                </c:pt>
                <c:pt idx="7773">
                  <c:v>0.60203460112146745</c:v>
                </c:pt>
                <c:pt idx="7774">
                  <c:v>0.60212776555862657</c:v>
                </c:pt>
                <c:pt idx="7775">
                  <c:v>0.60222085173215489</c:v>
                </c:pt>
                <c:pt idx="7776">
                  <c:v>0.60231385959416328</c:v>
                </c:pt>
                <c:pt idx="7777">
                  <c:v>0.60240678909680279</c:v>
                </c:pt>
                <c:pt idx="7778">
                  <c:v>0.6024996401922651</c:v>
                </c:pt>
                <c:pt idx="7779">
                  <c:v>0.60259241283278198</c:v>
                </c:pt>
                <c:pt idx="7780">
                  <c:v>0.60268510697062561</c:v>
                </c:pt>
                <c:pt idx="7781">
                  <c:v>0.60277772255810846</c:v>
                </c:pt>
                <c:pt idx="7782">
                  <c:v>0.60287025954758389</c:v>
                </c:pt>
                <c:pt idx="7783">
                  <c:v>0.60296271789144473</c:v>
                </c:pt>
                <c:pt idx="7784">
                  <c:v>0.6030550975421255</c:v>
                </c:pt>
                <c:pt idx="7785">
                  <c:v>0.6031473984521003</c:v>
                </c:pt>
                <c:pt idx="7786">
                  <c:v>0.60323962057388369</c:v>
                </c:pt>
                <c:pt idx="7787">
                  <c:v>0.60333176386003184</c:v>
                </c:pt>
                <c:pt idx="7788">
                  <c:v>0.60342382826314012</c:v>
                </c:pt>
                <c:pt idx="7789">
                  <c:v>0.6035158137358454</c:v>
                </c:pt>
                <c:pt idx="7790">
                  <c:v>0.60360772023082443</c:v>
                </c:pt>
                <c:pt idx="7791">
                  <c:v>0.60369954770079548</c:v>
                </c:pt>
                <c:pt idx="7792">
                  <c:v>0.60379129609851678</c:v>
                </c:pt>
                <c:pt idx="7793">
                  <c:v>0.60388296537678765</c:v>
                </c:pt>
                <c:pt idx="7794">
                  <c:v>0.60397455548844758</c:v>
                </c:pt>
                <c:pt idx="7795">
                  <c:v>0.60406606638637728</c:v>
                </c:pt>
                <c:pt idx="7796">
                  <c:v>0.60415749802349827</c:v>
                </c:pt>
                <c:pt idx="7797">
                  <c:v>0.60424885035277243</c:v>
                </c:pt>
                <c:pt idx="7798">
                  <c:v>0.60434012332720277</c:v>
                </c:pt>
                <c:pt idx="7799">
                  <c:v>0.60443131689983287</c:v>
                </c:pt>
                <c:pt idx="7800">
                  <c:v>0.60452243102374736</c:v>
                </c:pt>
                <c:pt idx="7801">
                  <c:v>0.60461346565207164</c:v>
                </c:pt>
                <c:pt idx="7802">
                  <c:v>0.60470442073797226</c:v>
                </c:pt>
                <c:pt idx="7803">
                  <c:v>0.60479529623465611</c:v>
                </c:pt>
                <c:pt idx="7804">
                  <c:v>0.60488609209537181</c:v>
                </c:pt>
                <c:pt idx="7805">
                  <c:v>0.60497680827340816</c:v>
                </c:pt>
                <c:pt idx="7806">
                  <c:v>0.60506744472209539</c:v>
                </c:pt>
                <c:pt idx="7807">
                  <c:v>0.60515800139480502</c:v>
                </c:pt>
                <c:pt idx="7808">
                  <c:v>0.60524847824494887</c:v>
                </c:pt>
                <c:pt idx="7809">
                  <c:v>0.60533887522598051</c:v>
                </c:pt>
                <c:pt idx="7810">
                  <c:v>0.60542919229139414</c:v>
                </c:pt>
                <c:pt idx="7811">
                  <c:v>0.60551942939472547</c:v>
                </c:pt>
                <c:pt idx="7812">
                  <c:v>0.60560958648955077</c:v>
                </c:pt>
                <c:pt idx="7813">
                  <c:v>0.60569966352948812</c:v>
                </c:pt>
                <c:pt idx="7814">
                  <c:v>0.60578966046819649</c:v>
                </c:pt>
                <c:pt idx="7815">
                  <c:v>0.6058795772593758</c:v>
                </c:pt>
                <c:pt idx="7816">
                  <c:v>0.60596941385676795</c:v>
                </c:pt>
                <c:pt idx="7817">
                  <c:v>0.60605917021415512</c:v>
                </c:pt>
                <c:pt idx="7818">
                  <c:v>0.60614884628536148</c:v>
                </c:pt>
                <c:pt idx="7819">
                  <c:v>0.60623844202425237</c:v>
                </c:pt>
                <c:pt idx="7820">
                  <c:v>0.60632795738473433</c:v>
                </c:pt>
                <c:pt idx="7821">
                  <c:v>0.6064173923207552</c:v>
                </c:pt>
                <c:pt idx="7822">
                  <c:v>0.60650674678630445</c:v>
                </c:pt>
                <c:pt idx="7823">
                  <c:v>0.60659602073541252</c:v>
                </c:pt>
                <c:pt idx="7824">
                  <c:v>0.60668521412215193</c:v>
                </c:pt>
                <c:pt idx="7825">
                  <c:v>0.60677432690063593</c:v>
                </c:pt>
                <c:pt idx="7826">
                  <c:v>0.60686335902501976</c:v>
                </c:pt>
                <c:pt idx="7827">
                  <c:v>0.60695231044949982</c:v>
                </c:pt>
                <c:pt idx="7828">
                  <c:v>0.60704118112831429</c:v>
                </c:pt>
                <c:pt idx="7829">
                  <c:v>0.60712997101574295</c:v>
                </c:pt>
                <c:pt idx="7830">
                  <c:v>0.60721868006610646</c:v>
                </c:pt>
                <c:pt idx="7831">
                  <c:v>0.60730730823376811</c:v>
                </c:pt>
                <c:pt idx="7832">
                  <c:v>0.6073958554731318</c:v>
                </c:pt>
                <c:pt idx="7833">
                  <c:v>0.60748432173864397</c:v>
                </c:pt>
                <c:pt idx="7834">
                  <c:v>0.60757270698479182</c:v>
                </c:pt>
                <c:pt idx="7835">
                  <c:v>0.60766101116610494</c:v>
                </c:pt>
                <c:pt idx="7836">
                  <c:v>0.60774923423715466</c:v>
                </c:pt>
                <c:pt idx="7837">
                  <c:v>0.60783737615255318</c:v>
                </c:pt>
                <c:pt idx="7838">
                  <c:v>0.60792543686695544</c:v>
                </c:pt>
                <c:pt idx="7839">
                  <c:v>0.60801341633505745</c:v>
                </c:pt>
                <c:pt idx="7840">
                  <c:v>0.60810131451159743</c:v>
                </c:pt>
                <c:pt idx="7841">
                  <c:v>0.60818913135135544</c:v>
                </c:pt>
                <c:pt idx="7842">
                  <c:v>0.60827686680915305</c:v>
                </c:pt>
                <c:pt idx="7843">
                  <c:v>0.60836452083985393</c:v>
                </c:pt>
                <c:pt idx="7844">
                  <c:v>0.6084520933983637</c:v>
                </c:pt>
                <c:pt idx="7845">
                  <c:v>0.60853958443962952</c:v>
                </c:pt>
                <c:pt idx="7846">
                  <c:v>0.60862699391864106</c:v>
                </c:pt>
                <c:pt idx="7847">
                  <c:v>0.60871432179042939</c:v>
                </c:pt>
                <c:pt idx="7848">
                  <c:v>0.60880156801006824</c:v>
                </c:pt>
                <c:pt idx="7849">
                  <c:v>0.60888873253267239</c:v>
                </c:pt>
                <c:pt idx="7850">
                  <c:v>0.6089758153133995</c:v>
                </c:pt>
                <c:pt idx="7851">
                  <c:v>0.60906281630744918</c:v>
                </c:pt>
                <c:pt idx="7852">
                  <c:v>0.60914973547006235</c:v>
                </c:pt>
                <c:pt idx="7853">
                  <c:v>0.60923657275652321</c:v>
                </c:pt>
                <c:pt idx="7854">
                  <c:v>0.60932332812215684</c:v>
                </c:pt>
                <c:pt idx="7855">
                  <c:v>0.6094100015223316</c:v>
                </c:pt>
                <c:pt idx="7856">
                  <c:v>0.60949659291245728</c:v>
                </c:pt>
                <c:pt idx="7857">
                  <c:v>0.60958310224798595</c:v>
                </c:pt>
                <c:pt idx="7858">
                  <c:v>0.60966952948441244</c:v>
                </c:pt>
                <c:pt idx="7859">
                  <c:v>0.60975587457727287</c:v>
                </c:pt>
                <c:pt idx="7860">
                  <c:v>0.60984213748214677</c:v>
                </c:pt>
                <c:pt idx="7861">
                  <c:v>0.60992831815465465</c:v>
                </c:pt>
                <c:pt idx="7862">
                  <c:v>0.61001441655046063</c:v>
                </c:pt>
                <c:pt idx="7863">
                  <c:v>0.61010043262527014</c:v>
                </c:pt>
                <c:pt idx="7864">
                  <c:v>0.61018636633483159</c:v>
                </c:pt>
                <c:pt idx="7865">
                  <c:v>0.61027221763493533</c:v>
                </c:pt>
                <c:pt idx="7866">
                  <c:v>0.61035798648141437</c:v>
                </c:pt>
                <c:pt idx="7867">
                  <c:v>0.61044367283014433</c:v>
                </c:pt>
                <c:pt idx="7868">
                  <c:v>0.61052927663704271</c:v>
                </c:pt>
                <c:pt idx="7869">
                  <c:v>0.61061479785806982</c:v>
                </c:pt>
                <c:pt idx="7870">
                  <c:v>0.61070023644922866</c:v>
                </c:pt>
                <c:pt idx="7871">
                  <c:v>0.61078559236656427</c:v>
                </c:pt>
                <c:pt idx="7872">
                  <c:v>0.61087086556616443</c:v>
                </c:pt>
                <c:pt idx="7873">
                  <c:v>0.61095605600415981</c:v>
                </c:pt>
                <c:pt idx="7874">
                  <c:v>0.61104116363672301</c:v>
                </c:pt>
                <c:pt idx="7875">
                  <c:v>0.61112618842006972</c:v>
                </c:pt>
                <c:pt idx="7876">
                  <c:v>0.61121113031045815</c:v>
                </c:pt>
                <c:pt idx="7877">
                  <c:v>0.61129598926418893</c:v>
                </c:pt>
                <c:pt idx="7878">
                  <c:v>0.61138076523760576</c:v>
                </c:pt>
                <c:pt idx="7879">
                  <c:v>0.61146545818709441</c:v>
                </c:pt>
                <c:pt idx="7880">
                  <c:v>0.61155006806908441</c:v>
                </c:pt>
                <c:pt idx="7881">
                  <c:v>0.61163459484004667</c:v>
                </c:pt>
                <c:pt idx="7882">
                  <c:v>0.61171903845649611</c:v>
                </c:pt>
                <c:pt idx="7883">
                  <c:v>0.61180339887498947</c:v>
                </c:pt>
                <c:pt idx="7884">
                  <c:v>0.61188767605212702</c:v>
                </c:pt>
                <c:pt idx="7885">
                  <c:v>0.61197186994455133</c:v>
                </c:pt>
                <c:pt idx="7886">
                  <c:v>0.61205598050894794</c:v>
                </c:pt>
                <c:pt idx="7887">
                  <c:v>0.61214000770204569</c:v>
                </c:pt>
                <c:pt idx="7888">
                  <c:v>0.61222395148061559</c:v>
                </c:pt>
                <c:pt idx="7889">
                  <c:v>0.6123078118014722</c:v>
                </c:pt>
                <c:pt idx="7890">
                  <c:v>0.61239158862147258</c:v>
                </c:pt>
                <c:pt idx="7891">
                  <c:v>0.6124752818975171</c:v>
                </c:pt>
                <c:pt idx="7892">
                  <c:v>0.61255889158654875</c:v>
                </c:pt>
                <c:pt idx="7893">
                  <c:v>0.61264241764555372</c:v>
                </c:pt>
                <c:pt idx="7894">
                  <c:v>0.61272586003156115</c:v>
                </c:pt>
                <c:pt idx="7895">
                  <c:v>0.61280921870164351</c:v>
                </c:pt>
                <c:pt idx="7896">
                  <c:v>0.61289249361291598</c:v>
                </c:pt>
                <c:pt idx="7897">
                  <c:v>0.61297568472253694</c:v>
                </c:pt>
                <c:pt idx="7898">
                  <c:v>0.61305879198770796</c:v>
                </c:pt>
                <c:pt idx="7899">
                  <c:v>0.61314181536567358</c:v>
                </c:pt>
                <c:pt idx="7900">
                  <c:v>0.61322475481372174</c:v>
                </c:pt>
                <c:pt idx="7901">
                  <c:v>0.61330761028918312</c:v>
                </c:pt>
                <c:pt idx="7902">
                  <c:v>0.61339038174943239</c:v>
                </c:pt>
                <c:pt idx="7903">
                  <c:v>0.6134730691518866</c:v>
                </c:pt>
                <c:pt idx="7904">
                  <c:v>0.61355567245400655</c:v>
                </c:pt>
                <c:pt idx="7905">
                  <c:v>0.61363819161329602</c:v>
                </c:pt>
                <c:pt idx="7906">
                  <c:v>0.61372062658730231</c:v>
                </c:pt>
                <c:pt idx="7907">
                  <c:v>0.613802977333616</c:v>
                </c:pt>
                <c:pt idx="7908">
                  <c:v>0.61388524380987075</c:v>
                </c:pt>
                <c:pt idx="7909">
                  <c:v>0.61396742597374399</c:v>
                </c:pt>
                <c:pt idx="7910">
                  <c:v>0.61404952378295596</c:v>
                </c:pt>
                <c:pt idx="7911">
                  <c:v>0.61413153719527114</c:v>
                </c:pt>
                <c:pt idx="7912">
                  <c:v>0.61421346616849637</c:v>
                </c:pt>
                <c:pt idx="7913">
                  <c:v>0.61429531066048293</c:v>
                </c:pt>
                <c:pt idx="7914">
                  <c:v>0.61437707062912472</c:v>
                </c:pt>
                <c:pt idx="7915">
                  <c:v>0.61445874603235984</c:v>
                </c:pt>
                <c:pt idx="7916">
                  <c:v>0.61454033682816933</c:v>
                </c:pt>
                <c:pt idx="7917">
                  <c:v>0.61462184297457823</c:v>
                </c:pt>
                <c:pt idx="7918">
                  <c:v>0.61470326442965473</c:v>
                </c:pt>
                <c:pt idx="7919">
                  <c:v>0.61478460115151079</c:v>
                </c:pt>
                <c:pt idx="7920">
                  <c:v>0.614865853098302</c:v>
                </c:pt>
                <c:pt idx="7921">
                  <c:v>0.61494702022822745</c:v>
                </c:pt>
                <c:pt idx="7922">
                  <c:v>0.61502810249952988</c:v>
                </c:pt>
                <c:pt idx="7923">
                  <c:v>0.61510909987049578</c:v>
                </c:pt>
                <c:pt idx="7924">
                  <c:v>0.61519001229945514</c:v>
                </c:pt>
                <c:pt idx="7925">
                  <c:v>0.61527083974478192</c:v>
                </c:pt>
                <c:pt idx="7926">
                  <c:v>0.6153515821648935</c:v>
                </c:pt>
                <c:pt idx="7927">
                  <c:v>0.61543223951825121</c:v>
                </c:pt>
                <c:pt idx="7928">
                  <c:v>0.61551281176336003</c:v>
                </c:pt>
                <c:pt idx="7929">
                  <c:v>0.6155932988587689</c:v>
                </c:pt>
                <c:pt idx="7930">
                  <c:v>0.61567370076307026</c:v>
                </c:pt>
                <c:pt idx="7931">
                  <c:v>0.61575401743490077</c:v>
                </c:pt>
                <c:pt idx="7932">
                  <c:v>0.61583424883294047</c:v>
                </c:pt>
                <c:pt idx="7933">
                  <c:v>0.61591439491591382</c:v>
                </c:pt>
                <c:pt idx="7934">
                  <c:v>0.61599445564258859</c:v>
                </c:pt>
                <c:pt idx="7935">
                  <c:v>0.61607443097177672</c:v>
                </c:pt>
                <c:pt idx="7936">
                  <c:v>0.61615432086233457</c:v>
                </c:pt>
                <c:pt idx="7937">
                  <c:v>0.61623412527316157</c:v>
                </c:pt>
                <c:pt idx="7938">
                  <c:v>0.61631384416320167</c:v>
                </c:pt>
                <c:pt idx="7939">
                  <c:v>0.6163934774914428</c:v>
                </c:pt>
                <c:pt idx="7940">
                  <c:v>0.6164730252169166</c:v>
                </c:pt>
                <c:pt idx="7941">
                  <c:v>0.61655248729869916</c:v>
                </c:pt>
                <c:pt idx="7942">
                  <c:v>0.61663186369591028</c:v>
                </c:pt>
                <c:pt idx="7943">
                  <c:v>0.61671115436771395</c:v>
                </c:pt>
                <c:pt idx="7944">
                  <c:v>0.61679035927331849</c:v>
                </c:pt>
                <c:pt idx="7945">
                  <c:v>0.61686947837197614</c:v>
                </c:pt>
                <c:pt idx="7946">
                  <c:v>0.61694851162298314</c:v>
                </c:pt>
                <c:pt idx="7947">
                  <c:v>0.61702745898568012</c:v>
                </c:pt>
                <c:pt idx="7948">
                  <c:v>0.6171063204194519</c:v>
                </c:pt>
                <c:pt idx="7949">
                  <c:v>0.61718509588372739</c:v>
                </c:pt>
                <c:pt idx="7950">
                  <c:v>0.61726378533797965</c:v>
                </c:pt>
                <c:pt idx="7951">
                  <c:v>0.61734238874172642</c:v>
                </c:pt>
                <c:pt idx="7952">
                  <c:v>0.61742090605452904</c:v>
                </c:pt>
                <c:pt idx="7953">
                  <c:v>0.61749933723599382</c:v>
                </c:pt>
                <c:pt idx="7954">
                  <c:v>0.61757768224577081</c:v>
                </c:pt>
                <c:pt idx="7955">
                  <c:v>0.61765594104355481</c:v>
                </c:pt>
                <c:pt idx="7956">
                  <c:v>0.61773411358908481</c:v>
                </c:pt>
                <c:pt idx="7957">
                  <c:v>0.61781219984214397</c:v>
                </c:pt>
                <c:pt idx="7958">
                  <c:v>0.61789019976256043</c:v>
                </c:pt>
                <c:pt idx="7959">
                  <c:v>0.61796811331020596</c:v>
                </c:pt>
                <c:pt idx="7960">
                  <c:v>0.61804594044499739</c:v>
                </c:pt>
                <c:pt idx="7961">
                  <c:v>0.61812368112689564</c:v>
                </c:pt>
                <c:pt idx="7962">
                  <c:v>0.61820133531590638</c:v>
                </c:pt>
                <c:pt idx="7963">
                  <c:v>0.61827890297207966</c:v>
                </c:pt>
                <c:pt idx="7964">
                  <c:v>0.61835638405550974</c:v>
                </c:pt>
                <c:pt idx="7965">
                  <c:v>0.6184337785263363</c:v>
                </c:pt>
                <c:pt idx="7966">
                  <c:v>0.61851108634474239</c:v>
                </c:pt>
                <c:pt idx="7967">
                  <c:v>0.61858830747095661</c:v>
                </c:pt>
                <c:pt idx="7968">
                  <c:v>0.61866544186525152</c:v>
                </c:pt>
                <c:pt idx="7969">
                  <c:v>0.61874248948794486</c:v>
                </c:pt>
                <c:pt idx="7970">
                  <c:v>0.61881945029939855</c:v>
                </c:pt>
                <c:pt idx="7971">
                  <c:v>0.61889632426001928</c:v>
                </c:pt>
                <c:pt idx="7972">
                  <c:v>0.61897311133025856</c:v>
                </c:pt>
                <c:pt idx="7973">
                  <c:v>0.61904981147061267</c:v>
                </c:pt>
                <c:pt idx="7974">
                  <c:v>0.61912642464162215</c:v>
                </c:pt>
                <c:pt idx="7975">
                  <c:v>0.61920295080387289</c:v>
                </c:pt>
                <c:pt idx="7976">
                  <c:v>0.61927938991799514</c:v>
                </c:pt>
                <c:pt idx="7977">
                  <c:v>0.61935574194466392</c:v>
                </c:pt>
                <c:pt idx="7978">
                  <c:v>0.61943200684459943</c:v>
                </c:pt>
                <c:pt idx="7979">
                  <c:v>0.61950818457856616</c:v>
                </c:pt>
                <c:pt idx="7980">
                  <c:v>0.61958427510737413</c:v>
                </c:pt>
                <c:pt idx="7981">
                  <c:v>0.61966027839187721</c:v>
                </c:pt>
                <c:pt idx="7982">
                  <c:v>0.61973619439297534</c:v>
                </c:pt>
                <c:pt idx="7983">
                  <c:v>0.61981202307161243</c:v>
                </c:pt>
                <c:pt idx="7984">
                  <c:v>0.61988776438877768</c:v>
                </c:pt>
                <c:pt idx="7985">
                  <c:v>0.61996341830550561</c:v>
                </c:pt>
                <c:pt idx="7986">
                  <c:v>0.62003898478287478</c:v>
                </c:pt>
                <c:pt idx="7987">
                  <c:v>0.62011446378200974</c:v>
                </c:pt>
                <c:pt idx="7988">
                  <c:v>0.62018985526407922</c:v>
                </c:pt>
                <c:pt idx="7989">
                  <c:v>0.62026515919029745</c:v>
                </c:pt>
                <c:pt idx="7990">
                  <c:v>0.62034037552192356</c:v>
                </c:pt>
                <c:pt idx="7991">
                  <c:v>0.62041550422026193</c:v>
                </c:pt>
                <c:pt idx="7992">
                  <c:v>0.62049054524666158</c:v>
                </c:pt>
                <c:pt idx="7993">
                  <c:v>0.62056549856251708</c:v>
                </c:pt>
                <c:pt idx="7994">
                  <c:v>0.62064036412926793</c:v>
                </c:pt>
                <c:pt idx="7995">
                  <c:v>0.62071514190839894</c:v>
                </c:pt>
                <c:pt idx="7996">
                  <c:v>0.62078983186143977</c:v>
                </c:pt>
                <c:pt idx="7997">
                  <c:v>0.62086443394996538</c:v>
                </c:pt>
                <c:pt idx="7998">
                  <c:v>0.62093894813559625</c:v>
                </c:pt>
                <c:pt idx="7999">
                  <c:v>0.62101337437999737</c:v>
                </c:pt>
                <c:pt idx="8000">
                  <c:v>0.62108771264487994</c:v>
                </c:pt>
                <c:pt idx="8001">
                  <c:v>0.62116196289199954</c:v>
                </c:pt>
                <c:pt idx="8002">
                  <c:v>0.62123612508315773</c:v>
                </c:pt>
                <c:pt idx="8003">
                  <c:v>0.6213101991802007</c:v>
                </c:pt>
                <c:pt idx="8004">
                  <c:v>0.62138418514502036</c:v>
                </c:pt>
                <c:pt idx="8005">
                  <c:v>0.62145808293955418</c:v>
                </c:pt>
                <c:pt idx="8006">
                  <c:v>0.62153189252578445</c:v>
                </c:pt>
                <c:pt idx="8007">
                  <c:v>0.6216056138657392</c:v>
                </c:pt>
                <c:pt idx="8008">
                  <c:v>0.62167924692149157</c:v>
                </c:pt>
                <c:pt idx="8009">
                  <c:v>0.62175279165516062</c:v>
                </c:pt>
                <c:pt idx="8010">
                  <c:v>0.62182624802891029</c:v>
                </c:pt>
                <c:pt idx="8011">
                  <c:v>0.62189961600495036</c:v>
                </c:pt>
                <c:pt idx="8012">
                  <c:v>0.62197289554553581</c:v>
                </c:pt>
                <c:pt idx="8013">
                  <c:v>0.62204608661296734</c:v>
                </c:pt>
                <c:pt idx="8014">
                  <c:v>0.62211918916959119</c:v>
                </c:pt>
                <c:pt idx="8015">
                  <c:v>0.62219220317779889</c:v>
                </c:pt>
                <c:pt idx="8016">
                  <c:v>0.62226512860002758</c:v>
                </c:pt>
                <c:pt idx="8017">
                  <c:v>0.62233796539876041</c:v>
                </c:pt>
                <c:pt idx="8018">
                  <c:v>0.62241071353652533</c:v>
                </c:pt>
                <c:pt idx="8019">
                  <c:v>0.62248337297589662</c:v>
                </c:pt>
                <c:pt idx="8020">
                  <c:v>0.62255594367949385</c:v>
                </c:pt>
                <c:pt idx="8021">
                  <c:v>0.62262842560998222</c:v>
                </c:pt>
                <c:pt idx="8022">
                  <c:v>0.62270081873007288</c:v>
                </c:pt>
                <c:pt idx="8023">
                  <c:v>0.6227731230025223</c:v>
                </c:pt>
                <c:pt idx="8024">
                  <c:v>0.6228453383901329</c:v>
                </c:pt>
                <c:pt idx="8025">
                  <c:v>0.62291746485575272</c:v>
                </c:pt>
                <c:pt idx="8026">
                  <c:v>0.62298950236227557</c:v>
                </c:pt>
                <c:pt idx="8027">
                  <c:v>0.62306145087264131</c:v>
                </c:pt>
                <c:pt idx="8028">
                  <c:v>0.62313331034983488</c:v>
                </c:pt>
                <c:pt idx="8029">
                  <c:v>0.62320508075688785</c:v>
                </c:pt>
                <c:pt idx="8030">
                  <c:v>0.62327676205687688</c:v>
                </c:pt>
                <c:pt idx="8031">
                  <c:v>0.623348354212925</c:v>
                </c:pt>
                <c:pt idx="8032">
                  <c:v>0.62341985718820103</c:v>
                </c:pt>
                <c:pt idx="8033">
                  <c:v>0.62349127094591927</c:v>
                </c:pt>
                <c:pt idx="8034">
                  <c:v>0.62356259544934067</c:v>
                </c:pt>
                <c:pt idx="8035">
                  <c:v>0.62363383066177103</c:v>
                </c:pt>
                <c:pt idx="8036">
                  <c:v>0.62370497654656332</c:v>
                </c:pt>
                <c:pt idx="8037">
                  <c:v>0.62377603306711527</c:v>
                </c:pt>
                <c:pt idx="8038">
                  <c:v>0.62384700018687145</c:v>
                </c:pt>
                <c:pt idx="8039">
                  <c:v>0.62391787786932218</c:v>
                </c:pt>
                <c:pt idx="8040">
                  <c:v>0.62398866607800363</c:v>
                </c:pt>
                <c:pt idx="8041">
                  <c:v>0.62405936477649804</c:v>
                </c:pt>
                <c:pt idx="8042">
                  <c:v>0.62412997392843383</c:v>
                </c:pt>
                <c:pt idx="8043">
                  <c:v>0.62420049349748541</c:v>
                </c:pt>
                <c:pt idx="8044">
                  <c:v>0.62427092344737345</c:v>
                </c:pt>
                <c:pt idx="8045">
                  <c:v>0.62434126374186438</c:v>
                </c:pt>
                <c:pt idx="8046">
                  <c:v>0.62441151434477105</c:v>
                </c:pt>
                <c:pt idx="8047">
                  <c:v>0.62448167521995213</c:v>
                </c:pt>
                <c:pt idx="8048">
                  <c:v>0.62455174633131283</c:v>
                </c:pt>
                <c:pt idx="8049">
                  <c:v>0.62462172764280455</c:v>
                </c:pt>
                <c:pt idx="8050">
                  <c:v>0.62469161911842441</c:v>
                </c:pt>
                <c:pt idx="8051">
                  <c:v>0.62476142072221608</c:v>
                </c:pt>
                <c:pt idx="8052">
                  <c:v>0.62483113241826971</c:v>
                </c:pt>
                <c:pt idx="8053">
                  <c:v>0.62490075417072122</c:v>
                </c:pt>
                <c:pt idx="8054">
                  <c:v>0.62497028594375292</c:v>
                </c:pt>
                <c:pt idx="8055">
                  <c:v>0.62503972770159366</c:v>
                </c:pt>
                <c:pt idx="8056">
                  <c:v>0.62510907940851856</c:v>
                </c:pt>
                <c:pt idx="8057">
                  <c:v>0.62517834102884851</c:v>
                </c:pt>
                <c:pt idx="8058">
                  <c:v>0.62524751252695177</c:v>
                </c:pt>
                <c:pt idx="8059">
                  <c:v>0.62531659386724181</c:v>
                </c:pt>
                <c:pt idx="8060">
                  <c:v>0.62538558501417951</c:v>
                </c:pt>
                <c:pt idx="8061">
                  <c:v>0.62545448593227149</c:v>
                </c:pt>
                <c:pt idx="8062">
                  <c:v>0.62552329658607086</c:v>
                </c:pt>
                <c:pt idx="8063">
                  <c:v>0.62559201694017763</c:v>
                </c:pt>
                <c:pt idx="8064">
                  <c:v>0.62566064695923762</c:v>
                </c:pt>
                <c:pt idx="8065">
                  <c:v>0.62572918660794363</c:v>
                </c:pt>
                <c:pt idx="8066">
                  <c:v>0.62579763585103476</c:v>
                </c:pt>
                <c:pt idx="8067">
                  <c:v>0.62586599465329651</c:v>
                </c:pt>
                <c:pt idx="8068">
                  <c:v>0.62593426297956101</c:v>
                </c:pt>
                <c:pt idx="8069">
                  <c:v>0.62600244079470713</c:v>
                </c:pt>
                <c:pt idx="8070">
                  <c:v>0.62607052806365981</c:v>
                </c:pt>
                <c:pt idx="8071">
                  <c:v>0.62613852475139131</c:v>
                </c:pt>
                <c:pt idx="8072">
                  <c:v>0.62620643082291971</c:v>
                </c:pt>
                <c:pt idx="8073">
                  <c:v>0.62627424624331018</c:v>
                </c:pt>
                <c:pt idx="8074">
                  <c:v>0.62634197097767441</c:v>
                </c:pt>
                <c:pt idx="8075">
                  <c:v>0.62640960499117071</c:v>
                </c:pt>
                <c:pt idx="8076">
                  <c:v>0.62647714824900413</c:v>
                </c:pt>
                <c:pt idx="8077">
                  <c:v>0.62654460071642637</c:v>
                </c:pt>
                <c:pt idx="8078">
                  <c:v>0.62661196235873584</c:v>
                </c:pt>
                <c:pt idx="8079">
                  <c:v>0.6266792331412776</c:v>
                </c:pt>
                <c:pt idx="8080">
                  <c:v>0.62674641302944378</c:v>
                </c:pt>
                <c:pt idx="8081">
                  <c:v>0.62681350198867269</c:v>
                </c:pt>
                <c:pt idx="8082">
                  <c:v>0.62688049998444995</c:v>
                </c:pt>
                <c:pt idx="8083">
                  <c:v>0.62694740698230778</c:v>
                </c:pt>
                <c:pt idx="8084">
                  <c:v>0.62701422294782505</c:v>
                </c:pt>
                <c:pt idx="8085">
                  <c:v>0.62708094784662793</c:v>
                </c:pt>
                <c:pt idx="8086">
                  <c:v>0.62714758164438889</c:v>
                </c:pt>
                <c:pt idx="8087">
                  <c:v>0.62721412430682766</c:v>
                </c:pt>
                <c:pt idx="8088">
                  <c:v>0.62728057579971042</c:v>
                </c:pt>
                <c:pt idx="8089">
                  <c:v>0.62734693608885095</c:v>
                </c:pt>
                <c:pt idx="8090">
                  <c:v>0.62741320514010934</c:v>
                </c:pt>
                <c:pt idx="8091">
                  <c:v>0.62747938291939265</c:v>
                </c:pt>
                <c:pt idx="8092">
                  <c:v>0.62754546939265543</c:v>
                </c:pt>
                <c:pt idx="8093">
                  <c:v>0.62761146452589855</c:v>
                </c:pt>
                <c:pt idx="8094">
                  <c:v>0.6276773682851704</c:v>
                </c:pt>
                <c:pt idx="8095">
                  <c:v>0.62774318063656598</c:v>
                </c:pt>
                <c:pt idx="8096">
                  <c:v>0.62780890154622748</c:v>
                </c:pt>
                <c:pt idx="8097">
                  <c:v>0.62787453098034418</c:v>
                </c:pt>
                <c:pt idx="8098">
                  <c:v>0.62794006890515242</c:v>
                </c:pt>
                <c:pt idx="8099">
                  <c:v>0.62800551528693527</c:v>
                </c:pt>
                <c:pt idx="8100">
                  <c:v>0.62807087009202367</c:v>
                </c:pt>
                <c:pt idx="8101">
                  <c:v>0.62813613328679474</c:v>
                </c:pt>
                <c:pt idx="8102">
                  <c:v>0.62820130483767356</c:v>
                </c:pt>
                <c:pt idx="8103">
                  <c:v>0.62826638471113183</c:v>
                </c:pt>
                <c:pt idx="8104">
                  <c:v>0.62833137287368834</c:v>
                </c:pt>
                <c:pt idx="8105">
                  <c:v>0.62839626929190973</c:v>
                </c:pt>
                <c:pt idx="8106">
                  <c:v>0.62846107393240902</c:v>
                </c:pt>
                <c:pt idx="8107">
                  <c:v>0.62852578676184712</c:v>
                </c:pt>
                <c:pt idx="8108">
                  <c:v>0.62859040774693153</c:v>
                </c:pt>
                <c:pt idx="8109">
                  <c:v>0.62865493685441765</c:v>
                </c:pt>
                <c:pt idx="8110">
                  <c:v>0.62871937405110767</c:v>
                </c:pt>
                <c:pt idx="8111">
                  <c:v>0.62878371930385135</c:v>
                </c:pt>
                <c:pt idx="8112">
                  <c:v>0.62884797257954572</c:v>
                </c:pt>
                <c:pt idx="8113">
                  <c:v>0.62891213384513467</c:v>
                </c:pt>
                <c:pt idx="8114">
                  <c:v>0.62897620306761026</c:v>
                </c:pt>
                <c:pt idx="8115">
                  <c:v>0.62904018021401109</c:v>
                </c:pt>
                <c:pt idx="8116">
                  <c:v>0.62910406525142371</c:v>
                </c:pt>
                <c:pt idx="8117">
                  <c:v>0.62916785814698173</c:v>
                </c:pt>
                <c:pt idx="8118">
                  <c:v>0.6292315588678663</c:v>
                </c:pt>
                <c:pt idx="8119">
                  <c:v>0.62929516738130609</c:v>
                </c:pt>
                <c:pt idx="8120">
                  <c:v>0.62935868365457681</c:v>
                </c:pt>
                <c:pt idx="8121">
                  <c:v>0.62942210765500184</c:v>
                </c:pt>
                <c:pt idx="8122">
                  <c:v>0.62948543934995249</c:v>
                </c:pt>
                <c:pt idx="8123">
                  <c:v>0.62954867870684672</c:v>
                </c:pt>
                <c:pt idx="8124">
                  <c:v>0.62961182569315066</c:v>
                </c:pt>
                <c:pt idx="8125">
                  <c:v>0.62967488027637775</c:v>
                </c:pt>
                <c:pt idx="8126">
                  <c:v>0.6297378424240887</c:v>
                </c:pt>
                <c:pt idx="8127">
                  <c:v>0.62980071210389232</c:v>
                </c:pt>
                <c:pt idx="8128">
                  <c:v>0.62986348928344427</c:v>
                </c:pt>
                <c:pt idx="8129">
                  <c:v>0.6299261739304487</c:v>
                </c:pt>
                <c:pt idx="8130">
                  <c:v>0.62998876601265652</c:v>
                </c:pt>
                <c:pt idx="8131">
                  <c:v>0.63005126549786672</c:v>
                </c:pt>
                <c:pt idx="8132">
                  <c:v>0.63011367235392579</c:v>
                </c:pt>
                <c:pt idx="8133">
                  <c:v>0.63017598654872797</c:v>
                </c:pt>
                <c:pt idx="8134">
                  <c:v>0.63023820805021524</c:v>
                </c:pt>
                <c:pt idx="8135">
                  <c:v>0.63030033682637676</c:v>
                </c:pt>
                <c:pt idx="8136">
                  <c:v>0.6303623728452501</c:v>
                </c:pt>
                <c:pt idx="8137">
                  <c:v>0.63042431607492011</c:v>
                </c:pt>
                <c:pt idx="8138">
                  <c:v>0.63048616648351941</c:v>
                </c:pt>
                <c:pt idx="8139">
                  <c:v>0.63054792403922855</c:v>
                </c:pt>
                <c:pt idx="8140">
                  <c:v>0.63060958871027561</c:v>
                </c:pt>
                <c:pt idx="8141">
                  <c:v>0.63067116046493688</c:v>
                </c:pt>
                <c:pt idx="8142">
                  <c:v>0.63073263927153589</c:v>
                </c:pt>
                <c:pt idx="8143">
                  <c:v>0.63079402509844429</c:v>
                </c:pt>
                <c:pt idx="8144">
                  <c:v>0.63085531791408167</c:v>
                </c:pt>
                <c:pt idx="8145">
                  <c:v>0.63091651768691515</c:v>
                </c:pt>
                <c:pt idx="8146">
                  <c:v>0.63097762438546012</c:v>
                </c:pt>
                <c:pt idx="8147">
                  <c:v>0.63103863797827953</c:v>
                </c:pt>
                <c:pt idx="8148">
                  <c:v>0.63109955843398424</c:v>
                </c:pt>
                <c:pt idx="8149">
                  <c:v>0.63116038572123334</c:v>
                </c:pt>
                <c:pt idx="8150">
                  <c:v>0.6312211198087333</c:v>
                </c:pt>
                <c:pt idx="8151">
                  <c:v>0.63128176066523922</c:v>
                </c:pt>
                <c:pt idx="8152">
                  <c:v>0.63134230825955362</c:v>
                </c:pt>
                <c:pt idx="8153">
                  <c:v>0.63140276256052719</c:v>
                </c:pt>
                <c:pt idx="8154">
                  <c:v>0.63146312353705869</c:v>
                </c:pt>
                <c:pt idx="8155">
                  <c:v>0.63152339115809475</c:v>
                </c:pt>
                <c:pt idx="8156">
                  <c:v>0.63158356539263028</c:v>
                </c:pt>
                <c:pt idx="8157">
                  <c:v>0.63164364620970781</c:v>
                </c:pt>
                <c:pt idx="8158">
                  <c:v>0.6317036335784183</c:v>
                </c:pt>
                <c:pt idx="8159">
                  <c:v>0.63176352746790054</c:v>
                </c:pt>
                <c:pt idx="8160">
                  <c:v>0.63182332784734174</c:v>
                </c:pt>
                <c:pt idx="8161">
                  <c:v>0.63188303468597684</c:v>
                </c:pt>
                <c:pt idx="8162">
                  <c:v>0.63194264795308897</c:v>
                </c:pt>
                <c:pt idx="8163">
                  <c:v>0.63200216761800987</c:v>
                </c:pt>
                <c:pt idx="8164">
                  <c:v>0.6320615936501186</c:v>
                </c:pt>
                <c:pt idx="8165">
                  <c:v>0.63212092601884318</c:v>
                </c:pt>
                <c:pt idx="8166">
                  <c:v>0.63218016469365945</c:v>
                </c:pt>
                <c:pt idx="8167">
                  <c:v>0.63223930964409136</c:v>
                </c:pt>
                <c:pt idx="8168">
                  <c:v>0.63229836083971125</c:v>
                </c:pt>
                <c:pt idx="8169">
                  <c:v>0.63235731825013963</c:v>
                </c:pt>
                <c:pt idx="8170">
                  <c:v>0.63241618184504533</c:v>
                </c:pt>
                <c:pt idx="8171">
                  <c:v>0.63247495159414546</c:v>
                </c:pt>
                <c:pt idx="8172">
                  <c:v>0.63253362746720521</c:v>
                </c:pt>
                <c:pt idx="8173">
                  <c:v>0.63259220943403827</c:v>
                </c:pt>
                <c:pt idx="8174">
                  <c:v>0.63265069746450653</c:v>
                </c:pt>
                <c:pt idx="8175">
                  <c:v>0.63270909152852006</c:v>
                </c:pt>
                <c:pt idx="8176">
                  <c:v>0.63276739159603801</c:v>
                </c:pt>
                <c:pt idx="8177">
                  <c:v>0.63282559763706669</c:v>
                </c:pt>
                <c:pt idx="8178">
                  <c:v>0.63288370962166196</c:v>
                </c:pt>
                <c:pt idx="8179">
                  <c:v>0.63294172751992717</c:v>
                </c:pt>
                <c:pt idx="8180">
                  <c:v>0.63299965130201441</c:v>
                </c:pt>
                <c:pt idx="8181">
                  <c:v>0.63305748093812464</c:v>
                </c:pt>
                <c:pt idx="8182">
                  <c:v>0.63311521639850643</c:v>
                </c:pt>
                <c:pt idx="8183">
                  <c:v>0.63317285765345743</c:v>
                </c:pt>
                <c:pt idx="8184">
                  <c:v>0.63323040467332337</c:v>
                </c:pt>
                <c:pt idx="8185">
                  <c:v>0.6332878574284988</c:v>
                </c:pt>
                <c:pt idx="8186">
                  <c:v>0.63334521588942627</c:v>
                </c:pt>
                <c:pt idx="8187">
                  <c:v>0.63340248002659738</c:v>
                </c:pt>
                <c:pt idx="8188">
                  <c:v>0.63345964981055214</c:v>
                </c:pt>
                <c:pt idx="8189">
                  <c:v>0.63351672521187874</c:v>
                </c:pt>
                <c:pt idx="8190">
                  <c:v>0.63357370620121434</c:v>
                </c:pt>
                <c:pt idx="8191">
                  <c:v>0.63363059274924438</c:v>
                </c:pt>
                <c:pt idx="8192">
                  <c:v>0.63368738482670317</c:v>
                </c:pt>
                <c:pt idx="8193">
                  <c:v>0.63374408240437341</c:v>
                </c:pt>
                <c:pt idx="8194">
                  <c:v>0.63380068545308632</c:v>
                </c:pt>
                <c:pt idx="8195">
                  <c:v>0.63385719394372209</c:v>
                </c:pt>
                <c:pt idx="8196">
                  <c:v>0.6339136078472094</c:v>
                </c:pt>
                <c:pt idx="8197">
                  <c:v>0.63396992713452527</c:v>
                </c:pt>
                <c:pt idx="8198">
                  <c:v>0.63402615177669608</c:v>
                </c:pt>
                <c:pt idx="8199">
                  <c:v>0.63408228174479608</c:v>
                </c:pt>
                <c:pt idx="8200">
                  <c:v>0.63413831700994905</c:v>
                </c:pt>
                <c:pt idx="8201">
                  <c:v>0.63419425754332692</c:v>
                </c:pt>
                <c:pt idx="8202">
                  <c:v>0.6342501033161505</c:v>
                </c:pt>
                <c:pt idx="8203">
                  <c:v>0.63430585429968955</c:v>
                </c:pt>
                <c:pt idx="8204">
                  <c:v>0.63436151046526201</c:v>
                </c:pt>
                <c:pt idx="8205">
                  <c:v>0.63441707178423556</c:v>
                </c:pt>
                <c:pt idx="8206">
                  <c:v>0.63447253822802574</c:v>
                </c:pt>
                <c:pt idx="8207">
                  <c:v>0.63452790976809759</c:v>
                </c:pt>
                <c:pt idx="8208">
                  <c:v>0.63458318637596434</c:v>
                </c:pt>
                <c:pt idx="8209">
                  <c:v>0.63463836802318863</c:v>
                </c:pt>
                <c:pt idx="8210">
                  <c:v>0.63469345468138161</c:v>
                </c:pt>
                <c:pt idx="8211">
                  <c:v>0.6347484463222034</c:v>
                </c:pt>
                <c:pt idx="8212">
                  <c:v>0.63480334291736318</c:v>
                </c:pt>
                <c:pt idx="8213">
                  <c:v>0.63485814443861865</c:v>
                </c:pt>
                <c:pt idx="8214">
                  <c:v>0.63491285085777671</c:v>
                </c:pt>
                <c:pt idx="8215">
                  <c:v>0.63496746214669308</c:v>
                </c:pt>
                <c:pt idx="8216">
                  <c:v>0.63502197827727258</c:v>
                </c:pt>
                <c:pt idx="8217">
                  <c:v>0.63507639922146852</c:v>
                </c:pt>
                <c:pt idx="8218">
                  <c:v>0.63513072495128386</c:v>
                </c:pt>
                <c:pt idx="8219">
                  <c:v>0.63518495543876996</c:v>
                </c:pt>
                <c:pt idx="8220">
                  <c:v>0.63523909065602746</c:v>
                </c:pt>
                <c:pt idx="8221">
                  <c:v>0.63529313057520609</c:v>
                </c:pt>
                <c:pt idx="8222">
                  <c:v>0.63534707516850442</c:v>
                </c:pt>
                <c:pt idx="8223">
                  <c:v>0.63540092440817009</c:v>
                </c:pt>
                <c:pt idx="8224">
                  <c:v>0.63545467826649982</c:v>
                </c:pt>
                <c:pt idx="8225">
                  <c:v>0.63550833671583939</c:v>
                </c:pt>
                <c:pt idx="8226">
                  <c:v>0.63556189972858368</c:v>
                </c:pt>
                <c:pt idx="8227">
                  <c:v>0.63561536727717671</c:v>
                </c:pt>
                <c:pt idx="8228">
                  <c:v>0.6356687393341115</c:v>
                </c:pt>
                <c:pt idx="8229">
                  <c:v>0.63572201587193033</c:v>
                </c:pt>
                <c:pt idx="8230">
                  <c:v>0.6357751968632247</c:v>
                </c:pt>
                <c:pt idx="8231">
                  <c:v>0.63582828228063482</c:v>
                </c:pt>
                <c:pt idx="8232">
                  <c:v>0.63588127209685064</c:v>
                </c:pt>
                <c:pt idx="8233">
                  <c:v>0.63593416628461086</c:v>
                </c:pt>
                <c:pt idx="8234">
                  <c:v>0.63598696481670369</c:v>
                </c:pt>
                <c:pt idx="8235">
                  <c:v>0.63603966766596609</c:v>
                </c:pt>
                <c:pt idx="8236">
                  <c:v>0.63609227480528507</c:v>
                </c:pt>
                <c:pt idx="8237">
                  <c:v>0.63614478620759596</c:v>
                </c:pt>
                <c:pt idx="8238">
                  <c:v>0.6361972018458838</c:v>
                </c:pt>
                <c:pt idx="8239">
                  <c:v>0.63624952169318294</c:v>
                </c:pt>
                <c:pt idx="8240">
                  <c:v>0.63630174572257692</c:v>
                </c:pt>
                <c:pt idx="8241">
                  <c:v>0.63635387390719855</c:v>
                </c:pt>
                <c:pt idx="8242">
                  <c:v>0.63640590622022997</c:v>
                </c:pt>
                <c:pt idx="8243">
                  <c:v>0.63645784263490268</c:v>
                </c:pt>
                <c:pt idx="8244">
                  <c:v>0.63650968312449741</c:v>
                </c:pt>
                <c:pt idx="8245">
                  <c:v>0.63656142766234436</c:v>
                </c:pt>
                <c:pt idx="8246">
                  <c:v>0.63661307622182295</c:v>
                </c:pt>
                <c:pt idx="8247">
                  <c:v>0.63666462877636221</c:v>
                </c:pt>
                <c:pt idx="8248">
                  <c:v>0.63671608529944035</c:v>
                </c:pt>
                <c:pt idx="8249">
                  <c:v>0.6367674457645851</c:v>
                </c:pt>
                <c:pt idx="8250">
                  <c:v>0.63681871014537339</c:v>
                </c:pt>
                <c:pt idx="8251">
                  <c:v>0.63686987841543197</c:v>
                </c:pt>
                <c:pt idx="8252">
                  <c:v>0.63692095054843667</c:v>
                </c:pt>
                <c:pt idx="8253">
                  <c:v>0.63697192651811296</c:v>
                </c:pt>
                <c:pt idx="8254">
                  <c:v>0.63702280629823593</c:v>
                </c:pt>
                <c:pt idx="8255">
                  <c:v>0.63707358986262963</c:v>
                </c:pt>
                <c:pt idx="8256">
                  <c:v>0.63712427718516829</c:v>
                </c:pt>
                <c:pt idx="8257">
                  <c:v>0.63717486823977509</c:v>
                </c:pt>
                <c:pt idx="8258">
                  <c:v>0.63722536300042298</c:v>
                </c:pt>
                <c:pt idx="8259">
                  <c:v>0.63727576144113462</c:v>
                </c:pt>
                <c:pt idx="8260">
                  <c:v>0.63732606353598187</c:v>
                </c:pt>
                <c:pt idx="8261">
                  <c:v>0.6373762692590863</c:v>
                </c:pt>
                <c:pt idx="8262">
                  <c:v>0.63742637858461915</c:v>
                </c:pt>
                <c:pt idx="8263">
                  <c:v>0.63747639148680113</c:v>
                </c:pt>
                <c:pt idx="8264">
                  <c:v>0.63752630793990273</c:v>
                </c:pt>
                <c:pt idx="8265">
                  <c:v>0.63757612791824392</c:v>
                </c:pt>
                <c:pt idx="8266">
                  <c:v>0.63762585139619421</c:v>
                </c:pt>
                <c:pt idx="8267">
                  <c:v>0.63767547834817284</c:v>
                </c:pt>
                <c:pt idx="8268">
                  <c:v>0.6377250087486489</c:v>
                </c:pt>
                <c:pt idx="8269">
                  <c:v>0.63777444257214078</c:v>
                </c:pt>
                <c:pt idx="8270">
                  <c:v>0.63782377979321692</c:v>
                </c:pt>
                <c:pt idx="8271">
                  <c:v>0.63787302038649529</c:v>
                </c:pt>
                <c:pt idx="8272">
                  <c:v>0.6379221643266435</c:v>
                </c:pt>
                <c:pt idx="8273">
                  <c:v>0.63797121158837911</c:v>
                </c:pt>
                <c:pt idx="8274">
                  <c:v>0.63802016214646917</c:v>
                </c:pt>
                <c:pt idx="8275">
                  <c:v>0.6380690159757304</c:v>
                </c:pt>
                <c:pt idx="8276">
                  <c:v>0.6381177730510299</c:v>
                </c:pt>
                <c:pt idx="8277">
                  <c:v>0.63816643334728362</c:v>
                </c:pt>
                <c:pt idx="8278">
                  <c:v>0.63821499683945815</c:v>
                </c:pt>
                <c:pt idx="8279">
                  <c:v>0.63826346350256946</c:v>
                </c:pt>
                <c:pt idx="8280">
                  <c:v>0.63831183331168317</c:v>
                </c:pt>
                <c:pt idx="8281">
                  <c:v>0.6383601062419153</c:v>
                </c:pt>
                <c:pt idx="8282">
                  <c:v>0.63840828226843116</c:v>
                </c:pt>
                <c:pt idx="8283">
                  <c:v>0.63845636136644612</c:v>
                </c:pt>
                <c:pt idx="8284">
                  <c:v>0.63850434351122543</c:v>
                </c:pt>
                <c:pt idx="8285">
                  <c:v>0.63855222867808414</c:v>
                </c:pt>
                <c:pt idx="8286">
                  <c:v>0.63860001684238743</c:v>
                </c:pt>
                <c:pt idx="8287">
                  <c:v>0.63864770797955006</c:v>
                </c:pt>
                <c:pt idx="8288">
                  <c:v>0.63869530206503689</c:v>
                </c:pt>
                <c:pt idx="8289">
                  <c:v>0.6387427990743626</c:v>
                </c:pt>
                <c:pt idx="8290">
                  <c:v>0.63879019898309219</c:v>
                </c:pt>
                <c:pt idx="8291">
                  <c:v>0.63883750176683995</c:v>
                </c:pt>
                <c:pt idx="8292">
                  <c:v>0.63888470740127057</c:v>
                </c:pt>
                <c:pt idx="8293">
                  <c:v>0.63893181586209868</c:v>
                </c:pt>
                <c:pt idx="8294">
                  <c:v>0.63897882712508902</c:v>
                </c:pt>
                <c:pt idx="8295">
                  <c:v>0.63902574116605604</c:v>
                </c:pt>
                <c:pt idx="8296">
                  <c:v>0.63907255796086426</c:v>
                </c:pt>
                <c:pt idx="8297">
                  <c:v>0.63911927748542852</c:v>
                </c:pt>
                <c:pt idx="8298">
                  <c:v>0.63916589971571336</c:v>
                </c:pt>
                <c:pt idx="8299">
                  <c:v>0.63921242462773353</c:v>
                </c:pt>
                <c:pt idx="8300">
                  <c:v>0.63925885219755396</c:v>
                </c:pt>
                <c:pt idx="8301">
                  <c:v>0.6393051824012892</c:v>
                </c:pt>
                <c:pt idx="8302">
                  <c:v>0.63935141521510452</c:v>
                </c:pt>
                <c:pt idx="8303">
                  <c:v>0.63939755061521508</c:v>
                </c:pt>
                <c:pt idx="8304">
                  <c:v>0.63944358857788575</c:v>
                </c:pt>
                <c:pt idx="8305">
                  <c:v>0.63948952907943202</c:v>
                </c:pt>
                <c:pt idx="8306">
                  <c:v>0.63953537209621936</c:v>
                </c:pt>
                <c:pt idx="8307">
                  <c:v>0.6395811176046633</c:v>
                </c:pt>
                <c:pt idx="8308">
                  <c:v>0.63962676558122955</c:v>
                </c:pt>
                <c:pt idx="8309">
                  <c:v>0.63967231600243424</c:v>
                </c:pt>
                <c:pt idx="8310">
                  <c:v>0.63971776884484355</c:v>
                </c:pt>
                <c:pt idx="8311">
                  <c:v>0.63976312408507352</c:v>
                </c:pt>
                <c:pt idx="8312">
                  <c:v>0.63980838169979104</c:v>
                </c:pt>
                <c:pt idx="8313">
                  <c:v>0.63985354166571251</c:v>
                </c:pt>
                <c:pt idx="8314">
                  <c:v>0.63989860395960529</c:v>
                </c:pt>
                <c:pt idx="8315">
                  <c:v>0.63994356855828638</c:v>
                </c:pt>
                <c:pt idx="8316">
                  <c:v>0.63998843543862338</c:v>
                </c:pt>
                <c:pt idx="8317">
                  <c:v>0.64003320457753432</c:v>
                </c:pt>
                <c:pt idx="8318">
                  <c:v>0.64007787595198684</c:v>
                </c:pt>
                <c:pt idx="8319">
                  <c:v>0.64012244953899966</c:v>
                </c:pt>
                <c:pt idx="8320">
                  <c:v>0.64016692531564123</c:v>
                </c:pt>
                <c:pt idx="8321">
                  <c:v>0.64021130325903075</c:v>
                </c:pt>
                <c:pt idx="8322">
                  <c:v>0.64025558334633736</c:v>
                </c:pt>
                <c:pt idx="8323">
                  <c:v>0.64029976555478085</c:v>
                </c:pt>
                <c:pt idx="8324">
                  <c:v>0.64034384986163118</c:v>
                </c:pt>
                <c:pt idx="8325">
                  <c:v>0.64038783624420892</c:v>
                </c:pt>
                <c:pt idx="8326">
                  <c:v>0.64043172467988452</c:v>
                </c:pt>
                <c:pt idx="8327">
                  <c:v>0.64047551514607948</c:v>
                </c:pt>
                <c:pt idx="8328">
                  <c:v>0.64051920762026515</c:v>
                </c:pt>
                <c:pt idx="8329">
                  <c:v>0.64056280207996352</c:v>
                </c:pt>
                <c:pt idx="8330">
                  <c:v>0.64060629850274708</c:v>
                </c:pt>
                <c:pt idx="8331">
                  <c:v>0.64064969686623852</c:v>
                </c:pt>
                <c:pt idx="8332">
                  <c:v>0.64069299714811145</c:v>
                </c:pt>
                <c:pt idx="8333">
                  <c:v>0.64073619932608916</c:v>
                </c:pt>
                <c:pt idx="8334">
                  <c:v>0.64077930337794609</c:v>
                </c:pt>
                <c:pt idx="8335">
                  <c:v>0.64082230928150696</c:v>
                </c:pt>
                <c:pt idx="8336">
                  <c:v>0.64086521701464694</c:v>
                </c:pt>
                <c:pt idx="8337">
                  <c:v>0.64090802655529178</c:v>
                </c:pt>
                <c:pt idx="8338">
                  <c:v>0.64095073788141743</c:v>
                </c:pt>
                <c:pt idx="8339">
                  <c:v>0.64099335097105103</c:v>
                </c:pt>
                <c:pt idx="8340">
                  <c:v>0.64103586580226957</c:v>
                </c:pt>
                <c:pt idx="8341">
                  <c:v>0.64107828235320086</c:v>
                </c:pt>
                <c:pt idx="8342">
                  <c:v>0.64112060060202358</c:v>
                </c:pt>
                <c:pt idx="8343">
                  <c:v>0.64116282052696627</c:v>
                </c:pt>
                <c:pt idx="8344">
                  <c:v>0.64120494210630885</c:v>
                </c:pt>
                <c:pt idx="8345">
                  <c:v>0.64124696531838121</c:v>
                </c:pt>
                <c:pt idx="8346">
                  <c:v>0.64128889014156409</c:v>
                </c:pt>
                <c:pt idx="8347">
                  <c:v>0.64133071655428897</c:v>
                </c:pt>
                <c:pt idx="8348">
                  <c:v>0.64137244453503794</c:v>
                </c:pt>
                <c:pt idx="8349">
                  <c:v>0.64141407406234341</c:v>
                </c:pt>
                <c:pt idx="8350">
                  <c:v>0.64145560511478872</c:v>
                </c:pt>
                <c:pt idx="8351">
                  <c:v>0.64149703767100785</c:v>
                </c:pt>
                <c:pt idx="8352">
                  <c:v>0.64153837170968542</c:v>
                </c:pt>
                <c:pt idx="8353">
                  <c:v>0.64157960720955665</c:v>
                </c:pt>
                <c:pt idx="8354">
                  <c:v>0.64162074414940773</c:v>
                </c:pt>
                <c:pt idx="8355">
                  <c:v>0.64166178250807504</c:v>
                </c:pt>
                <c:pt idx="8356">
                  <c:v>0.64170272226444625</c:v>
                </c:pt>
                <c:pt idx="8357">
                  <c:v>0.6417435633974593</c:v>
                </c:pt>
                <c:pt idx="8358">
                  <c:v>0.64178430588610325</c:v>
                </c:pt>
                <c:pt idx="8359">
                  <c:v>0.64182494970941761</c:v>
                </c:pt>
                <c:pt idx="8360">
                  <c:v>0.6418654948464928</c:v>
                </c:pt>
                <c:pt idx="8361">
                  <c:v>0.64190594127647005</c:v>
                </c:pt>
                <c:pt idx="8362">
                  <c:v>0.64194628897854111</c:v>
                </c:pt>
                <c:pt idx="8363">
                  <c:v>0.64198653793194893</c:v>
                </c:pt>
                <c:pt idx="8364">
                  <c:v>0.64202668811598684</c:v>
                </c:pt>
                <c:pt idx="8365">
                  <c:v>0.64206673950999926</c:v>
                </c:pt>
                <c:pt idx="8366">
                  <c:v>0.64210669209338145</c:v>
                </c:pt>
                <c:pt idx="8367">
                  <c:v>0.64214654584557929</c:v>
                </c:pt>
                <c:pt idx="8368">
                  <c:v>0.64218630074608951</c:v>
                </c:pt>
                <c:pt idx="8369">
                  <c:v>0.64222595677446015</c:v>
                </c:pt>
                <c:pt idx="8370">
                  <c:v>0.64226551391028952</c:v>
                </c:pt>
                <c:pt idx="8371">
                  <c:v>0.64230497213322701</c:v>
                </c:pt>
                <c:pt idx="8372">
                  <c:v>0.6423443314229732</c:v>
                </c:pt>
                <c:pt idx="8373">
                  <c:v>0.64238359175927906</c:v>
                </c:pt>
                <c:pt idx="8374">
                  <c:v>0.64242275312194697</c:v>
                </c:pt>
                <c:pt idx="8375">
                  <c:v>0.6424618154908297</c:v>
                </c:pt>
                <c:pt idx="8376">
                  <c:v>0.64250077884583146</c:v>
                </c:pt>
                <c:pt idx="8377">
                  <c:v>0.64253964316690704</c:v>
                </c:pt>
                <c:pt idx="8378">
                  <c:v>0.64257840843406244</c:v>
                </c:pt>
                <c:pt idx="8379">
                  <c:v>0.64261707462735429</c:v>
                </c:pt>
                <c:pt idx="8380">
                  <c:v>0.64265564172689038</c:v>
                </c:pt>
                <c:pt idx="8381">
                  <c:v>0.64269410971282981</c:v>
                </c:pt>
                <c:pt idx="8382">
                  <c:v>0.64273247856538196</c:v>
                </c:pt>
                <c:pt idx="8383">
                  <c:v>0.64277074826480796</c:v>
                </c:pt>
                <c:pt idx="8384">
                  <c:v>0.64280891879141921</c:v>
                </c:pt>
                <c:pt idx="8385">
                  <c:v>0.64284699012557867</c:v>
                </c:pt>
                <c:pt idx="8386">
                  <c:v>0.6428849622477002</c:v>
                </c:pt>
                <c:pt idx="8387">
                  <c:v>0.64292283513824866</c:v>
                </c:pt>
                <c:pt idx="8388">
                  <c:v>0.64296060877773997</c:v>
                </c:pt>
                <c:pt idx="8389">
                  <c:v>0.64299828314674112</c:v>
                </c:pt>
                <c:pt idx="8390">
                  <c:v>0.64303585822587017</c:v>
                </c:pt>
                <c:pt idx="8391">
                  <c:v>0.64307333399579614</c:v>
                </c:pt>
                <c:pt idx="8392">
                  <c:v>0.64311071043723933</c:v>
                </c:pt>
                <c:pt idx="8393">
                  <c:v>0.64314798753097102</c:v>
                </c:pt>
                <c:pt idx="8394">
                  <c:v>0.64318516525781366</c:v>
                </c:pt>
                <c:pt idx="8395">
                  <c:v>0.64322224359864077</c:v>
                </c:pt>
                <c:pt idx="8396">
                  <c:v>0.64325922253437717</c:v>
                </c:pt>
                <c:pt idx="8397">
                  <c:v>0.64329610204599863</c:v>
                </c:pt>
                <c:pt idx="8398">
                  <c:v>0.64333288211453199</c:v>
                </c:pt>
                <c:pt idx="8399">
                  <c:v>0.6433695627210555</c:v>
                </c:pt>
                <c:pt idx="8400">
                  <c:v>0.64340614384669848</c:v>
                </c:pt>
                <c:pt idx="8401">
                  <c:v>0.64344262547264131</c:v>
                </c:pt>
                <c:pt idx="8402">
                  <c:v>0.64347900758011556</c:v>
                </c:pt>
                <c:pt idx="8403">
                  <c:v>0.64351529015040443</c:v>
                </c:pt>
                <c:pt idx="8404">
                  <c:v>0.64355147316484174</c:v>
                </c:pt>
                <c:pt idx="8405">
                  <c:v>0.64358755660481282</c:v>
                </c:pt>
                <c:pt idx="8406">
                  <c:v>0.64362354045175429</c:v>
                </c:pt>
                <c:pt idx="8407">
                  <c:v>0.64365942468715365</c:v>
                </c:pt>
                <c:pt idx="8408">
                  <c:v>0.64369520929255031</c:v>
                </c:pt>
                <c:pt idx="8409">
                  <c:v>0.64373089424953411</c:v>
                </c:pt>
                <c:pt idx="8410">
                  <c:v>0.64376647953974686</c:v>
                </c:pt>
                <c:pt idx="8411">
                  <c:v>0.64380196514488119</c:v>
                </c:pt>
                <c:pt idx="8412">
                  <c:v>0.64383735104668127</c:v>
                </c:pt>
                <c:pt idx="8413">
                  <c:v>0.64387263722694255</c:v>
                </c:pt>
                <c:pt idx="8414">
                  <c:v>0.64390782366751154</c:v>
                </c:pt>
                <c:pt idx="8415">
                  <c:v>0.64394291035028617</c:v>
                </c:pt>
                <c:pt idx="8416">
                  <c:v>0.64397789725721588</c:v>
                </c:pt>
                <c:pt idx="8417">
                  <c:v>0.64401278437030141</c:v>
                </c:pt>
                <c:pt idx="8418">
                  <c:v>0.64404757167159454</c:v>
                </c:pt>
                <c:pt idx="8419">
                  <c:v>0.64408225914319872</c:v>
                </c:pt>
                <c:pt idx="8420">
                  <c:v>0.64411684676726866</c:v>
                </c:pt>
                <c:pt idx="8421">
                  <c:v>0.64415133452601037</c:v>
                </c:pt>
                <c:pt idx="8422">
                  <c:v>0.64418572240168126</c:v>
                </c:pt>
                <c:pt idx="8423">
                  <c:v>0.64422001037659005</c:v>
                </c:pt>
                <c:pt idx="8424">
                  <c:v>0.64425419843309717</c:v>
                </c:pt>
                <c:pt idx="8425">
                  <c:v>0.64428828655361414</c:v>
                </c:pt>
                <c:pt idx="8426">
                  <c:v>0.64432227472060388</c:v>
                </c:pt>
                <c:pt idx="8427">
                  <c:v>0.64435616291658104</c:v>
                </c:pt>
                <c:pt idx="8428">
                  <c:v>0.64438995112411135</c:v>
                </c:pt>
                <c:pt idx="8429">
                  <c:v>0.64442363932581226</c:v>
                </c:pt>
                <c:pt idx="8430">
                  <c:v>0.64445722750435253</c:v>
                </c:pt>
                <c:pt idx="8431">
                  <c:v>0.64449071564245219</c:v>
                </c:pt>
                <c:pt idx="8432">
                  <c:v>0.64452410372288305</c:v>
                </c:pt>
                <c:pt idx="8433">
                  <c:v>0.64455739172846838</c:v>
                </c:pt>
                <c:pt idx="8434">
                  <c:v>0.64459057964208277</c:v>
                </c:pt>
                <c:pt idx="8435">
                  <c:v>0.64462366744665234</c:v>
                </c:pt>
                <c:pt idx="8436">
                  <c:v>0.6446566551251548</c:v>
                </c:pt>
                <c:pt idx="8437">
                  <c:v>0.6446895426606194</c:v>
                </c:pt>
                <c:pt idx="8438">
                  <c:v>0.64472233003612645</c:v>
                </c:pt>
                <c:pt idx="8439">
                  <c:v>0.64475501723480866</c:v>
                </c:pt>
                <c:pt idx="8440">
                  <c:v>0.64478760423984938</c:v>
                </c:pt>
                <c:pt idx="8441">
                  <c:v>0.64482009103448412</c:v>
                </c:pt>
                <c:pt idx="8442">
                  <c:v>0.64485247760199971</c:v>
                </c:pt>
                <c:pt idx="8443">
                  <c:v>0.64488476392573446</c:v>
                </c:pt>
                <c:pt idx="8444">
                  <c:v>0.64491694998907834</c:v>
                </c:pt>
                <c:pt idx="8445">
                  <c:v>0.64494903577547302</c:v>
                </c:pt>
                <c:pt idx="8446">
                  <c:v>0.64498102126841172</c:v>
                </c:pt>
                <c:pt idx="8447">
                  <c:v>0.64501290645143894</c:v>
                </c:pt>
                <c:pt idx="8448">
                  <c:v>0.64504469130815123</c:v>
                </c:pt>
                <c:pt idx="8449">
                  <c:v>0.64507637582219646</c:v>
                </c:pt>
                <c:pt idx="8450">
                  <c:v>0.64510795997727444</c:v>
                </c:pt>
                <c:pt idx="8451">
                  <c:v>0.64513944375713594</c:v>
                </c:pt>
                <c:pt idx="8452">
                  <c:v>0.64517082714558427</c:v>
                </c:pt>
                <c:pt idx="8453">
                  <c:v>0.64520211012647366</c:v>
                </c:pt>
                <c:pt idx="8454">
                  <c:v>0.64523329268371044</c:v>
                </c:pt>
                <c:pt idx="8455">
                  <c:v>0.64526437480125232</c:v>
                </c:pt>
                <c:pt idx="8456">
                  <c:v>0.64529535646310876</c:v>
                </c:pt>
                <c:pt idx="8457">
                  <c:v>0.64532623765334107</c:v>
                </c:pt>
                <c:pt idx="8458">
                  <c:v>0.64535701835606207</c:v>
                </c:pt>
                <c:pt idx="8459">
                  <c:v>0.64538769855543632</c:v>
                </c:pt>
                <c:pt idx="8460">
                  <c:v>0.6454182782356801</c:v>
                </c:pt>
                <c:pt idx="8461">
                  <c:v>0.64544875738106133</c:v>
                </c:pt>
                <c:pt idx="8462">
                  <c:v>0.64547913597589979</c:v>
                </c:pt>
                <c:pt idx="8463">
                  <c:v>0.64550941400456696</c:v>
                </c:pt>
                <c:pt idx="8464">
                  <c:v>0.64553959145148576</c:v>
                </c:pt>
                <c:pt idx="8465">
                  <c:v>0.64556966830113138</c:v>
                </c:pt>
                <c:pt idx="8466">
                  <c:v>0.64559964453803032</c:v>
                </c:pt>
                <c:pt idx="8467">
                  <c:v>0.64562952014676112</c:v>
                </c:pt>
                <c:pt idx="8468">
                  <c:v>0.64565929511195397</c:v>
                </c:pt>
                <c:pt idx="8469">
                  <c:v>0.64568896941829068</c:v>
                </c:pt>
                <c:pt idx="8470">
                  <c:v>0.64571854305050524</c:v>
                </c:pt>
                <c:pt idx="8471">
                  <c:v>0.64574801599338305</c:v>
                </c:pt>
                <c:pt idx="8472">
                  <c:v>0.64577738823176156</c:v>
                </c:pt>
                <c:pt idx="8473">
                  <c:v>0.64580665975052975</c:v>
                </c:pt>
                <c:pt idx="8474">
                  <c:v>0.6458358305346289</c:v>
                </c:pt>
                <c:pt idx="8475">
                  <c:v>0.64586490056905155</c:v>
                </c:pt>
                <c:pt idx="8476">
                  <c:v>0.64589386983884245</c:v>
                </c:pt>
                <c:pt idx="8477">
                  <c:v>0.64592273832909797</c:v>
                </c:pt>
                <c:pt idx="8478">
                  <c:v>0.64595150602496654</c:v>
                </c:pt>
                <c:pt idx="8479">
                  <c:v>0.64598017291164844</c:v>
                </c:pt>
                <c:pt idx="8480">
                  <c:v>0.64600873897439548</c:v>
                </c:pt>
                <c:pt idx="8481">
                  <c:v>0.64603720419851163</c:v>
                </c:pt>
                <c:pt idx="8482">
                  <c:v>0.64606556856935271</c:v>
                </c:pt>
                <c:pt idx="8483">
                  <c:v>0.6460938320723264</c:v>
                </c:pt>
                <c:pt idx="8484">
                  <c:v>0.64612199469289222</c:v>
                </c:pt>
                <c:pt idx="8485">
                  <c:v>0.64615005641656176</c:v>
                </c:pt>
                <c:pt idx="8486">
                  <c:v>0.64617801722889823</c:v>
                </c:pt>
                <c:pt idx="8487">
                  <c:v>0.6462058771155168</c:v>
                </c:pt>
                <c:pt idx="8488">
                  <c:v>0.64623363606208506</c:v>
                </c:pt>
                <c:pt idx="8489">
                  <c:v>0.64626129405432187</c:v>
                </c:pt>
                <c:pt idx="8490">
                  <c:v>0.64628885107799838</c:v>
                </c:pt>
                <c:pt idx="8491">
                  <c:v>0.64631630711893751</c:v>
                </c:pt>
                <c:pt idx="8492">
                  <c:v>0.64634366216301442</c:v>
                </c:pt>
                <c:pt idx="8493">
                  <c:v>0.64637091619615594</c:v>
                </c:pt>
                <c:pt idx="8494">
                  <c:v>0.64639806920434084</c:v>
                </c:pt>
                <c:pt idx="8495">
                  <c:v>0.64642512117360007</c:v>
                </c:pt>
                <c:pt idx="8496">
                  <c:v>0.64645207209001665</c:v>
                </c:pt>
                <c:pt idx="8497">
                  <c:v>0.64647892193972512</c:v>
                </c:pt>
                <c:pt idx="8498">
                  <c:v>0.64650567070891263</c:v>
                </c:pt>
                <c:pt idx="8499">
                  <c:v>0.64653231838381775</c:v>
                </c:pt>
                <c:pt idx="8500">
                  <c:v>0.64655886495073134</c:v>
                </c:pt>
                <c:pt idx="8501">
                  <c:v>0.64658531039599643</c:v>
                </c:pt>
                <c:pt idx="8502">
                  <c:v>0.64661165470600779</c:v>
                </c:pt>
                <c:pt idx="8503">
                  <c:v>0.64663789786721237</c:v>
                </c:pt>
                <c:pt idx="8504">
                  <c:v>0.64666403986610899</c:v>
                </c:pt>
                <c:pt idx="8505">
                  <c:v>0.64669008068924883</c:v>
                </c:pt>
                <c:pt idx="8506">
                  <c:v>0.64671602032323472</c:v>
                </c:pt>
                <c:pt idx="8507">
                  <c:v>0.64674185875472201</c:v>
                </c:pt>
                <c:pt idx="8508">
                  <c:v>0.64676759597041766</c:v>
                </c:pt>
                <c:pt idx="8509">
                  <c:v>0.64679323195708094</c:v>
                </c:pt>
                <c:pt idx="8510">
                  <c:v>0.64681876670152327</c:v>
                </c:pt>
                <c:pt idx="8511">
                  <c:v>0.64684420019060784</c:v>
                </c:pt>
                <c:pt idx="8512">
                  <c:v>0.64686953241125045</c:v>
                </c:pt>
                <c:pt idx="8513">
                  <c:v>0.64689476335041851</c:v>
                </c:pt>
                <c:pt idx="8514">
                  <c:v>0.64691989299513164</c:v>
                </c:pt>
                <c:pt idx="8515">
                  <c:v>0.64694492133246173</c:v>
                </c:pt>
                <c:pt idx="8516">
                  <c:v>0.64696984834953275</c:v>
                </c:pt>
                <c:pt idx="8517">
                  <c:v>0.64699467403352062</c:v>
                </c:pt>
                <c:pt idx="8518">
                  <c:v>0.64701939837165368</c:v>
                </c:pt>
                <c:pt idx="8519">
                  <c:v>0.64704402135121208</c:v>
                </c:pt>
                <c:pt idx="8520">
                  <c:v>0.64706854295952854</c:v>
                </c:pt>
                <c:pt idx="8521">
                  <c:v>0.64709296318398746</c:v>
                </c:pt>
                <c:pt idx="8522">
                  <c:v>0.64711728201202556</c:v>
                </c:pt>
                <c:pt idx="8523">
                  <c:v>0.64714149943113197</c:v>
                </c:pt>
                <c:pt idx="8524">
                  <c:v>0.64716561542884765</c:v>
                </c:pt>
                <c:pt idx="8525">
                  <c:v>0.64718962999276608</c:v>
                </c:pt>
                <c:pt idx="8526">
                  <c:v>0.64721354311053259</c:v>
                </c:pt>
                <c:pt idx="8527">
                  <c:v>0.64723735476984467</c:v>
                </c:pt>
                <c:pt idx="8528">
                  <c:v>0.64726106495845259</c:v>
                </c:pt>
                <c:pt idx="8529">
                  <c:v>0.64728467366415809</c:v>
                </c:pt>
                <c:pt idx="8530">
                  <c:v>0.64730818087481556</c:v>
                </c:pt>
                <c:pt idx="8531">
                  <c:v>0.64733158657833134</c:v>
                </c:pt>
                <c:pt idx="8532">
                  <c:v>0.6473548907626645</c:v>
                </c:pt>
                <c:pt idx="8533">
                  <c:v>0.64737809341582553</c:v>
                </c:pt>
                <c:pt idx="8534">
                  <c:v>0.64740119452587774</c:v>
                </c:pt>
                <c:pt idx="8535">
                  <c:v>0.64742419408093665</c:v>
                </c:pt>
                <c:pt idx="8536">
                  <c:v>0.64744709206916995</c:v>
                </c:pt>
                <c:pt idx="8537">
                  <c:v>0.64746988847879727</c:v>
                </c:pt>
                <c:pt idx="8538">
                  <c:v>0.64749258329809101</c:v>
                </c:pt>
                <c:pt idx="8539">
                  <c:v>0.64751517651537549</c:v>
                </c:pt>
                <c:pt idx="8540">
                  <c:v>0.64753766811902758</c:v>
                </c:pt>
                <c:pt idx="8541">
                  <c:v>0.64756005809747608</c:v>
                </c:pt>
                <c:pt idx="8542">
                  <c:v>0.64758234643920209</c:v>
                </c:pt>
                <c:pt idx="8543">
                  <c:v>0.64760453313273958</c:v>
                </c:pt>
                <c:pt idx="8544">
                  <c:v>0.647626618166674</c:v>
                </c:pt>
                <c:pt idx="8545">
                  <c:v>0.64764860152964365</c:v>
                </c:pt>
                <c:pt idx="8546">
                  <c:v>0.64767048321033904</c:v>
                </c:pt>
                <c:pt idx="8547">
                  <c:v>0.64769226319750284</c:v>
                </c:pt>
                <c:pt idx="8548">
                  <c:v>0.64771394147993</c:v>
                </c:pt>
                <c:pt idx="8549">
                  <c:v>0.64773551804646812</c:v>
                </c:pt>
                <c:pt idx="8550">
                  <c:v>0.64775699288601674</c:v>
                </c:pt>
                <c:pt idx="8551">
                  <c:v>0.64777836598752814</c:v>
                </c:pt>
                <c:pt idx="8552">
                  <c:v>0.64779963734000656</c:v>
                </c:pt>
                <c:pt idx="8553">
                  <c:v>0.64782080693250876</c:v>
                </c:pt>
                <c:pt idx="8554">
                  <c:v>0.6478418747541439</c:v>
                </c:pt>
                <c:pt idx="8555">
                  <c:v>0.6478628407940733</c:v>
                </c:pt>
                <c:pt idx="8556">
                  <c:v>0.64788370504151083</c:v>
                </c:pt>
                <c:pt idx="8557">
                  <c:v>0.64790446748572283</c:v>
                </c:pt>
                <c:pt idx="8558">
                  <c:v>0.64792512811602765</c:v>
                </c:pt>
                <c:pt idx="8559">
                  <c:v>0.64794568692179622</c:v>
                </c:pt>
                <c:pt idx="8560">
                  <c:v>0.647966143892452</c:v>
                </c:pt>
                <c:pt idx="8561">
                  <c:v>0.64798649901747063</c:v>
                </c:pt>
                <c:pt idx="8562">
                  <c:v>0.64800675228638016</c:v>
                </c:pt>
                <c:pt idx="8563">
                  <c:v>0.64802690368876126</c:v>
                </c:pt>
                <c:pt idx="8564">
                  <c:v>0.64804695321424677</c:v>
                </c:pt>
                <c:pt idx="8565">
                  <c:v>0.64806690085252183</c:v>
                </c:pt>
                <c:pt idx="8566">
                  <c:v>0.64808674659332444</c:v>
                </c:pt>
                <c:pt idx="8567">
                  <c:v>0.64810649042644464</c:v>
                </c:pt>
                <c:pt idx="8568">
                  <c:v>0.64812613234172489</c:v>
                </c:pt>
                <c:pt idx="8569">
                  <c:v>0.64814567232906062</c:v>
                </c:pt>
                <c:pt idx="8570">
                  <c:v>0.64816511037839875</c:v>
                </c:pt>
                <c:pt idx="8571">
                  <c:v>0.64818444647973961</c:v>
                </c:pt>
                <c:pt idx="8572">
                  <c:v>0.64820368062313549</c:v>
                </c:pt>
                <c:pt idx="8573">
                  <c:v>0.64822281279869087</c:v>
                </c:pt>
                <c:pt idx="8574">
                  <c:v>0.64824184299656351</c:v>
                </c:pt>
                <c:pt idx="8575">
                  <c:v>0.64826077120696268</c:v>
                </c:pt>
                <c:pt idx="8576">
                  <c:v>0.64827959742015095</c:v>
                </c:pt>
                <c:pt idx="8577">
                  <c:v>0.64829832162644263</c:v>
                </c:pt>
                <c:pt idx="8578">
                  <c:v>0.64831694381620508</c:v>
                </c:pt>
                <c:pt idx="8579">
                  <c:v>0.64833546397985797</c:v>
                </c:pt>
                <c:pt idx="8580">
                  <c:v>0.64835388210787337</c:v>
                </c:pt>
                <c:pt idx="8581">
                  <c:v>0.64837219819077585</c:v>
                </c:pt>
                <c:pt idx="8582">
                  <c:v>0.64839041221914251</c:v>
                </c:pt>
                <c:pt idx="8583">
                  <c:v>0.64840852418360306</c:v>
                </c:pt>
                <c:pt idx="8584">
                  <c:v>0.64842653407483941</c:v>
                </c:pt>
                <c:pt idx="8585">
                  <c:v>0.64844444188358641</c:v>
                </c:pt>
                <c:pt idx="8586">
                  <c:v>0.6484622476006312</c:v>
                </c:pt>
                <c:pt idx="8587">
                  <c:v>0.64847995121681334</c:v>
                </c:pt>
                <c:pt idx="8588">
                  <c:v>0.64849755272302512</c:v>
                </c:pt>
                <c:pt idx="8589">
                  <c:v>0.64851505211021121</c:v>
                </c:pt>
                <c:pt idx="8590">
                  <c:v>0.64853244936936894</c:v>
                </c:pt>
                <c:pt idx="8591">
                  <c:v>0.64854974449154801</c:v>
                </c:pt>
                <c:pt idx="8592">
                  <c:v>0.64856693746785088</c:v>
                </c:pt>
                <c:pt idx="8593">
                  <c:v>0.6485840282894324</c:v>
                </c:pt>
                <c:pt idx="8594">
                  <c:v>0.64860101694750005</c:v>
                </c:pt>
                <c:pt idx="8595">
                  <c:v>0.64861790343331394</c:v>
                </c:pt>
                <c:pt idx="8596">
                  <c:v>0.64863468773818644</c:v>
                </c:pt>
                <c:pt idx="8597">
                  <c:v>0.64865136985348282</c:v>
                </c:pt>
                <c:pt idx="8598">
                  <c:v>0.64866794977062092</c:v>
                </c:pt>
                <c:pt idx="8599">
                  <c:v>0.6486844274810708</c:v>
                </c:pt>
                <c:pt idx="8600">
                  <c:v>0.64870080297635546</c:v>
                </c:pt>
                <c:pt idx="8601">
                  <c:v>0.64871707624805031</c:v>
                </c:pt>
                <c:pt idx="8602">
                  <c:v>0.64873324728778348</c:v>
                </c:pt>
                <c:pt idx="8603">
                  <c:v>0.64874931608723563</c:v>
                </c:pt>
                <c:pt idx="8604">
                  <c:v>0.64876528263813993</c:v>
                </c:pt>
                <c:pt idx="8605">
                  <c:v>0.64878114693228228</c:v>
                </c:pt>
                <c:pt idx="8606">
                  <c:v>0.64879690896150111</c:v>
                </c:pt>
                <c:pt idx="8607">
                  <c:v>0.64881256871768755</c:v>
                </c:pt>
                <c:pt idx="8608">
                  <c:v>0.64882812619278518</c:v>
                </c:pt>
                <c:pt idx="8609">
                  <c:v>0.64884358137879039</c:v>
                </c:pt>
                <c:pt idx="8610">
                  <c:v>0.6488589342677521</c:v>
                </c:pt>
                <c:pt idx="8611">
                  <c:v>0.64887418485177184</c:v>
                </c:pt>
                <c:pt idx="8612">
                  <c:v>0.64888933312300368</c:v>
                </c:pt>
                <c:pt idx="8613">
                  <c:v>0.64890437907365461</c:v>
                </c:pt>
                <c:pt idx="8614">
                  <c:v>0.64891932269598418</c:v>
                </c:pt>
                <c:pt idx="8615">
                  <c:v>0.6489341639823043</c:v>
                </c:pt>
                <c:pt idx="8616">
                  <c:v>0.64894890292497964</c:v>
                </c:pt>
                <c:pt idx="8617">
                  <c:v>0.64896353951642793</c:v>
                </c:pt>
                <c:pt idx="8618">
                  <c:v>0.64897807374911887</c:v>
                </c:pt>
                <c:pt idx="8619">
                  <c:v>0.64899250561557553</c:v>
                </c:pt>
                <c:pt idx="8620">
                  <c:v>0.64900683510837309</c:v>
                </c:pt>
                <c:pt idx="8621">
                  <c:v>0.64902106222013956</c:v>
                </c:pt>
                <c:pt idx="8622">
                  <c:v>0.64903518694355578</c:v>
                </c:pt>
                <c:pt idx="8623">
                  <c:v>0.64904920927135501</c:v>
                </c:pt>
                <c:pt idx="8624">
                  <c:v>0.64906312919632358</c:v>
                </c:pt>
                <c:pt idx="8625">
                  <c:v>0.64907694671130001</c:v>
                </c:pt>
                <c:pt idx="8626">
                  <c:v>0.64909066180917574</c:v>
                </c:pt>
                <c:pt idx="8627">
                  <c:v>0.64910427448289498</c:v>
                </c:pt>
                <c:pt idx="8628">
                  <c:v>0.64911778472545478</c:v>
                </c:pt>
                <c:pt idx="8629">
                  <c:v>0.64913119252990414</c:v>
                </c:pt>
                <c:pt idx="8630">
                  <c:v>0.64914449788934581</c:v>
                </c:pt>
                <c:pt idx="8631">
                  <c:v>0.64915770079693436</c:v>
                </c:pt>
                <c:pt idx="8632">
                  <c:v>0.64917080124587767</c:v>
                </c:pt>
                <c:pt idx="8633">
                  <c:v>0.64918379922943581</c:v>
                </c:pt>
                <c:pt idx="8634">
                  <c:v>0.64919669474092201</c:v>
                </c:pt>
                <c:pt idx="8635">
                  <c:v>0.64920948777370224</c:v>
                </c:pt>
                <c:pt idx="8636">
                  <c:v>0.64922217832119455</c:v>
                </c:pt>
                <c:pt idx="8637">
                  <c:v>0.6492347663768705</c:v>
                </c:pt>
                <c:pt idx="8638">
                  <c:v>0.64924725193425403</c:v>
                </c:pt>
                <c:pt idx="8639">
                  <c:v>0.64925963498692152</c:v>
                </c:pt>
                <c:pt idx="8640">
                  <c:v>0.64927191552850272</c:v>
                </c:pt>
                <c:pt idx="8641">
                  <c:v>0.6492840935526798</c:v>
                </c:pt>
                <c:pt idx="8642">
                  <c:v>0.64929616905318732</c:v>
                </c:pt>
                <c:pt idx="8643">
                  <c:v>0.64930814202381315</c:v>
                </c:pt>
                <c:pt idx="8644">
                  <c:v>0.64932001245839777</c:v>
                </c:pt>
                <c:pt idx="8645">
                  <c:v>0.64933178035083405</c:v>
                </c:pt>
                <c:pt idx="8646">
                  <c:v>0.64934344569506808</c:v>
                </c:pt>
                <c:pt idx="8647">
                  <c:v>0.64935500848509853</c:v>
                </c:pt>
                <c:pt idx="8648">
                  <c:v>0.64936646871497661</c:v>
                </c:pt>
                <c:pt idx="8649">
                  <c:v>0.64937782637880659</c:v>
                </c:pt>
                <c:pt idx="8650">
                  <c:v>0.64938908147074559</c:v>
                </c:pt>
                <c:pt idx="8651">
                  <c:v>0.64940023398500302</c:v>
                </c:pt>
                <c:pt idx="8652">
                  <c:v>0.64941128391584158</c:v>
                </c:pt>
                <c:pt idx="8653">
                  <c:v>0.64942223125757637</c:v>
                </c:pt>
                <c:pt idx="8654">
                  <c:v>0.64943307600457556</c:v>
                </c:pt>
                <c:pt idx="8655">
                  <c:v>0.64944381815125984</c:v>
                </c:pt>
                <c:pt idx="8656">
                  <c:v>0.64945445769210286</c:v>
                </c:pt>
                <c:pt idx="8657">
                  <c:v>0.6494649946216311</c:v>
                </c:pt>
                <c:pt idx="8658">
                  <c:v>0.64947542893442356</c:v>
                </c:pt>
                <c:pt idx="8659">
                  <c:v>0.64948576062511232</c:v>
                </c:pt>
                <c:pt idx="8660">
                  <c:v>0.64949598968838207</c:v>
                </c:pt>
                <c:pt idx="8661">
                  <c:v>0.64950611611897047</c:v>
                </c:pt>
                <c:pt idx="8662">
                  <c:v>0.64951613991166779</c:v>
                </c:pt>
                <c:pt idx="8663">
                  <c:v>0.64952606106131716</c:v>
                </c:pt>
                <c:pt idx="8664">
                  <c:v>0.64953587956281456</c:v>
                </c:pt>
                <c:pt idx="8665">
                  <c:v>0.6495455954111089</c:v>
                </c:pt>
                <c:pt idx="8666">
                  <c:v>0.64955520860120164</c:v>
                </c:pt>
                <c:pt idx="8667">
                  <c:v>0.64956471912814717</c:v>
                </c:pt>
                <c:pt idx="8668">
                  <c:v>0.64957412698705275</c:v>
                </c:pt>
                <c:pt idx="8669">
                  <c:v>0.64958343217307846</c:v>
                </c:pt>
                <c:pt idx="8670">
                  <c:v>0.64959263468143713</c:v>
                </c:pt>
                <c:pt idx="8671">
                  <c:v>0.64960173450739433</c:v>
                </c:pt>
                <c:pt idx="8672">
                  <c:v>0.64961073164626859</c:v>
                </c:pt>
                <c:pt idx="8673">
                  <c:v>0.64961962609343138</c:v>
                </c:pt>
                <c:pt idx="8674">
                  <c:v>0.6496284178443068</c:v>
                </c:pt>
                <c:pt idx="8675">
                  <c:v>0.64963710689437182</c:v>
                </c:pt>
                <c:pt idx="8676">
                  <c:v>0.64964569323915611</c:v>
                </c:pt>
                <c:pt idx="8677">
                  <c:v>0.64965417687424276</c:v>
                </c:pt>
                <c:pt idx="8678">
                  <c:v>0.64966255779526683</c:v>
                </c:pt>
                <c:pt idx="8679">
                  <c:v>0.64967083599791708</c:v>
                </c:pt>
                <c:pt idx="8680">
                  <c:v>0.64967901147793428</c:v>
                </c:pt>
                <c:pt idx="8681">
                  <c:v>0.64968708423111288</c:v>
                </c:pt>
                <c:pt idx="8682">
                  <c:v>0.64969505425329954</c:v>
                </c:pt>
                <c:pt idx="8683">
                  <c:v>0.649702921540394</c:v>
                </c:pt>
                <c:pt idx="8684">
                  <c:v>0.64971068608834892</c:v>
                </c:pt>
                <c:pt idx="8685">
                  <c:v>0.64971834789316973</c:v>
                </c:pt>
                <c:pt idx="8686">
                  <c:v>0.64972590695091481</c:v>
                </c:pt>
                <c:pt idx="8687">
                  <c:v>0.64973336325769515</c:v>
                </c:pt>
                <c:pt idx="8688">
                  <c:v>0.64974071680967505</c:v>
                </c:pt>
                <c:pt idx="8689">
                  <c:v>0.64974796760307107</c:v>
                </c:pt>
                <c:pt idx="8690">
                  <c:v>0.64975511563415334</c:v>
                </c:pt>
                <c:pt idx="8691">
                  <c:v>0.6497621608992441</c:v>
                </c:pt>
                <c:pt idx="8692">
                  <c:v>0.64976910339471916</c:v>
                </c:pt>
                <c:pt idx="8693">
                  <c:v>0.6497759431170067</c:v>
                </c:pt>
                <c:pt idx="8694">
                  <c:v>0.6497826800625881</c:v>
                </c:pt>
                <c:pt idx="8695">
                  <c:v>0.64978931422799735</c:v>
                </c:pt>
                <c:pt idx="8696">
                  <c:v>0.6497958456098214</c:v>
                </c:pt>
                <c:pt idx="8697">
                  <c:v>0.64980227420470027</c:v>
                </c:pt>
                <c:pt idx="8698">
                  <c:v>0.64980860000932661</c:v>
                </c:pt>
                <c:pt idx="8699">
                  <c:v>0.64981482302044602</c:v>
                </c:pt>
                <c:pt idx="8700">
                  <c:v>0.64982094323485706</c:v>
                </c:pt>
                <c:pt idx="8701">
                  <c:v>0.64982696064941114</c:v>
                </c:pt>
                <c:pt idx="8702">
                  <c:v>0.64983287526101252</c:v>
                </c:pt>
                <c:pt idx="8703">
                  <c:v>0.6498386870666184</c:v>
                </c:pt>
                <c:pt idx="8704">
                  <c:v>0.64984439606323885</c:v>
                </c:pt>
                <c:pt idx="8705">
                  <c:v>0.64985000224793676</c:v>
                </c:pt>
                <c:pt idx="8706">
                  <c:v>0.6498555056178279</c:v>
                </c:pt>
                <c:pt idx="8707">
                  <c:v>0.64986090617008119</c:v>
                </c:pt>
                <c:pt idx="8708">
                  <c:v>0.64986620390191807</c:v>
                </c:pt>
                <c:pt idx="8709">
                  <c:v>0.64987139881061329</c:v>
                </c:pt>
                <c:pt idx="8710">
                  <c:v>0.6498764908934942</c:v>
                </c:pt>
                <c:pt idx="8711">
                  <c:v>0.649881480147941</c:v>
                </c:pt>
                <c:pt idx="8712">
                  <c:v>0.64988636657138699</c:v>
                </c:pt>
                <c:pt idx="8713">
                  <c:v>0.64989115016131838</c:v>
                </c:pt>
                <c:pt idx="8714">
                  <c:v>0.64989583091527403</c:v>
                </c:pt>
                <c:pt idx="8715">
                  <c:v>0.64990040883084621</c:v>
                </c:pt>
                <c:pt idx="8716">
                  <c:v>0.64990488390567935</c:v>
                </c:pt>
                <c:pt idx="8717">
                  <c:v>0.64990925613747152</c:v>
                </c:pt>
                <c:pt idx="8718">
                  <c:v>0.64991352552397319</c:v>
                </c:pt>
                <c:pt idx="8719">
                  <c:v>0.64991769206298811</c:v>
                </c:pt>
                <c:pt idx="8720">
                  <c:v>0.64992175575237254</c:v>
                </c:pt>
                <c:pt idx="8721">
                  <c:v>0.64992571659003606</c:v>
                </c:pt>
                <c:pt idx="8722">
                  <c:v>0.64992957457394085</c:v>
                </c:pt>
                <c:pt idx="8723">
                  <c:v>0.64993332970210227</c:v>
                </c:pt>
                <c:pt idx="8724">
                  <c:v>0.64993698197258842</c:v>
                </c:pt>
                <c:pt idx="8725">
                  <c:v>0.64994053138352026</c:v>
                </c:pt>
                <c:pt idx="8726">
                  <c:v>0.64994397793307179</c:v>
                </c:pt>
                <c:pt idx="8727">
                  <c:v>0.64994732161946989</c:v>
                </c:pt>
                <c:pt idx="8728">
                  <c:v>0.64995056244099447</c:v>
                </c:pt>
                <c:pt idx="8729">
                  <c:v>0.64995370039597822</c:v>
                </c:pt>
                <c:pt idx="8730">
                  <c:v>0.64995673548280664</c:v>
                </c:pt>
                <c:pt idx="8731">
                  <c:v>0.64995966769991853</c:v>
                </c:pt>
                <c:pt idx="8732">
                  <c:v>0.64996249704580533</c:v>
                </c:pt>
                <c:pt idx="8733">
                  <c:v>0.6499652235190112</c:v>
                </c:pt>
                <c:pt idx="8734">
                  <c:v>0.64996784711813382</c:v>
                </c:pt>
                <c:pt idx="8735">
                  <c:v>0.64997036784182327</c:v>
                </c:pt>
                <c:pt idx="8736">
                  <c:v>0.64997278568878269</c:v>
                </c:pt>
                <c:pt idx="8737">
                  <c:v>0.64997510065776842</c:v>
                </c:pt>
                <c:pt idx="8738">
                  <c:v>0.64997731274758941</c:v>
                </c:pt>
                <c:pt idx="8739">
                  <c:v>0.64997942195710734</c:v>
                </c:pt>
                <c:pt idx="8740">
                  <c:v>0.64998142828523753</c:v>
                </c:pt>
                <c:pt idx="8741">
                  <c:v>0.64998333173094758</c:v>
                </c:pt>
                <c:pt idx="8742">
                  <c:v>0.64998513229325827</c:v>
                </c:pt>
                <c:pt idx="8743">
                  <c:v>0.64998682997124335</c:v>
                </c:pt>
                <c:pt idx="8744">
                  <c:v>0.64998842476402929</c:v>
                </c:pt>
                <c:pt idx="8745">
                  <c:v>0.64998991667079586</c:v>
                </c:pt>
                <c:pt idx="8746">
                  <c:v>0.64999130569077535</c:v>
                </c:pt>
                <c:pt idx="8747">
                  <c:v>0.6499925918232532</c:v>
                </c:pt>
                <c:pt idx="8748">
                  <c:v>0.64999377506756773</c:v>
                </c:pt>
                <c:pt idx="8749">
                  <c:v>0.6499948554231102</c:v>
                </c:pt>
                <c:pt idx="8750">
                  <c:v>0.64999583288932494</c:v>
                </c:pt>
                <c:pt idx="8751">
                  <c:v>0.64999670746570892</c:v>
                </c:pt>
                <c:pt idx="8752">
                  <c:v>0.64999747915181227</c:v>
                </c:pt>
                <c:pt idx="8753">
                  <c:v>0.64999814794723809</c:v>
                </c:pt>
                <c:pt idx="8754">
                  <c:v>0.6499987138516421</c:v>
                </c:pt>
                <c:pt idx="8755">
                  <c:v>0.6499991768647333</c:v>
                </c:pt>
                <c:pt idx="8756">
                  <c:v>0.64999953698627355</c:v>
                </c:pt>
                <c:pt idx="8757">
                  <c:v>0.64999979421607756</c:v>
                </c:pt>
                <c:pt idx="8758">
                  <c:v>0.64999994855401277</c:v>
                </c:pt>
                <c:pt idx="8759">
                  <c:v>0.65</c:v>
                </c:pt>
              </c:numCache>
            </c:numRef>
          </c:val>
          <c:smooth val="0"/>
          <c:extLst>
            <c:ext xmlns:c16="http://schemas.microsoft.com/office/drawing/2014/chart" uri="{C3380CC4-5D6E-409C-BE32-E72D297353CC}">
              <c16:uniqueId val="{00000000-E633-4AFC-AB5D-EC695BF262B2}"/>
            </c:ext>
          </c:extLst>
        </c:ser>
        <c:dLbls>
          <c:showLegendKey val="0"/>
          <c:showVal val="0"/>
          <c:showCatName val="0"/>
          <c:showSerName val="0"/>
          <c:showPercent val="0"/>
          <c:showBubbleSize val="0"/>
        </c:dLbls>
        <c:smooth val="0"/>
        <c:axId val="1064435800"/>
        <c:axId val="1064436784"/>
      </c:lineChart>
      <c:catAx>
        <c:axId val="1064435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Time</a:t>
                </a:r>
                <a:r>
                  <a:rPr lang="nb-NO" baseline="0"/>
                  <a:t> i året</a:t>
                </a:r>
                <a:endParaRPr lang="nb-N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64436784"/>
        <c:crosses val="autoZero"/>
        <c:auto val="1"/>
        <c:lblAlgn val="ctr"/>
        <c:lblOffset val="100"/>
        <c:noMultiLvlLbl val="0"/>
      </c:catAx>
      <c:valAx>
        <c:axId val="106443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Kr/kWh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64435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Pelton</a:t>
            </a:r>
            <a:r>
              <a:rPr lang="nb-NO" baseline="0"/>
              <a:t> 2900 timer sammenlignet med francis 1700 timer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tx>
            <c:strRef>
              <c:f>'Pelton-Francis'!$C$3</c:f>
              <c:strCache>
                <c:ptCount val="1"/>
                <c:pt idx="0">
                  <c:v>Pelton</c:v>
                </c:pt>
              </c:strCache>
            </c:strRef>
          </c:tx>
          <c:spPr>
            <a:ln w="28575" cap="rnd">
              <a:solidFill>
                <a:schemeClr val="accent1"/>
              </a:solidFill>
              <a:round/>
            </a:ln>
            <a:effectLst/>
          </c:spPr>
          <c:marker>
            <c:symbol val="none"/>
          </c:marker>
          <c:cat>
            <c:numRef>
              <c:f>'Pelton-Francis'!$B$4:$B$33</c:f>
              <c:numCache>
                <c:formatCode>#,##0.00</c:formatCode>
                <c:ptCount val="3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numCache>
            </c:numRef>
          </c:cat>
          <c:val>
            <c:numRef>
              <c:f>'Pelton-Francis'!$C$4:$C$33</c:f>
              <c:numCache>
                <c:formatCode>#,##0.00</c:formatCode>
                <c:ptCount val="30"/>
                <c:pt idx="0">
                  <c:v>-306686046.95639956</c:v>
                </c:pt>
                <c:pt idx="1">
                  <c:v>-191528269.35423923</c:v>
                </c:pt>
                <c:pt idx="2">
                  <c:v>-76370491.752078891</c:v>
                </c:pt>
                <c:pt idx="3">
                  <c:v>38787285.850081503</c:v>
                </c:pt>
                <c:pt idx="4">
                  <c:v>153945063.45224184</c:v>
                </c:pt>
                <c:pt idx="5">
                  <c:v>269102841.05440217</c:v>
                </c:pt>
                <c:pt idx="6">
                  <c:v>384260618.65656263</c:v>
                </c:pt>
                <c:pt idx="7">
                  <c:v>499418396.25872296</c:v>
                </c:pt>
                <c:pt idx="8">
                  <c:v>614576173.86088324</c:v>
                </c:pt>
                <c:pt idx="9">
                  <c:v>729733951.46304369</c:v>
                </c:pt>
                <c:pt idx="10">
                  <c:v>844891729.06520414</c:v>
                </c:pt>
                <c:pt idx="11">
                  <c:v>960049506.66736436</c:v>
                </c:pt>
                <c:pt idx="12">
                  <c:v>1075207284.2695246</c:v>
                </c:pt>
                <c:pt idx="13">
                  <c:v>1190365061.8716853</c:v>
                </c:pt>
                <c:pt idx="14">
                  <c:v>1305522839.4738457</c:v>
                </c:pt>
                <c:pt idx="15">
                  <c:v>1420680617.0760059</c:v>
                </c:pt>
                <c:pt idx="16">
                  <c:v>1535838394.6781664</c:v>
                </c:pt>
                <c:pt idx="17">
                  <c:v>1650996172.2803264</c:v>
                </c:pt>
                <c:pt idx="18">
                  <c:v>1766153949.8824868</c:v>
                </c:pt>
                <c:pt idx="19">
                  <c:v>1881311727.4846473</c:v>
                </c:pt>
                <c:pt idx="20">
                  <c:v>1996469505.0868073</c:v>
                </c:pt>
                <c:pt idx="21">
                  <c:v>2111627282.6889682</c:v>
                </c:pt>
                <c:pt idx="22">
                  <c:v>2226785060.2911286</c:v>
                </c:pt>
                <c:pt idx="23">
                  <c:v>2341942837.8932886</c:v>
                </c:pt>
                <c:pt idx="24">
                  <c:v>2457100615.4954491</c:v>
                </c:pt>
                <c:pt idx="25">
                  <c:v>2572258393.097609</c:v>
                </c:pt>
                <c:pt idx="26">
                  <c:v>2687416170.6997695</c:v>
                </c:pt>
                <c:pt idx="27">
                  <c:v>2802573948.3019304</c:v>
                </c:pt>
                <c:pt idx="28">
                  <c:v>2917731725.9040904</c:v>
                </c:pt>
                <c:pt idx="29">
                  <c:v>3032889503.5062513</c:v>
                </c:pt>
              </c:numCache>
            </c:numRef>
          </c:val>
          <c:smooth val="0"/>
          <c:extLst>
            <c:ext xmlns:c16="http://schemas.microsoft.com/office/drawing/2014/chart" uri="{C3380CC4-5D6E-409C-BE32-E72D297353CC}">
              <c16:uniqueId val="{00000000-E4E5-46FF-A83D-E076855FEFDF}"/>
            </c:ext>
          </c:extLst>
        </c:ser>
        <c:ser>
          <c:idx val="1"/>
          <c:order val="1"/>
          <c:tx>
            <c:strRef>
              <c:f>'Pelton-Francis'!$D$3</c:f>
              <c:strCache>
                <c:ptCount val="1"/>
                <c:pt idx="0">
                  <c:v>Francis</c:v>
                </c:pt>
              </c:strCache>
            </c:strRef>
          </c:tx>
          <c:spPr>
            <a:ln w="28575" cap="rnd">
              <a:solidFill>
                <a:schemeClr val="accent2"/>
              </a:solidFill>
              <a:round/>
            </a:ln>
            <a:effectLst/>
          </c:spPr>
          <c:marker>
            <c:symbol val="none"/>
          </c:marker>
          <c:cat>
            <c:numRef>
              <c:f>'Pelton-Francis'!$B$4:$B$33</c:f>
              <c:numCache>
                <c:formatCode>#,##0.00</c:formatCode>
                <c:ptCount val="3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numCache>
            </c:numRef>
          </c:cat>
          <c:val>
            <c:numRef>
              <c:f>'Pelton-Francis'!$D$4:$D$33</c:f>
              <c:numCache>
                <c:formatCode>#,##0.00</c:formatCode>
                <c:ptCount val="30"/>
                <c:pt idx="0">
                  <c:v>-355884715.06758153</c:v>
                </c:pt>
                <c:pt idx="1">
                  <c:v>-236971792.54361162</c:v>
                </c:pt>
                <c:pt idx="2">
                  <c:v>-118058870.01964176</c:v>
                </c:pt>
                <c:pt idx="3">
                  <c:v>854052.50432825089</c:v>
                </c:pt>
                <c:pt idx="4">
                  <c:v>119766975.02829808</c:v>
                </c:pt>
                <c:pt idx="5">
                  <c:v>238679897.55226797</c:v>
                </c:pt>
                <c:pt idx="6">
                  <c:v>357592820.07623821</c:v>
                </c:pt>
                <c:pt idx="7">
                  <c:v>476505742.60020798</c:v>
                </c:pt>
                <c:pt idx="8">
                  <c:v>595418665.12417769</c:v>
                </c:pt>
                <c:pt idx="9">
                  <c:v>714331587.64814758</c:v>
                </c:pt>
                <c:pt idx="10">
                  <c:v>833244510.17211747</c:v>
                </c:pt>
                <c:pt idx="11">
                  <c:v>952157432.69608736</c:v>
                </c:pt>
                <c:pt idx="12">
                  <c:v>1071070355.2200577</c:v>
                </c:pt>
                <c:pt idx="13">
                  <c:v>1189983277.7440279</c:v>
                </c:pt>
                <c:pt idx="14">
                  <c:v>1308896200.2679973</c:v>
                </c:pt>
                <c:pt idx="15">
                  <c:v>1427809122.7919674</c:v>
                </c:pt>
                <c:pt idx="16">
                  <c:v>1546722045.3159375</c:v>
                </c:pt>
                <c:pt idx="17">
                  <c:v>1665634967.8399067</c:v>
                </c:pt>
                <c:pt idx="18">
                  <c:v>1784547890.3638766</c:v>
                </c:pt>
                <c:pt idx="19">
                  <c:v>1903460812.8878467</c:v>
                </c:pt>
                <c:pt idx="20">
                  <c:v>2022373735.4118164</c:v>
                </c:pt>
                <c:pt idx="21">
                  <c:v>2141286657.9357865</c:v>
                </c:pt>
                <c:pt idx="22">
                  <c:v>2260199580.4597573</c:v>
                </c:pt>
                <c:pt idx="23">
                  <c:v>2379112502.9837265</c:v>
                </c:pt>
                <c:pt idx="24">
                  <c:v>2498025425.5076971</c:v>
                </c:pt>
                <c:pt idx="25">
                  <c:v>2616938348.0316672</c:v>
                </c:pt>
                <c:pt idx="26">
                  <c:v>2735851270.5556369</c:v>
                </c:pt>
                <c:pt idx="27">
                  <c:v>2854764193.0796075</c:v>
                </c:pt>
                <c:pt idx="28">
                  <c:v>2973677115.6035767</c:v>
                </c:pt>
                <c:pt idx="29">
                  <c:v>3092590038.1275463</c:v>
                </c:pt>
              </c:numCache>
            </c:numRef>
          </c:val>
          <c:smooth val="0"/>
          <c:extLst>
            <c:ext xmlns:c16="http://schemas.microsoft.com/office/drawing/2014/chart" uri="{C3380CC4-5D6E-409C-BE32-E72D297353CC}">
              <c16:uniqueId val="{00000001-E4E5-46FF-A83D-E076855FEFDF}"/>
            </c:ext>
          </c:extLst>
        </c:ser>
        <c:dLbls>
          <c:showLegendKey val="0"/>
          <c:showVal val="0"/>
          <c:showCatName val="0"/>
          <c:showSerName val="0"/>
          <c:showPercent val="0"/>
          <c:showBubbleSize val="0"/>
        </c:dLbls>
        <c:smooth val="0"/>
        <c:axId val="630195384"/>
        <c:axId val="630199976"/>
      </c:lineChart>
      <c:catAx>
        <c:axId val="630195384"/>
        <c:scaling>
          <c:orientation val="minMax"/>
        </c:scaling>
        <c:delete val="0"/>
        <c:axPos val="b"/>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30199976"/>
        <c:crosses val="autoZero"/>
        <c:auto val="1"/>
        <c:lblAlgn val="ctr"/>
        <c:lblOffset val="100"/>
        <c:noMultiLvlLbl val="0"/>
      </c:catAx>
      <c:valAx>
        <c:axId val="6301999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30195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Spenningsfall og effekttap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2"/>
          <c:order val="1"/>
          <c:tx>
            <c:v>Spenningsfall 800</c:v>
          </c:tx>
          <c:spPr>
            <a:ln w="28575" cap="rnd">
              <a:solidFill>
                <a:schemeClr val="accent3"/>
              </a:solidFill>
              <a:round/>
            </a:ln>
            <a:effectLst/>
          </c:spPr>
          <c:marker>
            <c:symbol val="none"/>
          </c:marker>
          <c:val>
            <c:numRef>
              <c:f>Kabelberegning!$F$16:$F$115</c:f>
              <c:numCache>
                <c:formatCode>#,##0.00</c:formatCode>
                <c:ptCount val="100"/>
                <c:pt idx="0">
                  <c:v>1.171366594513529</c:v>
                </c:pt>
                <c:pt idx="1">
                  <c:v>2.3427507882006466</c:v>
                </c:pt>
                <c:pt idx="2">
                  <c:v>3.5141525797516806</c:v>
                </c:pt>
                <c:pt idx="3">
                  <c:v>4.6855719684244832</c:v>
                </c:pt>
                <c:pt idx="4">
                  <c:v>5.8570089532877319</c:v>
                </c:pt>
                <c:pt idx="5">
                  <c:v>7.0284635335410712</c:v>
                </c:pt>
                <c:pt idx="6">
                  <c:v>8.1999357079184847</c:v>
                </c:pt>
                <c:pt idx="7">
                  <c:v>9.3714254756487207</c:v>
                </c:pt>
                <c:pt idx="8">
                  <c:v>10.542932835989632</c:v>
                </c:pt>
                <c:pt idx="9">
                  <c:v>11.714457787660649</c:v>
                </c:pt>
                <c:pt idx="10">
                  <c:v>12.886000329875969</c:v>
                </c:pt>
                <c:pt idx="11">
                  <c:v>14.05756046170427</c:v>
                </c:pt>
                <c:pt idx="12">
                  <c:v>15.229138182403403</c:v>
                </c:pt>
                <c:pt idx="13">
                  <c:v>16.400733490649145</c:v>
                </c:pt>
                <c:pt idx="14">
                  <c:v>17.5723463857139</c:v>
                </c:pt>
                <c:pt idx="15">
                  <c:v>18.743976866826415</c:v>
                </c:pt>
                <c:pt idx="16">
                  <c:v>19.915624932706123</c:v>
                </c:pt>
                <c:pt idx="17">
                  <c:v>21.087290582567221</c:v>
                </c:pt>
                <c:pt idx="18">
                  <c:v>22.258973815507488</c:v>
                </c:pt>
                <c:pt idx="19">
                  <c:v>23.430674630726571</c:v>
                </c:pt>
                <c:pt idx="20">
                  <c:v>24.602393027002108</c:v>
                </c:pt>
                <c:pt idx="21">
                  <c:v>25.774129003490089</c:v>
                </c:pt>
                <c:pt idx="22">
                  <c:v>26.94588255949202</c:v>
                </c:pt>
                <c:pt idx="23">
                  <c:v>28.11765369369823</c:v>
                </c:pt>
                <c:pt idx="24">
                  <c:v>29.289442405337468</c:v>
                </c:pt>
                <c:pt idx="25">
                  <c:v>30.461248693522066</c:v>
                </c:pt>
                <c:pt idx="26">
                  <c:v>31.633072557422565</c:v>
                </c:pt>
                <c:pt idx="27">
                  <c:v>32.804913995802053</c:v>
                </c:pt>
                <c:pt idx="28">
                  <c:v>33.976773007889278</c:v>
                </c:pt>
                <c:pt idx="29">
                  <c:v>35.148649592898437</c:v>
                </c:pt>
                <c:pt idx="30">
                  <c:v>36.320543749607168</c:v>
                </c:pt>
                <c:pt idx="31">
                  <c:v>37.492455477200565</c:v>
                </c:pt>
                <c:pt idx="32">
                  <c:v>38.664384774718201</c:v>
                </c:pt>
                <c:pt idx="33">
                  <c:v>39.836331641476136</c:v>
                </c:pt>
                <c:pt idx="34">
                  <c:v>41.008296076135593</c:v>
                </c:pt>
                <c:pt idx="35">
                  <c:v>42.180278077954426</c:v>
                </c:pt>
                <c:pt idx="36">
                  <c:v>43.352277646161383</c:v>
                </c:pt>
                <c:pt idx="37">
                  <c:v>44.524294779504999</c:v>
                </c:pt>
                <c:pt idx="38">
                  <c:v>45.696329477155814</c:v>
                </c:pt>
                <c:pt idx="39">
                  <c:v>46.868381738444441</c:v>
                </c:pt>
                <c:pt idx="40">
                  <c:v>48.040451562017552</c:v>
                </c:pt>
                <c:pt idx="41">
                  <c:v>49.212538947118446</c:v>
                </c:pt>
                <c:pt idx="42">
                  <c:v>50.384643892844906</c:v>
                </c:pt>
                <c:pt idx="43">
                  <c:v>51.55676639842568</c:v>
                </c:pt>
                <c:pt idx="44">
                  <c:v>52.728906462551095</c:v>
                </c:pt>
                <c:pt idx="45">
                  <c:v>53.901064084522659</c:v>
                </c:pt>
                <c:pt idx="46">
                  <c:v>55.073239263510914</c:v>
                </c:pt>
                <c:pt idx="47">
                  <c:v>56.245431998278946</c:v>
                </c:pt>
                <c:pt idx="48">
                  <c:v>57.417642288040952</c:v>
                </c:pt>
                <c:pt idx="49">
                  <c:v>58.589870131865609</c:v>
                </c:pt>
                <c:pt idx="50">
                  <c:v>59.762115528981667</c:v>
                </c:pt>
                <c:pt idx="51">
                  <c:v>60.934378478152212</c:v>
                </c:pt>
                <c:pt idx="52">
                  <c:v>62.106658978576888</c:v>
                </c:pt>
                <c:pt idx="53">
                  <c:v>63.278957029498997</c:v>
                </c:pt>
                <c:pt idx="54">
                  <c:v>64.451272629667073</c:v>
                </c:pt>
                <c:pt idx="55">
                  <c:v>65.62360577826621</c:v>
                </c:pt>
                <c:pt idx="56">
                  <c:v>66.795956474423292</c:v>
                </c:pt>
                <c:pt idx="57">
                  <c:v>67.96832471730886</c:v>
                </c:pt>
                <c:pt idx="58">
                  <c:v>69.140710505715106</c:v>
                </c:pt>
                <c:pt idx="59">
                  <c:v>70.313113838812569</c:v>
                </c:pt>
                <c:pt idx="60">
                  <c:v>71.485534715902759</c:v>
                </c:pt>
                <c:pt idx="61">
                  <c:v>72.657973135676002</c:v>
                </c:pt>
                <c:pt idx="62">
                  <c:v>73.830429097361048</c:v>
                </c:pt>
                <c:pt idx="63">
                  <c:v>75.002902600041125</c:v>
                </c:pt>
                <c:pt idx="64">
                  <c:v>76.175393642959534</c:v>
                </c:pt>
                <c:pt idx="65">
                  <c:v>77.347902224792051</c:v>
                </c:pt>
                <c:pt idx="66">
                  <c:v>78.520428344869288</c:v>
                </c:pt>
                <c:pt idx="67">
                  <c:v>79.692972002332681</c:v>
                </c:pt>
                <c:pt idx="68">
                  <c:v>80.865533195945318</c:v>
                </c:pt>
                <c:pt idx="69">
                  <c:v>82.038111924950499</c:v>
                </c:pt>
                <c:pt idx="70">
                  <c:v>83.210708188416902</c:v>
                </c:pt>
                <c:pt idx="71">
                  <c:v>84.383321985573275</c:v>
                </c:pt>
                <c:pt idx="72">
                  <c:v>85.555953315168153</c:v>
                </c:pt>
                <c:pt idx="73">
                  <c:v>86.72860217638663</c:v>
                </c:pt>
                <c:pt idx="74">
                  <c:v>87.901268568501109</c:v>
                </c:pt>
                <c:pt idx="75">
                  <c:v>89.073952490245574</c:v>
                </c:pt>
                <c:pt idx="76">
                  <c:v>90.24665394081967</c:v>
                </c:pt>
                <c:pt idx="77">
                  <c:v>91.41937291935028</c:v>
                </c:pt>
                <c:pt idx="78">
                  <c:v>92.592109425007948</c:v>
                </c:pt>
                <c:pt idx="79">
                  <c:v>93.764863456584862</c:v>
                </c:pt>
                <c:pt idx="80">
                  <c:v>94.937635013251565</c:v>
                </c:pt>
                <c:pt idx="81">
                  <c:v>96.110424094295013</c:v>
                </c:pt>
                <c:pt idx="82">
                  <c:v>97.283230698420084</c:v>
                </c:pt>
                <c:pt idx="83">
                  <c:v>98.45605482487008</c:v>
                </c:pt>
                <c:pt idx="84">
                  <c:v>99.628896472713677</c:v>
                </c:pt>
                <c:pt idx="85">
                  <c:v>100.80175564120873</c:v>
                </c:pt>
                <c:pt idx="86">
                  <c:v>101.97463232901646</c:v>
                </c:pt>
                <c:pt idx="87">
                  <c:v>103.14752653543837</c:v>
                </c:pt>
                <c:pt idx="88">
                  <c:v>104.32043825970322</c:v>
                </c:pt>
                <c:pt idx="89">
                  <c:v>105.49336750051589</c:v>
                </c:pt>
                <c:pt idx="90">
                  <c:v>106.66631425711967</c:v>
                </c:pt>
                <c:pt idx="91">
                  <c:v>107.83927852861234</c:v>
                </c:pt>
                <c:pt idx="92">
                  <c:v>109.012260314179</c:v>
                </c:pt>
                <c:pt idx="93">
                  <c:v>110.18525961258274</c:v>
                </c:pt>
                <c:pt idx="94">
                  <c:v>111.35827642306685</c:v>
                </c:pt>
                <c:pt idx="95">
                  <c:v>112.53131074486009</c:v>
                </c:pt>
                <c:pt idx="96">
                  <c:v>113.70436257666734</c:v>
                </c:pt>
                <c:pt idx="97">
                  <c:v>114.87743191773188</c:v>
                </c:pt>
                <c:pt idx="98">
                  <c:v>116.05051876716607</c:v>
                </c:pt>
                <c:pt idx="99">
                  <c:v>117.22362312416954</c:v>
                </c:pt>
              </c:numCache>
            </c:numRef>
          </c:val>
          <c:smooth val="0"/>
          <c:extLst>
            <c:ext xmlns:c16="http://schemas.microsoft.com/office/drawing/2014/chart" uri="{C3380CC4-5D6E-409C-BE32-E72D297353CC}">
              <c16:uniqueId val="{00000001-019C-43FA-821C-E75AEBAADC3F}"/>
            </c:ext>
          </c:extLst>
        </c:ser>
        <c:ser>
          <c:idx val="0"/>
          <c:order val="2"/>
          <c:tx>
            <c:v>Spenningsfall 1000</c:v>
          </c:tx>
          <c:spPr>
            <a:ln w="28575" cap="rnd">
              <a:solidFill>
                <a:schemeClr val="accent1"/>
              </a:solidFill>
              <a:round/>
            </a:ln>
            <a:effectLst/>
          </c:spPr>
          <c:marker>
            <c:symbol val="none"/>
          </c:marker>
          <c:val>
            <c:numRef>
              <c:f>Kabelberegning!$O$16:$O$115</c:f>
              <c:numCache>
                <c:formatCode>#,##0.00</c:formatCode>
                <c:ptCount val="100"/>
                <c:pt idx="0">
                  <c:v>1.0219672058301512</c:v>
                </c:pt>
                <c:pt idx="1">
                  <c:v>2.0439497219776968</c:v>
                </c:pt>
                <c:pt idx="2">
                  <c:v>3.0659475480933907</c:v>
                </c:pt>
                <c:pt idx="3">
                  <c:v>4.0879606830712873</c:v>
                </c:pt>
                <c:pt idx="4">
                  <c:v>5.1099891265912447</c:v>
                </c:pt>
                <c:pt idx="5">
                  <c:v>6.132032877751044</c:v>
                </c:pt>
                <c:pt idx="6">
                  <c:v>7.1540919356630184</c:v>
                </c:pt>
                <c:pt idx="7">
                  <c:v>8.1761662999924738</c:v>
                </c:pt>
                <c:pt idx="8">
                  <c:v>9.1982559696334647</c:v>
                </c:pt>
                <c:pt idx="9">
                  <c:v>10.220360944251297</c:v>
                </c:pt>
                <c:pt idx="10">
                  <c:v>11.242481222943752</c:v>
                </c:pt>
                <c:pt idx="11">
                  <c:v>12.264616804852267</c:v>
                </c:pt>
                <c:pt idx="12">
                  <c:v>13.28676768958394</c:v>
                </c:pt>
                <c:pt idx="13">
                  <c:v>14.308933876120136</c:v>
                </c:pt>
                <c:pt idx="14">
                  <c:v>15.331115364067955</c:v>
                </c:pt>
                <c:pt idx="15">
                  <c:v>16.353312152554281</c:v>
                </c:pt>
                <c:pt idx="16">
                  <c:v>17.375524240662344</c:v>
                </c:pt>
                <c:pt idx="17">
                  <c:v>18.397751628057449</c:v>
                </c:pt>
                <c:pt idx="18">
                  <c:v>19.419994313706411</c:v>
                </c:pt>
                <c:pt idx="19">
                  <c:v>20.44225229723088</c:v>
                </c:pt>
                <c:pt idx="20">
                  <c:v>21.464525577684981</c:v>
                </c:pt>
                <c:pt idx="21">
                  <c:v>22.486814154268359</c:v>
                </c:pt>
                <c:pt idx="22">
                  <c:v>23.50911802657356</c:v>
                </c:pt>
                <c:pt idx="23">
                  <c:v>24.531437193552847</c:v>
                </c:pt>
                <c:pt idx="24">
                  <c:v>25.553771654871525</c:v>
                </c:pt>
                <c:pt idx="25">
                  <c:v>26.576121409554617</c:v>
                </c:pt>
                <c:pt idx="26">
                  <c:v>27.598486456816318</c:v>
                </c:pt>
                <c:pt idx="27">
                  <c:v>28.620866796249175</c:v>
                </c:pt>
                <c:pt idx="28">
                  <c:v>29.643262426834553</c:v>
                </c:pt>
                <c:pt idx="29">
                  <c:v>30.665673348165001</c:v>
                </c:pt>
                <c:pt idx="30">
                  <c:v>31.688099559367402</c:v>
                </c:pt>
                <c:pt idx="31">
                  <c:v>32.710541059554089</c:v>
                </c:pt>
                <c:pt idx="32">
                  <c:v>33.732997848361265</c:v>
                </c:pt>
                <c:pt idx="33">
                  <c:v>34.755469924770296</c:v>
                </c:pt>
                <c:pt idx="34">
                  <c:v>35.777957288344624</c:v>
                </c:pt>
                <c:pt idx="35">
                  <c:v>36.800459938283893</c:v>
                </c:pt>
                <c:pt idx="36">
                  <c:v>37.822977873656782</c:v>
                </c:pt>
                <c:pt idx="37">
                  <c:v>38.845511094084941</c:v>
                </c:pt>
                <c:pt idx="38">
                  <c:v>39.868059598549735</c:v>
                </c:pt>
                <c:pt idx="39">
                  <c:v>40.890623386672814</c:v>
                </c:pt>
                <c:pt idx="40">
                  <c:v>41.913202457551961</c:v>
                </c:pt>
                <c:pt idx="41">
                  <c:v>42.935796810343163</c:v>
                </c:pt>
                <c:pt idx="42">
                  <c:v>43.958406444668071</c:v>
                </c:pt>
                <c:pt idx="43">
                  <c:v>44.981031359449844</c:v>
                </c:pt>
                <c:pt idx="44">
                  <c:v>46.003671554339235</c:v>
                </c:pt>
                <c:pt idx="45">
                  <c:v>47.026327028477681</c:v>
                </c:pt>
                <c:pt idx="46">
                  <c:v>48.04899778093386</c:v>
                </c:pt>
                <c:pt idx="47">
                  <c:v>49.071683811387629</c:v>
                </c:pt>
                <c:pt idx="48">
                  <c:v>50.094385118747596</c:v>
                </c:pt>
                <c:pt idx="49">
                  <c:v>51.117101702664513</c:v>
                </c:pt>
                <c:pt idx="50">
                  <c:v>52.139833562279819</c:v>
                </c:pt>
                <c:pt idx="51">
                  <c:v>53.162580696676741</c:v>
                </c:pt>
                <c:pt idx="52">
                  <c:v>54.185343105491484</c:v>
                </c:pt>
                <c:pt idx="53">
                  <c:v>55.208120787705411</c:v>
                </c:pt>
                <c:pt idx="54">
                  <c:v>56.230913742911071</c:v>
                </c:pt>
                <c:pt idx="55">
                  <c:v>57.253721970279003</c:v>
                </c:pt>
                <c:pt idx="56">
                  <c:v>58.276545468863333</c:v>
                </c:pt>
                <c:pt idx="57">
                  <c:v>59.299384238343919</c:v>
                </c:pt>
                <c:pt idx="58">
                  <c:v>60.322238277643919</c:v>
                </c:pt>
                <c:pt idx="59">
                  <c:v>61.345107586399536</c:v>
                </c:pt>
                <c:pt idx="60">
                  <c:v>62.367992163766758</c:v>
                </c:pt>
                <c:pt idx="61">
                  <c:v>63.390892008828814</c:v>
                </c:pt>
                <c:pt idx="62">
                  <c:v>64.413807121221907</c:v>
                </c:pt>
                <c:pt idx="63">
                  <c:v>65.4367374998983</c:v>
                </c:pt>
                <c:pt idx="64">
                  <c:v>66.459683144479641</c:v>
                </c:pt>
                <c:pt idx="65">
                  <c:v>67.482644054107368</c:v>
                </c:pt>
                <c:pt idx="66">
                  <c:v>68.505620227893814</c:v>
                </c:pt>
                <c:pt idx="67">
                  <c:v>69.528611665475182</c:v>
                </c:pt>
                <c:pt idx="68">
                  <c:v>70.551618365803733</c:v>
                </c:pt>
                <c:pt idx="69">
                  <c:v>71.574640328311943</c:v>
                </c:pt>
                <c:pt idx="70">
                  <c:v>72.59767755267967</c:v>
                </c:pt>
                <c:pt idx="71">
                  <c:v>73.620730037466274</c:v>
                </c:pt>
                <c:pt idx="72">
                  <c:v>74.643797782497131</c:v>
                </c:pt>
                <c:pt idx="73">
                  <c:v>75.666880786753609</c:v>
                </c:pt>
                <c:pt idx="74">
                  <c:v>76.689979049799149</c:v>
                </c:pt>
                <c:pt idx="75">
                  <c:v>77.713092570804292</c:v>
                </c:pt>
                <c:pt idx="76">
                  <c:v>78.736221348881372</c:v>
                </c:pt>
                <c:pt idx="77">
                  <c:v>79.759365383666591</c:v>
                </c:pt>
                <c:pt idx="78">
                  <c:v>80.782524674097658</c:v>
                </c:pt>
                <c:pt idx="79">
                  <c:v>81.805699219825328</c:v>
                </c:pt>
                <c:pt idx="80">
                  <c:v>82.828889019947383</c:v>
                </c:pt>
                <c:pt idx="81">
                  <c:v>83.852094073576154</c:v>
                </c:pt>
                <c:pt idx="82">
                  <c:v>84.875314380406053</c:v>
                </c:pt>
                <c:pt idx="83">
                  <c:v>85.898549939287477</c:v>
                </c:pt>
                <c:pt idx="84">
                  <c:v>86.921800749943941</c:v>
                </c:pt>
                <c:pt idx="85">
                  <c:v>87.945066811473225</c:v>
                </c:pt>
                <c:pt idx="86">
                  <c:v>88.968348122973111</c:v>
                </c:pt>
                <c:pt idx="87">
                  <c:v>89.991644684094354</c:v>
                </c:pt>
                <c:pt idx="88">
                  <c:v>91.01495649376011</c:v>
                </c:pt>
                <c:pt idx="89">
                  <c:v>92.038283551650238</c:v>
                </c:pt>
                <c:pt idx="90">
                  <c:v>93.06162585686252</c:v>
                </c:pt>
                <c:pt idx="91">
                  <c:v>94.084983408494736</c:v>
                </c:pt>
                <c:pt idx="92">
                  <c:v>95.108356206226745</c:v>
                </c:pt>
                <c:pt idx="93">
                  <c:v>96.131744248967152</c:v>
                </c:pt>
                <c:pt idx="94">
                  <c:v>97.155147536381264</c:v>
                </c:pt>
                <c:pt idx="95">
                  <c:v>98.178566067537758</c:v>
                </c:pt>
                <c:pt idx="96">
                  <c:v>99.201999841650832</c:v>
                </c:pt>
                <c:pt idx="97">
                  <c:v>100.22544885828393</c:v>
                </c:pt>
                <c:pt idx="98">
                  <c:v>101.2489131163602</c:v>
                </c:pt>
                <c:pt idx="99">
                  <c:v>102.27239261558861</c:v>
                </c:pt>
              </c:numCache>
            </c:numRef>
          </c:val>
          <c:smooth val="0"/>
          <c:extLst>
            <c:ext xmlns:c16="http://schemas.microsoft.com/office/drawing/2014/chart" uri="{C3380CC4-5D6E-409C-BE32-E72D297353CC}">
              <c16:uniqueId val="{00000003-019C-43FA-821C-E75AEBAADC3F}"/>
            </c:ext>
          </c:extLst>
        </c:ser>
        <c:ser>
          <c:idx val="3"/>
          <c:order val="3"/>
          <c:tx>
            <c:v>Spenningsfall 1200</c:v>
          </c:tx>
          <c:spPr>
            <a:ln w="28575" cap="rnd">
              <a:solidFill>
                <a:schemeClr val="accent4"/>
              </a:solidFill>
              <a:round/>
            </a:ln>
            <a:effectLst/>
          </c:spPr>
          <c:marker>
            <c:symbol val="none"/>
          </c:marker>
          <c:val>
            <c:numRef>
              <c:f>Kabelberegning!$X$16:$X$115</c:f>
              <c:numCache>
                <c:formatCode>#,##0.00</c:formatCode>
                <c:ptCount val="100"/>
                <c:pt idx="0">
                  <c:v>0.96952069888357073</c:v>
                </c:pt>
                <c:pt idx="1">
                  <c:v>1.9390576707519358</c:v>
                </c:pt>
                <c:pt idx="2">
                  <c:v>2.9086109152267454</c:v>
                </c:pt>
                <c:pt idx="3">
                  <c:v>3.8781804312311579</c:v>
                </c:pt>
                <c:pt idx="4">
                  <c:v>4.8477662184159271</c:v>
                </c:pt>
                <c:pt idx="5">
                  <c:v>5.8173682757042116</c:v>
                </c:pt>
                <c:pt idx="6">
                  <c:v>6.7869866027176613</c:v>
                </c:pt>
                <c:pt idx="7">
                  <c:v>7.7566211985977134</c:v>
                </c:pt>
                <c:pt idx="8">
                  <c:v>8.7262720624130452</c:v>
                </c:pt>
                <c:pt idx="9">
                  <c:v>9.6959391938289627</c:v>
                </c:pt>
                <c:pt idx="10">
                  <c:v>10.665622591754072</c:v>
                </c:pt>
                <c:pt idx="11">
                  <c:v>11.635322255839128</c:v>
                </c:pt>
                <c:pt idx="12">
                  <c:v>12.605038184992736</c:v>
                </c:pt>
                <c:pt idx="13">
                  <c:v>13.574770378894755</c:v>
                </c:pt>
                <c:pt idx="14">
                  <c:v>14.544518836613861</c:v>
                </c:pt>
                <c:pt idx="15">
                  <c:v>15.514283557262388</c:v>
                </c:pt>
                <c:pt idx="16">
                  <c:v>16.484064540461986</c:v>
                </c:pt>
                <c:pt idx="17">
                  <c:v>17.45386178517947</c:v>
                </c:pt>
                <c:pt idx="18">
                  <c:v>18.423675291036488</c:v>
                </c:pt>
                <c:pt idx="19">
                  <c:v>19.393505056985305</c:v>
                </c:pt>
                <c:pt idx="20">
                  <c:v>20.363351082574809</c:v>
                </c:pt>
                <c:pt idx="21">
                  <c:v>21.333213367019198</c:v>
                </c:pt>
                <c:pt idx="22">
                  <c:v>22.303091909387149</c:v>
                </c:pt>
                <c:pt idx="23">
                  <c:v>23.27298670928576</c:v>
                </c:pt>
                <c:pt idx="24">
                  <c:v>24.242897765667294</c:v>
                </c:pt>
                <c:pt idx="25">
                  <c:v>25.212825078197056</c:v>
                </c:pt>
                <c:pt idx="26">
                  <c:v>26.182768645769102</c:v>
                </c:pt>
                <c:pt idx="27">
                  <c:v>27.152728467990528</c:v>
                </c:pt>
                <c:pt idx="28">
                  <c:v>28.12270454406098</c:v>
                </c:pt>
                <c:pt idx="29">
                  <c:v>29.092696873020031</c:v>
                </c:pt>
                <c:pt idx="30">
                  <c:v>30.062705454503885</c:v>
                </c:pt>
                <c:pt idx="31">
                  <c:v>31.032730287479353</c:v>
                </c:pt>
                <c:pt idx="32">
                  <c:v>32.002771371538984</c:v>
                </c:pt>
                <c:pt idx="33">
                  <c:v>32.972828705664142</c:v>
                </c:pt>
                <c:pt idx="34">
                  <c:v>33.942902289432823</c:v>
                </c:pt>
                <c:pt idx="35">
                  <c:v>34.912992122001015</c:v>
                </c:pt>
                <c:pt idx="36">
                  <c:v>35.883098202466499</c:v>
                </c:pt>
                <c:pt idx="37">
                  <c:v>36.853220530450926</c:v>
                </c:pt>
                <c:pt idx="38">
                  <c:v>37.823359104892006</c:v>
                </c:pt>
                <c:pt idx="39">
                  <c:v>38.793513925425941</c:v>
                </c:pt>
                <c:pt idx="40">
                  <c:v>39.763684990975889</c:v>
                </c:pt>
                <c:pt idx="41">
                  <c:v>40.733872301192605</c:v>
                </c:pt>
                <c:pt idx="42">
                  <c:v>41.704075855202973</c:v>
                </c:pt>
                <c:pt idx="43">
                  <c:v>42.674295652061119</c:v>
                </c:pt>
                <c:pt idx="44">
                  <c:v>43.644531691461452</c:v>
                </c:pt>
                <c:pt idx="45">
                  <c:v>44.614783972268924</c:v>
                </c:pt>
                <c:pt idx="46">
                  <c:v>45.585052494192496</c:v>
                </c:pt>
                <c:pt idx="47">
                  <c:v>46.555337256126222</c:v>
                </c:pt>
                <c:pt idx="48">
                  <c:v>47.525638257720857</c:v>
                </c:pt>
                <c:pt idx="49">
                  <c:v>48.495955498045078</c:v>
                </c:pt>
                <c:pt idx="50">
                  <c:v>49.466288976254873</c:v>
                </c:pt>
                <c:pt idx="51">
                  <c:v>50.436638691971893</c:v>
                </c:pt>
                <c:pt idx="52">
                  <c:v>51.407004644119297</c:v>
                </c:pt>
                <c:pt idx="53">
                  <c:v>52.377386832333286</c:v>
                </c:pt>
                <c:pt idx="54">
                  <c:v>53.347785255566123</c:v>
                </c:pt>
                <c:pt idx="55">
                  <c:v>54.318199913454009</c:v>
                </c:pt>
                <c:pt idx="56">
                  <c:v>55.288630805036519</c:v>
                </c:pt>
                <c:pt idx="57">
                  <c:v>56.259077929513296</c:v>
                </c:pt>
                <c:pt idx="58">
                  <c:v>57.229541286505992</c:v>
                </c:pt>
                <c:pt idx="59">
                  <c:v>58.20002087490866</c:v>
                </c:pt>
                <c:pt idx="60">
                  <c:v>59.170516694372054</c:v>
                </c:pt>
                <c:pt idx="61">
                  <c:v>60.141028743659263</c:v>
                </c:pt>
                <c:pt idx="62">
                  <c:v>61.111557022930356</c:v>
                </c:pt>
                <c:pt idx="63">
                  <c:v>62.082101530759246</c:v>
                </c:pt>
                <c:pt idx="64">
                  <c:v>63.052662266461994</c:v>
                </c:pt>
                <c:pt idx="65">
                  <c:v>64.023239229660248</c:v>
                </c:pt>
                <c:pt idx="66">
                  <c:v>64.993832419248065</c:v>
                </c:pt>
                <c:pt idx="67">
                  <c:v>65.964441834890749</c:v>
                </c:pt>
                <c:pt idx="68">
                  <c:v>66.935067475555115</c:v>
                </c:pt>
                <c:pt idx="69">
                  <c:v>67.905709340848261</c:v>
                </c:pt>
                <c:pt idx="70">
                  <c:v>68.876367429838865</c:v>
                </c:pt>
                <c:pt idx="71">
                  <c:v>69.847041741712019</c:v>
                </c:pt>
                <c:pt idx="72">
                  <c:v>70.817732276045717</c:v>
                </c:pt>
                <c:pt idx="73">
                  <c:v>71.788439031821326</c:v>
                </c:pt>
                <c:pt idx="74">
                  <c:v>72.759162008602289</c:v>
                </c:pt>
                <c:pt idx="75">
                  <c:v>73.729901205399074</c:v>
                </c:pt>
                <c:pt idx="76">
                  <c:v>74.700656621833332</c:v>
                </c:pt>
                <c:pt idx="77">
                  <c:v>75.671428256988293</c:v>
                </c:pt>
                <c:pt idx="78">
                  <c:v>76.642216109801666</c:v>
                </c:pt>
                <c:pt idx="79">
                  <c:v>77.613020180448075</c:v>
                </c:pt>
                <c:pt idx="80">
                  <c:v>78.583840467326809</c:v>
                </c:pt>
                <c:pt idx="81">
                  <c:v>79.554676970248693</c:v>
                </c:pt>
                <c:pt idx="82">
                  <c:v>80.525529688165989</c:v>
                </c:pt>
                <c:pt idx="83">
                  <c:v>81.496398620685795</c:v>
                </c:pt>
                <c:pt idx="84">
                  <c:v>82.467283766964101</c:v>
                </c:pt>
                <c:pt idx="85">
                  <c:v>83.438185126055032</c:v>
                </c:pt>
                <c:pt idx="86">
                  <c:v>84.409102697623894</c:v>
                </c:pt>
                <c:pt idx="87">
                  <c:v>85.380036480608396</c:v>
                </c:pt>
                <c:pt idx="88">
                  <c:v>86.350986474644742</c:v>
                </c:pt>
                <c:pt idx="89">
                  <c:v>87.321952678641537</c:v>
                </c:pt>
                <c:pt idx="90">
                  <c:v>88.292935092264088</c:v>
                </c:pt>
                <c:pt idx="91">
                  <c:v>89.263933714624727</c:v>
                </c:pt>
                <c:pt idx="92">
                  <c:v>90.234948544821236</c:v>
                </c:pt>
                <c:pt idx="93">
                  <c:v>91.205979582475265</c:v>
                </c:pt>
                <c:pt idx="94">
                  <c:v>92.177026826553629</c:v>
                </c:pt>
                <c:pt idx="95">
                  <c:v>93.148090276663424</c:v>
                </c:pt>
                <c:pt idx="96">
                  <c:v>94.119169931771467</c:v>
                </c:pt>
                <c:pt idx="97">
                  <c:v>95.09026579131023</c:v>
                </c:pt>
                <c:pt idx="98">
                  <c:v>96.061377854915918</c:v>
                </c:pt>
                <c:pt idx="99">
                  <c:v>97.032506121191545</c:v>
                </c:pt>
              </c:numCache>
            </c:numRef>
          </c:val>
          <c:smooth val="0"/>
          <c:extLst>
            <c:ext xmlns:c16="http://schemas.microsoft.com/office/drawing/2014/chart" uri="{C3380CC4-5D6E-409C-BE32-E72D297353CC}">
              <c16:uniqueId val="{00000004-019C-43FA-821C-E75AEBAADC3F}"/>
            </c:ext>
          </c:extLst>
        </c:ser>
        <c:dLbls>
          <c:showLegendKey val="0"/>
          <c:showVal val="0"/>
          <c:showCatName val="0"/>
          <c:showSerName val="0"/>
          <c:showPercent val="0"/>
          <c:showBubbleSize val="0"/>
        </c:dLbls>
        <c:smooth val="0"/>
        <c:axId val="1190222592"/>
        <c:axId val="1190221280"/>
        <c:extLst>
          <c:ext xmlns:c15="http://schemas.microsoft.com/office/drawing/2012/chart" uri="{02D57815-91ED-43cb-92C2-25804820EDAC}">
            <c15:filteredLineSeries>
              <c15:ser>
                <c:idx val="1"/>
                <c:order val="0"/>
                <c:tx>
                  <c:v>Effekttap</c:v>
                </c:tx>
                <c:spPr>
                  <a:ln w="28575" cap="rnd">
                    <a:solidFill>
                      <a:schemeClr val="accent2"/>
                    </a:solidFill>
                    <a:round/>
                  </a:ln>
                  <a:effectLst/>
                </c:spPr>
                <c:marker>
                  <c:symbol val="none"/>
                </c:marker>
                <c:val>
                  <c:numRef>
                    <c:extLst>
                      <c:ext uri="{02D57815-91ED-43cb-92C2-25804820EDAC}">
                        <c15:formulaRef>
                          <c15:sqref>Kabelberegning!$Q$16:$Q$115</c15:sqref>
                        </c15:formulaRef>
                      </c:ext>
                    </c:extLst>
                    <c:numCache>
                      <c:formatCode>#,##0.00</c:formatCode>
                      <c:ptCount val="100"/>
                      <c:pt idx="0">
                        <c:v>4.8071792941604548</c:v>
                      </c:pt>
                      <c:pt idx="1">
                        <c:v>19.228717176641819</c:v>
                      </c:pt>
                      <c:pt idx="2">
                        <c:v>43.264613647444087</c:v>
                      </c:pt>
                      <c:pt idx="3">
                        <c:v>76.914868706567276</c:v>
                      </c:pt>
                      <c:pt idx="4">
                        <c:v>120.17948235401141</c:v>
                      </c:pt>
                      <c:pt idx="5">
                        <c:v>173.05845458977635</c:v>
                      </c:pt>
                      <c:pt idx="6">
                        <c:v>235.55178541386232</c:v>
                      </c:pt>
                      <c:pt idx="7">
                        <c:v>307.6594748262691</c:v>
                      </c:pt>
                      <c:pt idx="8">
                        <c:v>389.38152282699684</c:v>
                      </c:pt>
                      <c:pt idx="9">
                        <c:v>480.71792941604565</c:v>
                      </c:pt>
                      <c:pt idx="10">
                        <c:v>581.66869459341513</c:v>
                      </c:pt>
                      <c:pt idx="11">
                        <c:v>692.23381835910538</c:v>
                      </c:pt>
                      <c:pt idx="12">
                        <c:v>812.413300713117</c:v>
                      </c:pt>
                      <c:pt idx="13">
                        <c:v>942.20714165544928</c:v>
                      </c:pt>
                      <c:pt idx="14">
                        <c:v>1081.6153411861023</c:v>
                      </c:pt>
                      <c:pt idx="15">
                        <c:v>1230.6378993050764</c:v>
                      </c:pt>
                      <c:pt idx="16">
                        <c:v>1389.2748160123717</c:v>
                      </c:pt>
                      <c:pt idx="17">
                        <c:v>1557.5260913079874</c:v>
                      </c:pt>
                      <c:pt idx="18">
                        <c:v>1735.3917251919243</c:v>
                      </c:pt>
                      <c:pt idx="19">
                        <c:v>1922.8717176641826</c:v>
                      </c:pt>
                      <c:pt idx="20">
                        <c:v>2119.966068724761</c:v>
                      </c:pt>
                      <c:pt idx="21">
                        <c:v>2326.6747783736605</c:v>
                      </c:pt>
                      <c:pt idx="22">
                        <c:v>2542.9978466108814</c:v>
                      </c:pt>
                      <c:pt idx="23">
                        <c:v>2768.9352734364215</c:v>
                      </c:pt>
                      <c:pt idx="24">
                        <c:v>3004.4870588502845</c:v>
                      </c:pt>
                      <c:pt idx="25">
                        <c:v>3249.653202852468</c:v>
                      </c:pt>
                      <c:pt idx="26">
                        <c:v>3504.433705442972</c:v>
                      </c:pt>
                      <c:pt idx="27">
                        <c:v>3768.8285666217971</c:v>
                      </c:pt>
                      <c:pt idx="28">
                        <c:v>4042.8377863889432</c:v>
                      </c:pt>
                      <c:pt idx="29">
                        <c:v>4326.4613647444094</c:v>
                      </c:pt>
                      <c:pt idx="30">
                        <c:v>4619.6993016881979</c:v>
                      </c:pt>
                      <c:pt idx="31">
                        <c:v>4922.5515972203057</c:v>
                      </c:pt>
                      <c:pt idx="32">
                        <c:v>5235.0182513407362</c:v>
                      </c:pt>
                      <c:pt idx="33">
                        <c:v>5557.0992640494869</c:v>
                      </c:pt>
                      <c:pt idx="34">
                        <c:v>5888.7946353465559</c:v>
                      </c:pt>
                      <c:pt idx="35">
                        <c:v>6230.1043652319495</c:v>
                      </c:pt>
                      <c:pt idx="36">
                        <c:v>6581.0284537056632</c:v>
                      </c:pt>
                      <c:pt idx="37">
                        <c:v>6941.566900767697</c:v>
                      </c:pt>
                      <c:pt idx="38">
                        <c:v>7311.7197064180527</c:v>
                      </c:pt>
                      <c:pt idx="39">
                        <c:v>7691.4868706567304</c:v>
                      </c:pt>
                      <c:pt idx="40">
                        <c:v>8080.8683934837227</c:v>
                      </c:pt>
                      <c:pt idx="41">
                        <c:v>8479.8642748990442</c:v>
                      </c:pt>
                      <c:pt idx="42">
                        <c:v>8888.4745149026821</c:v>
                      </c:pt>
                      <c:pt idx="43">
                        <c:v>9306.699113494642</c:v>
                      </c:pt>
                      <c:pt idx="44">
                        <c:v>9734.538070674922</c:v>
                      </c:pt>
                      <c:pt idx="45">
                        <c:v>10171.991386443526</c:v>
                      </c:pt>
                      <c:pt idx="46">
                        <c:v>10619.059060800442</c:v>
                      </c:pt>
                      <c:pt idx="47">
                        <c:v>11075.741093745686</c:v>
                      </c:pt>
                      <c:pt idx="48">
                        <c:v>11542.037485279254</c:v>
                      </c:pt>
                      <c:pt idx="49">
                        <c:v>12017.948235401138</c:v>
                      </c:pt>
                      <c:pt idx="50">
                        <c:v>12503.473344111344</c:v>
                      </c:pt>
                      <c:pt idx="51">
                        <c:v>12998.612811409872</c:v>
                      </c:pt>
                      <c:pt idx="52">
                        <c:v>13503.36663729672</c:v>
                      </c:pt>
                      <c:pt idx="53">
                        <c:v>14017.734821771888</c:v>
                      </c:pt>
                      <c:pt idx="54">
                        <c:v>14541.71736483538</c:v>
                      </c:pt>
                      <c:pt idx="55">
                        <c:v>15075.314266487188</c:v>
                      </c:pt>
                      <c:pt idx="56">
                        <c:v>15618.525526727313</c:v>
                      </c:pt>
                      <c:pt idx="57">
                        <c:v>16171.351145555773</c:v>
                      </c:pt>
                      <c:pt idx="58">
                        <c:v>16733.79112297254</c:v>
                      </c:pt>
                      <c:pt idx="59">
                        <c:v>17305.845458977637</c:v>
                      </c:pt>
                      <c:pt idx="60">
                        <c:v>17887.514153571054</c:v>
                      </c:pt>
                      <c:pt idx="61">
                        <c:v>18478.797206752792</c:v>
                      </c:pt>
                      <c:pt idx="62">
                        <c:v>19079.694618522844</c:v>
                      </c:pt>
                      <c:pt idx="63">
                        <c:v>19690.206388881223</c:v>
                      </c:pt>
                      <c:pt idx="64">
                        <c:v>20310.332517827926</c:v>
                      </c:pt>
                      <c:pt idx="65">
                        <c:v>20940.073005362945</c:v>
                      </c:pt>
                      <c:pt idx="66">
                        <c:v>21579.427851486285</c:v>
                      </c:pt>
                      <c:pt idx="67">
                        <c:v>22228.397056197948</c:v>
                      </c:pt>
                      <c:pt idx="68">
                        <c:v>22886.980619497928</c:v>
                      </c:pt>
                      <c:pt idx="69">
                        <c:v>23555.178541386224</c:v>
                      </c:pt>
                      <c:pt idx="70">
                        <c:v>24232.990821862855</c:v>
                      </c:pt>
                      <c:pt idx="71">
                        <c:v>24920.417460927798</c:v>
                      </c:pt>
                      <c:pt idx="72">
                        <c:v>25617.458458581059</c:v>
                      </c:pt>
                      <c:pt idx="73">
                        <c:v>26324.113814822653</c:v>
                      </c:pt>
                      <c:pt idx="74">
                        <c:v>27040.383529652554</c:v>
                      </c:pt>
                      <c:pt idx="75">
                        <c:v>27766.267603070788</c:v>
                      </c:pt>
                      <c:pt idx="76">
                        <c:v>28501.766035077344</c:v>
                      </c:pt>
                      <c:pt idx="77">
                        <c:v>29246.878825672211</c:v>
                      </c:pt>
                      <c:pt idx="78">
                        <c:v>30001.6059748554</c:v>
                      </c:pt>
                      <c:pt idx="79">
                        <c:v>30765.947482626922</c:v>
                      </c:pt>
                      <c:pt idx="80">
                        <c:v>31539.903348986751</c:v>
                      </c:pt>
                      <c:pt idx="81">
                        <c:v>32323.473573934891</c:v>
                      </c:pt>
                      <c:pt idx="82">
                        <c:v>33116.658157471371</c:v>
                      </c:pt>
                      <c:pt idx="83">
                        <c:v>33919.457099596177</c:v>
                      </c:pt>
                      <c:pt idx="84">
                        <c:v>34731.870400309279</c:v>
                      </c:pt>
                      <c:pt idx="85">
                        <c:v>35553.898059610729</c:v>
                      </c:pt>
                      <c:pt idx="86">
                        <c:v>36385.540077500475</c:v>
                      </c:pt>
                      <c:pt idx="87">
                        <c:v>37226.796453978568</c:v>
                      </c:pt>
                      <c:pt idx="88">
                        <c:v>38077.667189044965</c:v>
                      </c:pt>
                      <c:pt idx="89">
                        <c:v>38938.152282699688</c:v>
                      </c:pt>
                      <c:pt idx="90">
                        <c:v>39808.251734942729</c:v>
                      </c:pt>
                      <c:pt idx="91">
                        <c:v>40687.965545774103</c:v>
                      </c:pt>
                      <c:pt idx="92">
                        <c:v>41577.293715193773</c:v>
                      </c:pt>
                      <c:pt idx="93">
                        <c:v>42476.236243201769</c:v>
                      </c:pt>
                      <c:pt idx="94">
                        <c:v>43384.793129798105</c:v>
                      </c:pt>
                      <c:pt idx="95">
                        <c:v>44302.964374982745</c:v>
                      </c:pt>
                      <c:pt idx="96">
                        <c:v>45230.74997875571</c:v>
                      </c:pt>
                      <c:pt idx="97">
                        <c:v>46168.149941117015</c:v>
                      </c:pt>
                      <c:pt idx="98">
                        <c:v>47115.16426206661</c:v>
                      </c:pt>
                      <c:pt idx="99">
                        <c:v>48071.792941604552</c:v>
                      </c:pt>
                    </c:numCache>
                  </c:numRef>
                </c:val>
                <c:smooth val="0"/>
                <c:extLst>
                  <c:ext xmlns:c16="http://schemas.microsoft.com/office/drawing/2014/chart" uri="{C3380CC4-5D6E-409C-BE32-E72D297353CC}">
                    <c16:uniqueId val="{00000002-4224-4EC7-AFAC-EFC051D3BD6A}"/>
                  </c:ext>
                </c:extLst>
              </c15:ser>
            </c15:filteredLineSeries>
          </c:ext>
        </c:extLst>
      </c:lineChart>
      <c:catAx>
        <c:axId val="1190222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 av maks</a:t>
                </a:r>
                <a:r>
                  <a:rPr lang="nb-NO" baseline="0"/>
                  <a:t> last</a:t>
                </a:r>
                <a:endParaRPr lang="nb-N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90221280"/>
        <c:crosses val="autoZero"/>
        <c:auto val="1"/>
        <c:lblAlgn val="ctr"/>
        <c:lblOffset val="100"/>
        <c:noMultiLvlLbl val="0"/>
      </c:catAx>
      <c:valAx>
        <c:axId val="1190221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Volt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9022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 Effekttap</a:t>
            </a:r>
            <a:r>
              <a:rPr lang="nb-NO" baseline="0"/>
              <a:t> i løpet av et år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tx>
            <c:strRef>
              <c:f>Kabelberegning!$AG$15</c:f>
              <c:strCache>
                <c:ptCount val="1"/>
                <c:pt idx="0">
                  <c:v>800</c:v>
                </c:pt>
              </c:strCache>
            </c:strRef>
          </c:tx>
          <c:spPr>
            <a:ln w="28575" cap="rnd">
              <a:solidFill>
                <a:schemeClr val="accent1"/>
              </a:solidFill>
              <a:round/>
            </a:ln>
            <a:effectLst/>
          </c:spPr>
          <c:marker>
            <c:symbol val="none"/>
          </c:marker>
          <c:val>
            <c:numRef>
              <c:f>Kabelberegning!$J$16:$J$115</c:f>
              <c:numCache>
                <c:formatCode>#,##0.00</c:formatCode>
                <c:ptCount val="100"/>
                <c:pt idx="0">
                  <c:v>17.426024941331644</c:v>
                </c:pt>
                <c:pt idx="1">
                  <c:v>69.704099765326575</c:v>
                </c:pt>
                <c:pt idx="2">
                  <c:v>156.83422447198478</c:v>
                </c:pt>
                <c:pt idx="3">
                  <c:v>278.8163990613063</c:v>
                </c:pt>
                <c:pt idx="4">
                  <c:v>435.65062353329131</c:v>
                </c:pt>
                <c:pt idx="5">
                  <c:v>627.33689788793913</c:v>
                </c:pt>
                <c:pt idx="6">
                  <c:v>853.87522212525084</c:v>
                </c:pt>
                <c:pt idx="7">
                  <c:v>1115.2655962452252</c:v>
                </c:pt>
                <c:pt idx="8">
                  <c:v>1411.5080202478637</c:v>
                </c:pt>
                <c:pt idx="9">
                  <c:v>1742.6024941331652</c:v>
                </c:pt>
                <c:pt idx="10">
                  <c:v>2108.5490179011294</c:v>
                </c:pt>
                <c:pt idx="11">
                  <c:v>2509.3475915517565</c:v>
                </c:pt>
                <c:pt idx="12">
                  <c:v>2944.9982150850487</c:v>
                </c:pt>
                <c:pt idx="13">
                  <c:v>3415.5008885010034</c:v>
                </c:pt>
                <c:pt idx="14">
                  <c:v>3920.8556117996204</c:v>
                </c:pt>
                <c:pt idx="15">
                  <c:v>4461.0623849809008</c:v>
                </c:pt>
                <c:pt idx="16">
                  <c:v>5036.1212080448477</c:v>
                </c:pt>
                <c:pt idx="17">
                  <c:v>5646.0320809914547</c:v>
                </c:pt>
                <c:pt idx="18">
                  <c:v>6290.7950038207246</c:v>
                </c:pt>
                <c:pt idx="19">
                  <c:v>6970.4099765326609</c:v>
                </c:pt>
                <c:pt idx="20">
                  <c:v>7684.8769991272593</c:v>
                </c:pt>
                <c:pt idx="21">
                  <c:v>8434.1960716045178</c:v>
                </c:pt>
                <c:pt idx="22">
                  <c:v>9218.3671939644446</c:v>
                </c:pt>
                <c:pt idx="23">
                  <c:v>10037.390366207026</c:v>
                </c:pt>
                <c:pt idx="24">
                  <c:v>10891.265588332279</c:v>
                </c:pt>
                <c:pt idx="25">
                  <c:v>11779.992860340195</c:v>
                </c:pt>
                <c:pt idx="26">
                  <c:v>12703.572182230775</c:v>
                </c:pt>
                <c:pt idx="27">
                  <c:v>13662.003554004013</c:v>
                </c:pt>
                <c:pt idx="28">
                  <c:v>14655.286975659918</c:v>
                </c:pt>
                <c:pt idx="29">
                  <c:v>15683.422447198482</c:v>
                </c:pt>
                <c:pt idx="30">
                  <c:v>16746.409968619715</c:v>
                </c:pt>
                <c:pt idx="31">
                  <c:v>17844.249539923603</c:v>
                </c:pt>
                <c:pt idx="32">
                  <c:v>18976.941161110168</c:v>
                </c:pt>
                <c:pt idx="33">
                  <c:v>20144.484832179391</c:v>
                </c:pt>
                <c:pt idx="34">
                  <c:v>21346.880553131265</c:v>
                </c:pt>
                <c:pt idx="35">
                  <c:v>22584.128323965819</c:v>
                </c:pt>
                <c:pt idx="36">
                  <c:v>23856.228144683027</c:v>
                </c:pt>
                <c:pt idx="37">
                  <c:v>25163.180015282898</c:v>
                </c:pt>
                <c:pt idx="38">
                  <c:v>26504.983935765442</c:v>
                </c:pt>
                <c:pt idx="39">
                  <c:v>27881.639906130644</c:v>
                </c:pt>
                <c:pt idx="40">
                  <c:v>29293.147926378493</c:v>
                </c:pt>
                <c:pt idx="41">
                  <c:v>30739.507996509037</c:v>
                </c:pt>
                <c:pt idx="42">
                  <c:v>32220.720116522218</c:v>
                </c:pt>
                <c:pt idx="43">
                  <c:v>33736.784286418071</c:v>
                </c:pt>
                <c:pt idx="44">
                  <c:v>35287.70050619659</c:v>
                </c:pt>
                <c:pt idx="45">
                  <c:v>36873.468775857778</c:v>
                </c:pt>
                <c:pt idx="46">
                  <c:v>38494.089095401599</c:v>
                </c:pt>
                <c:pt idx="47">
                  <c:v>40149.561464828104</c:v>
                </c:pt>
                <c:pt idx="48">
                  <c:v>41839.885884137286</c:v>
                </c:pt>
                <c:pt idx="49">
                  <c:v>43565.062353329115</c:v>
                </c:pt>
                <c:pt idx="50">
                  <c:v>45325.090872403613</c:v>
                </c:pt>
                <c:pt idx="51">
                  <c:v>47119.97144136078</c:v>
                </c:pt>
                <c:pt idx="52">
                  <c:v>48949.704060200602</c:v>
                </c:pt>
                <c:pt idx="53">
                  <c:v>50814.2887289231</c:v>
                </c:pt>
                <c:pt idx="54">
                  <c:v>52713.725447528246</c:v>
                </c:pt>
                <c:pt idx="55">
                  <c:v>54648.014216016054</c:v>
                </c:pt>
                <c:pt idx="56">
                  <c:v>56617.155034386502</c:v>
                </c:pt>
                <c:pt idx="57">
                  <c:v>58621.14790263967</c:v>
                </c:pt>
                <c:pt idx="58">
                  <c:v>60659.992820775456</c:v>
                </c:pt>
                <c:pt idx="59">
                  <c:v>62733.689788793927</c:v>
                </c:pt>
                <c:pt idx="60">
                  <c:v>64842.238806695073</c:v>
                </c:pt>
                <c:pt idx="61">
                  <c:v>66985.63987447886</c:v>
                </c:pt>
                <c:pt idx="62">
                  <c:v>69163.892992145309</c:v>
                </c:pt>
                <c:pt idx="63">
                  <c:v>71376.998159694413</c:v>
                </c:pt>
                <c:pt idx="64">
                  <c:v>73624.955377126229</c:v>
                </c:pt>
                <c:pt idx="65">
                  <c:v>75907.764644440671</c:v>
                </c:pt>
                <c:pt idx="66">
                  <c:v>78225.425961637768</c:v>
                </c:pt>
                <c:pt idx="67">
                  <c:v>80577.939328717563</c:v>
                </c:pt>
                <c:pt idx="68">
                  <c:v>82965.304745679983</c:v>
                </c:pt>
                <c:pt idx="69">
                  <c:v>85387.522212525058</c:v>
                </c:pt>
                <c:pt idx="70">
                  <c:v>87844.591729252847</c:v>
                </c:pt>
                <c:pt idx="71">
                  <c:v>90336.513295863275</c:v>
                </c:pt>
                <c:pt idx="72">
                  <c:v>92863.286912356314</c:v>
                </c:pt>
                <c:pt idx="73">
                  <c:v>95424.91257873211</c:v>
                </c:pt>
                <c:pt idx="74">
                  <c:v>98021.390294990488</c:v>
                </c:pt>
                <c:pt idx="75">
                  <c:v>100652.72006113159</c:v>
                </c:pt>
                <c:pt idx="76">
                  <c:v>103318.90187715537</c:v>
                </c:pt>
                <c:pt idx="77">
                  <c:v>106019.93574306177</c:v>
                </c:pt>
                <c:pt idx="78">
                  <c:v>108755.82165885081</c:v>
                </c:pt>
                <c:pt idx="79">
                  <c:v>111526.55962452258</c:v>
                </c:pt>
                <c:pt idx="80">
                  <c:v>114332.14964007695</c:v>
                </c:pt>
                <c:pt idx="81">
                  <c:v>117172.59170551397</c:v>
                </c:pt>
                <c:pt idx="82">
                  <c:v>120047.88582083372</c:v>
                </c:pt>
                <c:pt idx="83">
                  <c:v>122958.03198603615</c:v>
                </c:pt>
                <c:pt idx="84">
                  <c:v>125903.03020112113</c:v>
                </c:pt>
                <c:pt idx="85">
                  <c:v>128882.88046608887</c:v>
                </c:pt>
                <c:pt idx="86">
                  <c:v>131897.58278093921</c:v>
                </c:pt>
                <c:pt idx="87">
                  <c:v>134947.13714567228</c:v>
                </c:pt>
                <c:pt idx="88">
                  <c:v>138031.543560288</c:v>
                </c:pt>
                <c:pt idx="89">
                  <c:v>141150.80202478636</c:v>
                </c:pt>
                <c:pt idx="90">
                  <c:v>144304.91253916739</c:v>
                </c:pt>
                <c:pt idx="91">
                  <c:v>147493.87510343111</c:v>
                </c:pt>
                <c:pt idx="92">
                  <c:v>150717.68971757739</c:v>
                </c:pt>
                <c:pt idx="93">
                  <c:v>153976.3563816064</c:v>
                </c:pt>
                <c:pt idx="94">
                  <c:v>157269.8750955181</c:v>
                </c:pt>
                <c:pt idx="95">
                  <c:v>160598.24585931242</c:v>
                </c:pt>
                <c:pt idx="96">
                  <c:v>163961.46867298946</c:v>
                </c:pt>
                <c:pt idx="97">
                  <c:v>167359.54353654914</c:v>
                </c:pt>
                <c:pt idx="98">
                  <c:v>170792.47044999144</c:v>
                </c:pt>
                <c:pt idx="99">
                  <c:v>174260.24941331646</c:v>
                </c:pt>
              </c:numCache>
            </c:numRef>
          </c:val>
          <c:smooth val="0"/>
          <c:extLst>
            <c:ext xmlns:c16="http://schemas.microsoft.com/office/drawing/2014/chart" uri="{C3380CC4-5D6E-409C-BE32-E72D297353CC}">
              <c16:uniqueId val="{00000000-8660-4B51-A464-FC56486C194B}"/>
            </c:ext>
          </c:extLst>
        </c:ser>
        <c:ser>
          <c:idx val="2"/>
          <c:order val="1"/>
          <c:tx>
            <c:strRef>
              <c:f>Kabelberegning!$AK$15</c:f>
              <c:strCache>
                <c:ptCount val="1"/>
                <c:pt idx="0">
                  <c:v>1 000</c:v>
                </c:pt>
              </c:strCache>
            </c:strRef>
          </c:tx>
          <c:spPr>
            <a:ln w="28575" cap="rnd">
              <a:solidFill>
                <a:schemeClr val="accent3"/>
              </a:solidFill>
              <a:round/>
            </a:ln>
            <a:effectLst/>
          </c:spPr>
          <c:marker>
            <c:symbol val="none"/>
          </c:marker>
          <c:val>
            <c:numRef>
              <c:f>Kabelberegning!$S$16:$S$115</c:f>
              <c:numCache>
                <c:formatCode>#,##0.00</c:formatCode>
                <c:ptCount val="100"/>
                <c:pt idx="0">
                  <c:v>13.940819953065319</c:v>
                </c:pt>
                <c:pt idx="1">
                  <c:v>55.763279812261274</c:v>
                </c:pt>
                <c:pt idx="2">
                  <c:v>125.46737957758785</c:v>
                </c:pt>
                <c:pt idx="3">
                  <c:v>223.0531192490451</c:v>
                </c:pt>
                <c:pt idx="4">
                  <c:v>348.52049882663312</c:v>
                </c:pt>
                <c:pt idx="5">
                  <c:v>501.8695183103514</c:v>
                </c:pt>
                <c:pt idx="6">
                  <c:v>683.10017770020067</c:v>
                </c:pt>
                <c:pt idx="7">
                  <c:v>892.21247699618038</c:v>
                </c:pt>
                <c:pt idx="8">
                  <c:v>1129.206416198291</c:v>
                </c:pt>
                <c:pt idx="9">
                  <c:v>1394.0819953065325</c:v>
                </c:pt>
                <c:pt idx="10">
                  <c:v>1686.8392143209039</c:v>
                </c:pt>
                <c:pt idx="11">
                  <c:v>2007.4780732414056</c:v>
                </c:pt>
                <c:pt idx="12">
                  <c:v>2355.9985720680393</c:v>
                </c:pt>
                <c:pt idx="13">
                  <c:v>2732.4007108008027</c:v>
                </c:pt>
                <c:pt idx="14">
                  <c:v>3136.6844894396968</c:v>
                </c:pt>
                <c:pt idx="15">
                  <c:v>3568.8499079847215</c:v>
                </c:pt>
                <c:pt idx="16">
                  <c:v>4028.8969664358779</c:v>
                </c:pt>
                <c:pt idx="17">
                  <c:v>4516.8256647931639</c:v>
                </c:pt>
                <c:pt idx="18">
                  <c:v>5032.6360030565802</c:v>
                </c:pt>
                <c:pt idx="19">
                  <c:v>5576.3279812261299</c:v>
                </c:pt>
                <c:pt idx="20">
                  <c:v>6147.9015993018065</c:v>
                </c:pt>
                <c:pt idx="21">
                  <c:v>6747.3568572836157</c:v>
                </c:pt>
                <c:pt idx="22">
                  <c:v>7374.6937551715564</c:v>
                </c:pt>
                <c:pt idx="23">
                  <c:v>8029.9122929656223</c:v>
                </c:pt>
                <c:pt idx="24">
                  <c:v>8713.0124706658262</c:v>
                </c:pt>
                <c:pt idx="25">
                  <c:v>9423.9942882721571</c:v>
                </c:pt>
                <c:pt idx="26">
                  <c:v>10162.85774578462</c:v>
                </c:pt>
                <c:pt idx="27">
                  <c:v>10929.602843203211</c:v>
                </c:pt>
                <c:pt idx="28">
                  <c:v>11724.229580527935</c:v>
                </c:pt>
                <c:pt idx="29">
                  <c:v>12546.737957758787</c:v>
                </c:pt>
                <c:pt idx="30">
                  <c:v>13397.127974895773</c:v>
                </c:pt>
                <c:pt idx="31">
                  <c:v>14275.399631938886</c:v>
                </c:pt>
                <c:pt idx="32">
                  <c:v>15181.552928888135</c:v>
                </c:pt>
                <c:pt idx="33">
                  <c:v>16115.587865743511</c:v>
                </c:pt>
                <c:pt idx="34">
                  <c:v>17077.504442505015</c:v>
                </c:pt>
                <c:pt idx="35">
                  <c:v>18067.302659172656</c:v>
                </c:pt>
                <c:pt idx="36">
                  <c:v>19084.982515746422</c:v>
                </c:pt>
                <c:pt idx="37">
                  <c:v>20130.544012226321</c:v>
                </c:pt>
                <c:pt idx="38">
                  <c:v>21203.987148612356</c:v>
                </c:pt>
                <c:pt idx="39">
                  <c:v>22305.311924904519</c:v>
                </c:pt>
                <c:pt idx="40">
                  <c:v>23434.518341102797</c:v>
                </c:pt>
                <c:pt idx="41">
                  <c:v>24591.606397207226</c:v>
                </c:pt>
                <c:pt idx="42">
                  <c:v>25776.57609321778</c:v>
                </c:pt>
                <c:pt idx="43">
                  <c:v>26989.427429134463</c:v>
                </c:pt>
                <c:pt idx="44">
                  <c:v>28230.160404957271</c:v>
                </c:pt>
                <c:pt idx="45">
                  <c:v>29498.775020686226</c:v>
                </c:pt>
                <c:pt idx="46">
                  <c:v>30795.27127632128</c:v>
                </c:pt>
                <c:pt idx="47">
                  <c:v>32119.649171862489</c:v>
                </c:pt>
                <c:pt idx="48">
                  <c:v>33471.908707309834</c:v>
                </c:pt>
                <c:pt idx="49">
                  <c:v>34852.049882663305</c:v>
                </c:pt>
                <c:pt idx="50">
                  <c:v>36260.0726979229</c:v>
                </c:pt>
                <c:pt idx="51">
                  <c:v>37695.977153088628</c:v>
                </c:pt>
                <c:pt idx="52">
                  <c:v>39159.763248160489</c:v>
                </c:pt>
                <c:pt idx="53">
                  <c:v>40651.430983138482</c:v>
                </c:pt>
                <c:pt idx="54">
                  <c:v>42170.9803580226</c:v>
                </c:pt>
                <c:pt idx="55">
                  <c:v>43718.411372812843</c:v>
                </c:pt>
                <c:pt idx="56">
                  <c:v>45293.724027509204</c:v>
                </c:pt>
                <c:pt idx="57">
                  <c:v>46896.918322111742</c:v>
                </c:pt>
                <c:pt idx="58">
                  <c:v>48527.994256620361</c:v>
                </c:pt>
                <c:pt idx="59">
                  <c:v>50186.951831035149</c:v>
                </c:pt>
                <c:pt idx="60">
                  <c:v>51873.791045356054</c:v>
                </c:pt>
                <c:pt idx="61">
                  <c:v>53588.511899583093</c:v>
                </c:pt>
                <c:pt idx="62">
                  <c:v>55331.114393716249</c:v>
                </c:pt>
                <c:pt idx="63">
                  <c:v>57101.598527755545</c:v>
                </c:pt>
                <c:pt idx="64">
                  <c:v>58899.964301700988</c:v>
                </c:pt>
                <c:pt idx="65">
                  <c:v>60726.211715552541</c:v>
                </c:pt>
                <c:pt idx="66">
                  <c:v>62580.340769310227</c:v>
                </c:pt>
                <c:pt idx="67">
                  <c:v>64462.351462974046</c:v>
                </c:pt>
                <c:pt idx="68">
                  <c:v>66372.243796543989</c:v>
                </c:pt>
                <c:pt idx="69">
                  <c:v>68310.017770020058</c:v>
                </c:pt>
                <c:pt idx="70">
                  <c:v>70275.673383402274</c:v>
                </c:pt>
                <c:pt idx="71">
                  <c:v>72269.210636690623</c:v>
                </c:pt>
                <c:pt idx="72">
                  <c:v>74290.629529885075</c:v>
                </c:pt>
                <c:pt idx="73">
                  <c:v>76339.930062985688</c:v>
                </c:pt>
                <c:pt idx="74">
                  <c:v>78417.112235992405</c:v>
                </c:pt>
                <c:pt idx="75">
                  <c:v>80522.176048905283</c:v>
                </c:pt>
                <c:pt idx="76">
                  <c:v>82655.121501724308</c:v>
                </c:pt>
                <c:pt idx="77">
                  <c:v>84815.948594449423</c:v>
                </c:pt>
                <c:pt idx="78">
                  <c:v>87004.657327080655</c:v>
                </c:pt>
                <c:pt idx="79">
                  <c:v>89221.247699618078</c:v>
                </c:pt>
                <c:pt idx="80">
                  <c:v>91465.719712061589</c:v>
                </c:pt>
                <c:pt idx="81">
                  <c:v>93738.07336441119</c:v>
                </c:pt>
                <c:pt idx="82">
                  <c:v>96038.308656666981</c:v>
                </c:pt>
                <c:pt idx="83">
                  <c:v>98366.425588828904</c:v>
                </c:pt>
                <c:pt idx="84">
                  <c:v>100722.42416089692</c:v>
                </c:pt>
                <c:pt idx="85">
                  <c:v>103106.30437287112</c:v>
                </c:pt>
                <c:pt idx="86">
                  <c:v>105518.06622475138</c:v>
                </c:pt>
                <c:pt idx="87">
                  <c:v>107957.70971653785</c:v>
                </c:pt>
                <c:pt idx="88">
                  <c:v>110425.23484823039</c:v>
                </c:pt>
                <c:pt idx="89">
                  <c:v>112920.64161982908</c:v>
                </c:pt>
                <c:pt idx="90">
                  <c:v>115443.9300313339</c:v>
                </c:pt>
                <c:pt idx="91">
                  <c:v>117995.1000827449</c:v>
                </c:pt>
                <c:pt idx="92">
                  <c:v>120574.15177406195</c:v>
                </c:pt>
                <c:pt idx="93">
                  <c:v>123181.08510528512</c:v>
                </c:pt>
                <c:pt idx="94">
                  <c:v>125815.90007641452</c:v>
                </c:pt>
                <c:pt idx="95">
                  <c:v>128478.59668744996</c:v>
                </c:pt>
                <c:pt idx="96">
                  <c:v>131169.17493839154</c:v>
                </c:pt>
                <c:pt idx="97">
                  <c:v>133887.63482923934</c:v>
                </c:pt>
                <c:pt idx="98">
                  <c:v>136633.97635999316</c:v>
                </c:pt>
                <c:pt idx="99">
                  <c:v>139408.19953065322</c:v>
                </c:pt>
              </c:numCache>
            </c:numRef>
          </c:val>
          <c:smooth val="0"/>
          <c:extLst>
            <c:ext xmlns:c16="http://schemas.microsoft.com/office/drawing/2014/chart" uri="{C3380CC4-5D6E-409C-BE32-E72D297353CC}">
              <c16:uniqueId val="{00000002-8660-4B51-A464-FC56486C194B}"/>
            </c:ext>
          </c:extLst>
        </c:ser>
        <c:ser>
          <c:idx val="4"/>
          <c:order val="2"/>
          <c:tx>
            <c:strRef>
              <c:f>Kabelberegning!$AO$15</c:f>
              <c:strCache>
                <c:ptCount val="1"/>
                <c:pt idx="0">
                  <c:v>1 200</c:v>
                </c:pt>
              </c:strCache>
            </c:strRef>
          </c:tx>
          <c:spPr>
            <a:ln w="28575" cap="rnd">
              <a:solidFill>
                <a:schemeClr val="accent5"/>
              </a:solidFill>
              <a:round/>
            </a:ln>
            <a:effectLst/>
          </c:spPr>
          <c:marker>
            <c:symbol val="none"/>
          </c:marker>
          <c:val>
            <c:numRef>
              <c:f>Kabelberegning!$AB$16:$AB$115</c:f>
              <c:numCache>
                <c:formatCode>#,##0.00</c:formatCode>
                <c:ptCount val="100"/>
                <c:pt idx="0">
                  <c:v>11.617349960887767</c:v>
                </c:pt>
                <c:pt idx="1">
                  <c:v>46.469399843551066</c:v>
                </c:pt>
                <c:pt idx="2">
                  <c:v>104.55614964798987</c:v>
                </c:pt>
                <c:pt idx="3">
                  <c:v>185.87759937420427</c:v>
                </c:pt>
                <c:pt idx="4">
                  <c:v>290.43374902219426</c:v>
                </c:pt>
                <c:pt idx="5">
                  <c:v>418.22459859195948</c:v>
                </c:pt>
                <c:pt idx="6">
                  <c:v>569.25014808350056</c:v>
                </c:pt>
                <c:pt idx="7">
                  <c:v>743.51039749681706</c:v>
                </c:pt>
                <c:pt idx="8">
                  <c:v>941.00534683190904</c:v>
                </c:pt>
                <c:pt idx="9">
                  <c:v>1161.7349960887771</c:v>
                </c:pt>
                <c:pt idx="10">
                  <c:v>1405.6993452674199</c:v>
                </c:pt>
                <c:pt idx="11">
                  <c:v>1672.8983943678379</c:v>
                </c:pt>
                <c:pt idx="12">
                  <c:v>1963.3321433900328</c:v>
                </c:pt>
                <c:pt idx="13">
                  <c:v>2277.0005923340022</c:v>
                </c:pt>
                <c:pt idx="14">
                  <c:v>2613.9037411997474</c:v>
                </c:pt>
                <c:pt idx="15">
                  <c:v>2974.0415899872683</c:v>
                </c:pt>
                <c:pt idx="16">
                  <c:v>3357.4141386965653</c:v>
                </c:pt>
                <c:pt idx="17">
                  <c:v>3764.0213873276361</c:v>
                </c:pt>
                <c:pt idx="18">
                  <c:v>4193.8633358804836</c:v>
                </c:pt>
                <c:pt idx="19">
                  <c:v>4646.9399843551082</c:v>
                </c:pt>
                <c:pt idx="20">
                  <c:v>5123.2513327515071</c:v>
                </c:pt>
                <c:pt idx="21">
                  <c:v>5622.7973810696794</c:v>
                </c:pt>
                <c:pt idx="22">
                  <c:v>6145.5781293096306</c:v>
                </c:pt>
                <c:pt idx="23">
                  <c:v>6691.5935774713516</c:v>
                </c:pt>
                <c:pt idx="24">
                  <c:v>7260.8437255548533</c:v>
                </c:pt>
                <c:pt idx="25">
                  <c:v>7853.3285735601312</c:v>
                </c:pt>
                <c:pt idx="26">
                  <c:v>8469.0481214871834</c:v>
                </c:pt>
                <c:pt idx="27">
                  <c:v>9108.002369336009</c:v>
                </c:pt>
                <c:pt idx="28">
                  <c:v>9770.1913171066117</c:v>
                </c:pt>
                <c:pt idx="29">
                  <c:v>10455.61496479899</c:v>
                </c:pt>
                <c:pt idx="30">
                  <c:v>11164.273312413145</c:v>
                </c:pt>
                <c:pt idx="31">
                  <c:v>11896.166359949073</c:v>
                </c:pt>
                <c:pt idx="32">
                  <c:v>12651.29410740678</c:v>
                </c:pt>
                <c:pt idx="33">
                  <c:v>13429.656554786261</c:v>
                </c:pt>
                <c:pt idx="34">
                  <c:v>14231.25370208751</c:v>
                </c:pt>
                <c:pt idx="35">
                  <c:v>15056.085549310545</c:v>
                </c:pt>
                <c:pt idx="36">
                  <c:v>15904.152096455355</c:v>
                </c:pt>
                <c:pt idx="37">
                  <c:v>16775.453343521935</c:v>
                </c:pt>
                <c:pt idx="38">
                  <c:v>17669.989290510297</c:v>
                </c:pt>
                <c:pt idx="39">
                  <c:v>18587.759937420433</c:v>
                </c:pt>
                <c:pt idx="40">
                  <c:v>19528.765284252331</c:v>
                </c:pt>
                <c:pt idx="41">
                  <c:v>20493.005331006028</c:v>
                </c:pt>
                <c:pt idx="42">
                  <c:v>21480.480077681481</c:v>
                </c:pt>
                <c:pt idx="43">
                  <c:v>22491.189524278718</c:v>
                </c:pt>
                <c:pt idx="44">
                  <c:v>23525.133670797728</c:v>
                </c:pt>
                <c:pt idx="45">
                  <c:v>24582.312517238523</c:v>
                </c:pt>
                <c:pt idx="46">
                  <c:v>25662.726063601069</c:v>
                </c:pt>
                <c:pt idx="47">
                  <c:v>26766.374309885407</c:v>
                </c:pt>
                <c:pt idx="48">
                  <c:v>27893.257256091529</c:v>
                </c:pt>
                <c:pt idx="49">
                  <c:v>29043.374902219413</c:v>
                </c:pt>
                <c:pt idx="50">
                  <c:v>30216.727248269082</c:v>
                </c:pt>
                <c:pt idx="51">
                  <c:v>31413.314294240525</c:v>
                </c:pt>
                <c:pt idx="52">
                  <c:v>32633.136040133737</c:v>
                </c:pt>
                <c:pt idx="53">
                  <c:v>33876.192485948734</c:v>
                </c:pt>
                <c:pt idx="54">
                  <c:v>35142.4836316855</c:v>
                </c:pt>
                <c:pt idx="55">
                  <c:v>36432.009477344036</c:v>
                </c:pt>
                <c:pt idx="56">
                  <c:v>37744.770022924342</c:v>
                </c:pt>
                <c:pt idx="57">
                  <c:v>39080.765268426447</c:v>
                </c:pt>
                <c:pt idx="58">
                  <c:v>40439.995213850314</c:v>
                </c:pt>
                <c:pt idx="59">
                  <c:v>41822.459859195958</c:v>
                </c:pt>
                <c:pt idx="60">
                  <c:v>43228.15920446338</c:v>
                </c:pt>
                <c:pt idx="61">
                  <c:v>44657.093249652578</c:v>
                </c:pt>
                <c:pt idx="62">
                  <c:v>46109.261994763547</c:v>
                </c:pt>
                <c:pt idx="63">
                  <c:v>47584.665439796292</c:v>
                </c:pt>
                <c:pt idx="64">
                  <c:v>49083.303584750814</c:v>
                </c:pt>
                <c:pt idx="65">
                  <c:v>50605.176429627121</c:v>
                </c:pt>
                <c:pt idx="66">
                  <c:v>52150.283974425183</c:v>
                </c:pt>
                <c:pt idx="67">
                  <c:v>53718.626219145044</c:v>
                </c:pt>
                <c:pt idx="68">
                  <c:v>55310.203163786668</c:v>
                </c:pt>
                <c:pt idx="69">
                  <c:v>56925.014808350039</c:v>
                </c:pt>
                <c:pt idx="70">
                  <c:v>58563.061152835231</c:v>
                </c:pt>
                <c:pt idx="71">
                  <c:v>60224.342197242178</c:v>
                </c:pt>
                <c:pt idx="72">
                  <c:v>61908.857941570888</c:v>
                </c:pt>
                <c:pt idx="73">
                  <c:v>63616.608385821419</c:v>
                </c:pt>
                <c:pt idx="74">
                  <c:v>65347.593529993668</c:v>
                </c:pt>
                <c:pt idx="75">
                  <c:v>67101.813374087738</c:v>
                </c:pt>
                <c:pt idx="76">
                  <c:v>68879.267918103593</c:v>
                </c:pt>
                <c:pt idx="77">
                  <c:v>70679.957162041188</c:v>
                </c:pt>
                <c:pt idx="78">
                  <c:v>72503.881105900538</c:v>
                </c:pt>
                <c:pt idx="79">
                  <c:v>74351.039749681731</c:v>
                </c:pt>
                <c:pt idx="80">
                  <c:v>76221.433093384636</c:v>
                </c:pt>
                <c:pt idx="81">
                  <c:v>78115.061137009325</c:v>
                </c:pt>
                <c:pt idx="82">
                  <c:v>80031.923880555827</c:v>
                </c:pt>
                <c:pt idx="83">
                  <c:v>81972.021324024114</c:v>
                </c:pt>
                <c:pt idx="84">
                  <c:v>83935.353467414097</c:v>
                </c:pt>
                <c:pt idx="85">
                  <c:v>85921.920310725924</c:v>
                </c:pt>
                <c:pt idx="86">
                  <c:v>87931.721853959491</c:v>
                </c:pt>
                <c:pt idx="87">
                  <c:v>89964.758097114871</c:v>
                </c:pt>
                <c:pt idx="88">
                  <c:v>92021.029040192007</c:v>
                </c:pt>
                <c:pt idx="89">
                  <c:v>94100.534683190912</c:v>
                </c:pt>
                <c:pt idx="90">
                  <c:v>96203.275026111616</c:v>
                </c:pt>
                <c:pt idx="91">
                  <c:v>98329.25006895409</c:v>
                </c:pt>
                <c:pt idx="92">
                  <c:v>100478.4598117183</c:v>
                </c:pt>
                <c:pt idx="93">
                  <c:v>102650.90425440427</c:v>
                </c:pt>
                <c:pt idx="94">
                  <c:v>104846.58339701209</c:v>
                </c:pt>
                <c:pt idx="95">
                  <c:v>107065.49723954163</c:v>
                </c:pt>
                <c:pt idx="96">
                  <c:v>109307.64578199298</c:v>
                </c:pt>
                <c:pt idx="97">
                  <c:v>111573.02902436611</c:v>
                </c:pt>
                <c:pt idx="98">
                  <c:v>113861.64696666098</c:v>
                </c:pt>
                <c:pt idx="99">
                  <c:v>116173.49960887765</c:v>
                </c:pt>
              </c:numCache>
            </c:numRef>
          </c:val>
          <c:smooth val="0"/>
          <c:extLst>
            <c:ext xmlns:c16="http://schemas.microsoft.com/office/drawing/2014/chart" uri="{C3380CC4-5D6E-409C-BE32-E72D297353CC}">
              <c16:uniqueId val="{00000004-8660-4B51-A464-FC56486C194B}"/>
            </c:ext>
          </c:extLst>
        </c:ser>
        <c:dLbls>
          <c:showLegendKey val="0"/>
          <c:showVal val="0"/>
          <c:showCatName val="0"/>
          <c:showSerName val="0"/>
          <c:showPercent val="0"/>
          <c:showBubbleSize val="0"/>
        </c:dLbls>
        <c:smooth val="0"/>
        <c:axId val="844246680"/>
        <c:axId val="844253896"/>
      </c:lineChart>
      <c:catAx>
        <c:axId val="844246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 av maks last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44253896"/>
        <c:crosses val="autoZero"/>
        <c:auto val="1"/>
        <c:lblAlgn val="ctr"/>
        <c:lblOffset val="100"/>
        <c:noMultiLvlLbl val="0"/>
      </c:catAx>
      <c:valAx>
        <c:axId val="844253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44246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 Effekttap</a:t>
            </a:r>
            <a:r>
              <a:rPr lang="nb-NO" baseline="0"/>
              <a:t> i kabel pluss kostnad over 60 år i kr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tx>
            <c:strRef>
              <c:f>Kabelberegning!$AG$15</c:f>
              <c:strCache>
                <c:ptCount val="1"/>
                <c:pt idx="0">
                  <c:v>800</c:v>
                </c:pt>
              </c:strCache>
            </c:strRef>
          </c:tx>
          <c:spPr>
            <a:ln w="28575" cap="rnd">
              <a:solidFill>
                <a:schemeClr val="accent1"/>
              </a:solidFill>
              <a:round/>
            </a:ln>
            <a:effectLst/>
          </c:spPr>
          <c:marker>
            <c:symbol val="none"/>
          </c:marker>
          <c:val>
            <c:numRef>
              <c:f>Kabelberegning!$AI$16:$AI$115</c:f>
              <c:numCache>
                <c:formatCode>#,##0.00</c:formatCode>
                <c:ptCount val="100"/>
                <c:pt idx="0">
                  <c:v>3798624.8300741604</c:v>
                </c:pt>
                <c:pt idx="1">
                  <c:v>3800499.3202966414</c:v>
                </c:pt>
                <c:pt idx="2">
                  <c:v>3803623.4706674432</c:v>
                </c:pt>
                <c:pt idx="3">
                  <c:v>3807997.2811865658</c:v>
                </c:pt>
                <c:pt idx="4">
                  <c:v>3813620.751854009</c:v>
                </c:pt>
                <c:pt idx="5">
                  <c:v>3820493.8826697734</c:v>
                </c:pt>
                <c:pt idx="6">
                  <c:v>3828616.6736338581</c:v>
                </c:pt>
                <c:pt idx="7">
                  <c:v>3837989.1247462635</c:v>
                </c:pt>
                <c:pt idx="8">
                  <c:v>3848611.2360069896</c:v>
                </c:pt>
                <c:pt idx="9">
                  <c:v>3860483.0074160369</c:v>
                </c:pt>
                <c:pt idx="10">
                  <c:v>3873604.4389734045</c:v>
                </c:pt>
                <c:pt idx="11">
                  <c:v>3887975.5306790927</c:v>
                </c:pt>
                <c:pt idx="12">
                  <c:v>3903596.2825331022</c:v>
                </c:pt>
                <c:pt idx="13">
                  <c:v>3920466.6945354319</c:v>
                </c:pt>
                <c:pt idx="14">
                  <c:v>3938586.7666860828</c:v>
                </c:pt>
                <c:pt idx="15">
                  <c:v>3957956.498985054</c:v>
                </c:pt>
                <c:pt idx="16">
                  <c:v>3978575.8914323463</c:v>
                </c:pt>
                <c:pt idx="17">
                  <c:v>4000444.9440279594</c:v>
                </c:pt>
                <c:pt idx="18">
                  <c:v>4023563.6567718927</c:v>
                </c:pt>
                <c:pt idx="19">
                  <c:v>4047932.0296641472</c:v>
                </c:pt>
                <c:pt idx="20">
                  <c:v>4073550.0627047224</c:v>
                </c:pt>
                <c:pt idx="21">
                  <c:v>4100417.7558936179</c:v>
                </c:pt>
                <c:pt idx="22">
                  <c:v>4128535.1092308345</c:v>
                </c:pt>
                <c:pt idx="23">
                  <c:v>4157902.1227163714</c:v>
                </c:pt>
                <c:pt idx="24">
                  <c:v>4188518.7963502295</c:v>
                </c:pt>
                <c:pt idx="25">
                  <c:v>4220385.1301324088</c:v>
                </c:pt>
                <c:pt idx="26">
                  <c:v>4253501.1240629079</c:v>
                </c:pt>
                <c:pt idx="27">
                  <c:v>4287866.7781417286</c:v>
                </c:pt>
                <c:pt idx="28">
                  <c:v>4323482.0923688691</c:v>
                </c:pt>
                <c:pt idx="29">
                  <c:v>4360347.0667443313</c:v>
                </c:pt>
                <c:pt idx="30">
                  <c:v>4398461.7012681132</c:v>
                </c:pt>
                <c:pt idx="31">
                  <c:v>4437825.9959402159</c:v>
                </c:pt>
                <c:pt idx="32">
                  <c:v>4478439.9507606402</c:v>
                </c:pt>
                <c:pt idx="33">
                  <c:v>4520303.5657293852</c:v>
                </c:pt>
                <c:pt idx="34">
                  <c:v>4563416.8408464501</c:v>
                </c:pt>
                <c:pt idx="35">
                  <c:v>4607779.7761118365</c:v>
                </c:pt>
                <c:pt idx="36">
                  <c:v>4653392.3715255428</c:v>
                </c:pt>
                <c:pt idx="37">
                  <c:v>4700254.6270875707</c:v>
                </c:pt>
                <c:pt idx="38">
                  <c:v>4748366.5427979194</c:v>
                </c:pt>
                <c:pt idx="39">
                  <c:v>4797728.1186565887</c:v>
                </c:pt>
                <c:pt idx="40">
                  <c:v>4848339.3546635779</c:v>
                </c:pt>
                <c:pt idx="41">
                  <c:v>4900200.2508188887</c:v>
                </c:pt>
                <c:pt idx="42">
                  <c:v>4953310.8071225202</c:v>
                </c:pt>
                <c:pt idx="43">
                  <c:v>5007671.0235744715</c:v>
                </c:pt>
                <c:pt idx="44">
                  <c:v>5063280.9001747444</c:v>
                </c:pt>
                <c:pt idx="45">
                  <c:v>5120140.4369233381</c:v>
                </c:pt>
                <c:pt idx="46">
                  <c:v>5178249.6338202516</c:v>
                </c:pt>
                <c:pt idx="47">
                  <c:v>5237608.4908654867</c:v>
                </c:pt>
                <c:pt idx="48">
                  <c:v>5298217.0080590425</c:v>
                </c:pt>
                <c:pt idx="49">
                  <c:v>5360075.1854009191</c:v>
                </c:pt>
                <c:pt idx="50">
                  <c:v>5423183.0228911163</c:v>
                </c:pt>
                <c:pt idx="51">
                  <c:v>5487540.5205296343</c:v>
                </c:pt>
                <c:pt idx="52">
                  <c:v>5553147.6783164721</c:v>
                </c:pt>
                <c:pt idx="53">
                  <c:v>5620004.4962516325</c:v>
                </c:pt>
                <c:pt idx="54">
                  <c:v>5688110.9743351126</c:v>
                </c:pt>
                <c:pt idx="55">
                  <c:v>5757467.1125669125</c:v>
                </c:pt>
                <c:pt idx="56">
                  <c:v>5828072.9109470332</c:v>
                </c:pt>
                <c:pt idx="57">
                  <c:v>5899928.3694754764</c:v>
                </c:pt>
                <c:pt idx="58">
                  <c:v>5973033.4881522395</c:v>
                </c:pt>
                <c:pt idx="59">
                  <c:v>6047388.2669773232</c:v>
                </c:pt>
                <c:pt idx="60">
                  <c:v>6122992.7059507277</c:v>
                </c:pt>
                <c:pt idx="61">
                  <c:v>6199846.8050724529</c:v>
                </c:pt>
                <c:pt idx="62">
                  <c:v>6277950.5643424988</c:v>
                </c:pt>
                <c:pt idx="63">
                  <c:v>6357303.9837608654</c:v>
                </c:pt>
                <c:pt idx="64">
                  <c:v>6437907.0633275537</c:v>
                </c:pt>
                <c:pt idx="65">
                  <c:v>6519759.8030425617</c:v>
                </c:pt>
                <c:pt idx="66">
                  <c:v>6602862.2029058905</c:v>
                </c:pt>
                <c:pt idx="67">
                  <c:v>6687214.262917541</c:v>
                </c:pt>
                <c:pt idx="68">
                  <c:v>6772815.9830775103</c:v>
                </c:pt>
                <c:pt idx="69">
                  <c:v>6859667.3633858003</c:v>
                </c:pt>
                <c:pt idx="70">
                  <c:v>6947768.4038424138</c:v>
                </c:pt>
                <c:pt idx="71">
                  <c:v>7037119.1044473462</c:v>
                </c:pt>
                <c:pt idx="72">
                  <c:v>7127719.4652005974</c:v>
                </c:pt>
                <c:pt idx="73">
                  <c:v>7219569.4861021731</c:v>
                </c:pt>
                <c:pt idx="74">
                  <c:v>7312669.1671520667</c:v>
                </c:pt>
                <c:pt idx="75">
                  <c:v>7407018.5083502829</c:v>
                </c:pt>
                <c:pt idx="76">
                  <c:v>7502617.5096968208</c:v>
                </c:pt>
                <c:pt idx="77">
                  <c:v>7599466.1711916775</c:v>
                </c:pt>
                <c:pt idx="78">
                  <c:v>7697564.4928348539</c:v>
                </c:pt>
                <c:pt idx="79">
                  <c:v>7796912.474626353</c:v>
                </c:pt>
                <c:pt idx="80">
                  <c:v>7897510.1165661719</c:v>
                </c:pt>
                <c:pt idx="81">
                  <c:v>7999357.4186543105</c:v>
                </c:pt>
                <c:pt idx="82">
                  <c:v>8102454.3808907727</c:v>
                </c:pt>
                <c:pt idx="83">
                  <c:v>8206801.0032755556</c:v>
                </c:pt>
                <c:pt idx="84">
                  <c:v>8312397.2858086545</c:v>
                </c:pt>
                <c:pt idx="85">
                  <c:v>8419243.2284900807</c:v>
                </c:pt>
                <c:pt idx="86">
                  <c:v>8527338.8313198201</c:v>
                </c:pt>
                <c:pt idx="87">
                  <c:v>8636684.0942978878</c:v>
                </c:pt>
                <c:pt idx="88">
                  <c:v>8747279.0174242724</c:v>
                </c:pt>
                <c:pt idx="89">
                  <c:v>8859123.6006989777</c:v>
                </c:pt>
                <c:pt idx="90">
                  <c:v>8972217.8441220038</c:v>
                </c:pt>
                <c:pt idx="91">
                  <c:v>9086561.7476933524</c:v>
                </c:pt>
                <c:pt idx="92">
                  <c:v>9202155.3114130199</c:v>
                </c:pt>
                <c:pt idx="93">
                  <c:v>9318998.5352810062</c:v>
                </c:pt>
                <c:pt idx="94">
                  <c:v>9437091.419297317</c:v>
                </c:pt>
                <c:pt idx="95">
                  <c:v>9556433.9634619467</c:v>
                </c:pt>
                <c:pt idx="96">
                  <c:v>9677026.1677748989</c:v>
                </c:pt>
                <c:pt idx="97">
                  <c:v>9798868.03223617</c:v>
                </c:pt>
                <c:pt idx="98">
                  <c:v>9921959.5568457618</c:v>
                </c:pt>
                <c:pt idx="99">
                  <c:v>10046300.741603676</c:v>
                </c:pt>
              </c:numCache>
            </c:numRef>
          </c:val>
          <c:smooth val="0"/>
          <c:extLst>
            <c:ext xmlns:c16="http://schemas.microsoft.com/office/drawing/2014/chart" uri="{C3380CC4-5D6E-409C-BE32-E72D297353CC}">
              <c16:uniqueId val="{00000000-388A-4E68-BA0D-788FE4F89208}"/>
            </c:ext>
          </c:extLst>
        </c:ser>
        <c:ser>
          <c:idx val="2"/>
          <c:order val="1"/>
          <c:tx>
            <c:strRef>
              <c:f>Kabelberegning!$AK$15</c:f>
              <c:strCache>
                <c:ptCount val="1"/>
                <c:pt idx="0">
                  <c:v>1 000</c:v>
                </c:pt>
              </c:strCache>
            </c:strRef>
          </c:tx>
          <c:spPr>
            <a:ln w="28575" cap="rnd">
              <a:solidFill>
                <a:schemeClr val="accent3"/>
              </a:solidFill>
              <a:round/>
            </a:ln>
            <a:effectLst/>
          </c:spPr>
          <c:marker>
            <c:symbol val="none"/>
          </c:marker>
          <c:val>
            <c:numRef>
              <c:f>Kabelberegning!$AM$16:$AM$115</c:f>
              <c:numCache>
                <c:formatCode>#,##0.00</c:formatCode>
                <c:ptCount val="100"/>
                <c:pt idx="0">
                  <c:v>4431499.8640593281</c:v>
                </c:pt>
                <c:pt idx="1">
                  <c:v>4432999.4562373133</c:v>
                </c:pt>
                <c:pt idx="2">
                  <c:v>4435498.7765339548</c:v>
                </c:pt>
                <c:pt idx="3">
                  <c:v>4438997.8249492524</c:v>
                </c:pt>
                <c:pt idx="4">
                  <c:v>4443496.6014832072</c:v>
                </c:pt>
                <c:pt idx="5">
                  <c:v>4448995.1061358182</c:v>
                </c:pt>
                <c:pt idx="6">
                  <c:v>4455493.3389070863</c:v>
                </c:pt>
                <c:pt idx="7">
                  <c:v>4462991.2997970106</c:v>
                </c:pt>
                <c:pt idx="8">
                  <c:v>4471488.9888055921</c:v>
                </c:pt>
                <c:pt idx="9">
                  <c:v>4480986.4059328297</c:v>
                </c:pt>
                <c:pt idx="10">
                  <c:v>4491483.5511787236</c:v>
                </c:pt>
                <c:pt idx="11">
                  <c:v>4502980.4245432746</c:v>
                </c:pt>
                <c:pt idx="12">
                  <c:v>4515477.0260264818</c:v>
                </c:pt>
                <c:pt idx="13">
                  <c:v>4528973.3556283461</c:v>
                </c:pt>
                <c:pt idx="14">
                  <c:v>4543469.4133488666</c:v>
                </c:pt>
                <c:pt idx="15">
                  <c:v>4558965.1991880434</c:v>
                </c:pt>
                <c:pt idx="16">
                  <c:v>4575460.7131458772</c:v>
                </c:pt>
                <c:pt idx="17">
                  <c:v>4592955.9552223673</c:v>
                </c:pt>
                <c:pt idx="18">
                  <c:v>4611450.9254175145</c:v>
                </c:pt>
                <c:pt idx="19">
                  <c:v>4630945.6237313179</c:v>
                </c:pt>
                <c:pt idx="20">
                  <c:v>4651440.0501637775</c:v>
                </c:pt>
                <c:pt idx="21">
                  <c:v>4672934.2047148943</c:v>
                </c:pt>
                <c:pt idx="22">
                  <c:v>4695428.0873846672</c:v>
                </c:pt>
                <c:pt idx="23">
                  <c:v>4718921.6981730973</c:v>
                </c:pt>
                <c:pt idx="24">
                  <c:v>4743415.0370801836</c:v>
                </c:pt>
                <c:pt idx="25">
                  <c:v>4768908.1041059271</c:v>
                </c:pt>
                <c:pt idx="26">
                  <c:v>4795400.8992503267</c:v>
                </c:pt>
                <c:pt idx="27">
                  <c:v>4822893.4225133825</c:v>
                </c:pt>
                <c:pt idx="28">
                  <c:v>4851385.6738950955</c:v>
                </c:pt>
                <c:pt idx="29">
                  <c:v>4880877.6533954646</c:v>
                </c:pt>
                <c:pt idx="30">
                  <c:v>4911369.3610144909</c:v>
                </c:pt>
                <c:pt idx="31">
                  <c:v>4942860.7967521735</c:v>
                </c:pt>
                <c:pt idx="32">
                  <c:v>4975351.9606085122</c:v>
                </c:pt>
                <c:pt idx="33">
                  <c:v>5008842.852583508</c:v>
                </c:pt>
                <c:pt idx="34">
                  <c:v>5043333.4726771601</c:v>
                </c:pt>
                <c:pt idx="35">
                  <c:v>5078823.8208894692</c:v>
                </c:pt>
                <c:pt idx="36">
                  <c:v>5115313.8972204346</c:v>
                </c:pt>
                <c:pt idx="37">
                  <c:v>5152803.7016700571</c:v>
                </c:pt>
                <c:pt idx="38">
                  <c:v>5191293.2342383359</c:v>
                </c:pt>
                <c:pt idx="39">
                  <c:v>5230782.4949252708</c:v>
                </c:pt>
                <c:pt idx="40">
                  <c:v>5271271.4837308619</c:v>
                </c:pt>
                <c:pt idx="41">
                  <c:v>5312760.2006551111</c:v>
                </c:pt>
                <c:pt idx="42">
                  <c:v>5355248.6456980165</c:v>
                </c:pt>
                <c:pt idx="43">
                  <c:v>5398736.8188595772</c:v>
                </c:pt>
                <c:pt idx="44">
                  <c:v>5443224.7201397959</c:v>
                </c:pt>
                <c:pt idx="45">
                  <c:v>5488712.3495386709</c:v>
                </c:pt>
                <c:pt idx="46">
                  <c:v>5535199.7070562011</c:v>
                </c:pt>
                <c:pt idx="47">
                  <c:v>5582686.7926923893</c:v>
                </c:pt>
                <c:pt idx="48">
                  <c:v>5631173.6064472347</c:v>
                </c:pt>
                <c:pt idx="49">
                  <c:v>5680660.1483207354</c:v>
                </c:pt>
                <c:pt idx="50">
                  <c:v>5731146.4183128932</c:v>
                </c:pt>
                <c:pt idx="51">
                  <c:v>5782632.4164237073</c:v>
                </c:pt>
                <c:pt idx="52">
                  <c:v>5835118.1426531784</c:v>
                </c:pt>
                <c:pt idx="53">
                  <c:v>5888603.5970013058</c:v>
                </c:pt>
                <c:pt idx="54">
                  <c:v>5943088.7794680903</c:v>
                </c:pt>
                <c:pt idx="55">
                  <c:v>5998573.69005353</c:v>
                </c:pt>
                <c:pt idx="56">
                  <c:v>6055058.3287576269</c:v>
                </c:pt>
                <c:pt idx="57">
                  <c:v>6112542.6955803819</c:v>
                </c:pt>
                <c:pt idx="58">
                  <c:v>6171026.7905217912</c:v>
                </c:pt>
                <c:pt idx="59">
                  <c:v>6230510.6135818586</c:v>
                </c:pt>
                <c:pt idx="60">
                  <c:v>6290994.1647605821</c:v>
                </c:pt>
                <c:pt idx="61">
                  <c:v>6352477.4440579629</c:v>
                </c:pt>
                <c:pt idx="62">
                  <c:v>6414960.4514739988</c:v>
                </c:pt>
                <c:pt idx="63">
                  <c:v>6478443.187008692</c:v>
                </c:pt>
                <c:pt idx="64">
                  <c:v>6542925.6506620431</c:v>
                </c:pt>
                <c:pt idx="65">
                  <c:v>6608407.8424340496</c:v>
                </c:pt>
                <c:pt idx="66">
                  <c:v>6674889.7623247132</c:v>
                </c:pt>
                <c:pt idx="67">
                  <c:v>6742371.410334032</c:v>
                </c:pt>
                <c:pt idx="68">
                  <c:v>6810852.786462009</c:v>
                </c:pt>
                <c:pt idx="69">
                  <c:v>6880333.8907086411</c:v>
                </c:pt>
                <c:pt idx="70">
                  <c:v>6950814.7230739305</c:v>
                </c:pt>
                <c:pt idx="71">
                  <c:v>7022295.2835578769</c:v>
                </c:pt>
                <c:pt idx="72">
                  <c:v>7094775.5721604787</c:v>
                </c:pt>
                <c:pt idx="73">
                  <c:v>7168255.5888817385</c:v>
                </c:pt>
                <c:pt idx="74">
                  <c:v>7242735.3337216545</c:v>
                </c:pt>
                <c:pt idx="75">
                  <c:v>7318214.8066802267</c:v>
                </c:pt>
                <c:pt idx="76">
                  <c:v>7394694.007757457</c:v>
                </c:pt>
                <c:pt idx="77">
                  <c:v>7472172.9369533416</c:v>
                </c:pt>
                <c:pt idx="78">
                  <c:v>7550651.5942678843</c:v>
                </c:pt>
                <c:pt idx="79">
                  <c:v>7630129.9797010832</c:v>
                </c:pt>
                <c:pt idx="80">
                  <c:v>7710608.0932529382</c:v>
                </c:pt>
                <c:pt idx="81">
                  <c:v>7792085.9349234495</c:v>
                </c:pt>
                <c:pt idx="82">
                  <c:v>7874563.504712618</c:v>
                </c:pt>
                <c:pt idx="83">
                  <c:v>7958040.8026204435</c:v>
                </c:pt>
                <c:pt idx="84">
                  <c:v>8042517.8286469243</c:v>
                </c:pt>
                <c:pt idx="85">
                  <c:v>8127994.5827920642</c:v>
                </c:pt>
                <c:pt idx="86">
                  <c:v>8214471.0650558574</c:v>
                </c:pt>
                <c:pt idx="87">
                  <c:v>8301947.2754383106</c:v>
                </c:pt>
                <c:pt idx="88">
                  <c:v>8390423.2139394172</c:v>
                </c:pt>
                <c:pt idx="89">
                  <c:v>8479898.8805591818</c:v>
                </c:pt>
                <c:pt idx="90">
                  <c:v>8570374.2752976045</c:v>
                </c:pt>
                <c:pt idx="91">
                  <c:v>8661849.3981546834</c:v>
                </c:pt>
                <c:pt idx="92">
                  <c:v>8754324.2491304167</c:v>
                </c:pt>
                <c:pt idx="93">
                  <c:v>8847798.8282248043</c:v>
                </c:pt>
                <c:pt idx="94">
                  <c:v>8942273.1354378555</c:v>
                </c:pt>
                <c:pt idx="95">
                  <c:v>9037747.1707695574</c:v>
                </c:pt>
                <c:pt idx="96">
                  <c:v>9134220.9342199173</c:v>
                </c:pt>
                <c:pt idx="97">
                  <c:v>9231694.425788939</c:v>
                </c:pt>
                <c:pt idx="98">
                  <c:v>9330167.6454766095</c:v>
                </c:pt>
                <c:pt idx="99">
                  <c:v>9429640.5932829417</c:v>
                </c:pt>
              </c:numCache>
            </c:numRef>
          </c:val>
          <c:smooth val="0"/>
          <c:extLst>
            <c:ext xmlns:c16="http://schemas.microsoft.com/office/drawing/2014/chart" uri="{C3380CC4-5D6E-409C-BE32-E72D297353CC}">
              <c16:uniqueId val="{00000001-388A-4E68-BA0D-788FE4F89208}"/>
            </c:ext>
          </c:extLst>
        </c:ser>
        <c:ser>
          <c:idx val="4"/>
          <c:order val="2"/>
          <c:tx>
            <c:strRef>
              <c:f>Kabelberegning!$AO$15</c:f>
              <c:strCache>
                <c:ptCount val="1"/>
                <c:pt idx="0">
                  <c:v>1 200</c:v>
                </c:pt>
              </c:strCache>
            </c:strRef>
          </c:tx>
          <c:spPr>
            <a:ln w="28575" cap="rnd">
              <a:solidFill>
                <a:schemeClr val="accent5"/>
              </a:solidFill>
              <a:round/>
            </a:ln>
            <a:effectLst/>
          </c:spPr>
          <c:marker>
            <c:symbol val="none"/>
          </c:marker>
          <c:val>
            <c:numRef>
              <c:f>Kabelberegning!$AQ$16:$AQ$115</c:f>
              <c:numCache>
                <c:formatCode>#,##0.00</c:formatCode>
                <c:ptCount val="100"/>
                <c:pt idx="0">
                  <c:v>5064416.5533827739</c:v>
                </c:pt>
                <c:pt idx="1">
                  <c:v>5065666.2135310946</c:v>
                </c:pt>
                <c:pt idx="2">
                  <c:v>5067748.9804449622</c:v>
                </c:pt>
                <c:pt idx="3">
                  <c:v>5070664.8541243775</c:v>
                </c:pt>
                <c:pt idx="4">
                  <c:v>5074413.8345693396</c:v>
                </c:pt>
                <c:pt idx="5">
                  <c:v>5078995.9217798486</c:v>
                </c:pt>
                <c:pt idx="6">
                  <c:v>5084411.1157559054</c:v>
                </c:pt>
                <c:pt idx="7">
                  <c:v>5090659.416497509</c:v>
                </c:pt>
                <c:pt idx="8">
                  <c:v>5097740.8240046594</c:v>
                </c:pt>
                <c:pt idx="9">
                  <c:v>5105655.3382773576</c:v>
                </c:pt>
                <c:pt idx="10">
                  <c:v>5114402.9593156027</c:v>
                </c:pt>
                <c:pt idx="11">
                  <c:v>5123983.6871193955</c:v>
                </c:pt>
                <c:pt idx="12">
                  <c:v>5134397.5216887351</c:v>
                </c:pt>
                <c:pt idx="13">
                  <c:v>5145644.4630236216</c:v>
                </c:pt>
                <c:pt idx="14">
                  <c:v>5157724.5111240549</c:v>
                </c:pt>
                <c:pt idx="15">
                  <c:v>5170637.665990036</c:v>
                </c:pt>
                <c:pt idx="16">
                  <c:v>5184383.9276215639</c:v>
                </c:pt>
                <c:pt idx="17">
                  <c:v>5198963.2960186396</c:v>
                </c:pt>
                <c:pt idx="18">
                  <c:v>5214375.7711812621</c:v>
                </c:pt>
                <c:pt idx="19">
                  <c:v>5230621.3531094315</c:v>
                </c:pt>
                <c:pt idx="20">
                  <c:v>5247700.0418031486</c:v>
                </c:pt>
                <c:pt idx="21">
                  <c:v>5265611.8372624116</c:v>
                </c:pt>
                <c:pt idx="22">
                  <c:v>5284356.7394872233</c:v>
                </c:pt>
                <c:pt idx="23">
                  <c:v>5303934.748477581</c:v>
                </c:pt>
                <c:pt idx="24">
                  <c:v>5324345.8642334864</c:v>
                </c:pt>
                <c:pt idx="25">
                  <c:v>5345590.0867549386</c:v>
                </c:pt>
                <c:pt idx="26">
                  <c:v>5367667.4160419386</c:v>
                </c:pt>
                <c:pt idx="27">
                  <c:v>5390577.8520944854</c:v>
                </c:pt>
                <c:pt idx="28">
                  <c:v>5414321.3949125791</c:v>
                </c:pt>
                <c:pt idx="29">
                  <c:v>5438898.0444962205</c:v>
                </c:pt>
                <c:pt idx="30">
                  <c:v>5464307.8008454088</c:v>
                </c:pt>
                <c:pt idx="31">
                  <c:v>5490550.6639601439</c:v>
                </c:pt>
                <c:pt idx="32">
                  <c:v>5517626.6338404268</c:v>
                </c:pt>
                <c:pt idx="33">
                  <c:v>5545535.7104862565</c:v>
                </c:pt>
                <c:pt idx="34">
                  <c:v>5574277.893897634</c:v>
                </c:pt>
                <c:pt idx="35">
                  <c:v>5603853.1840745574</c:v>
                </c:pt>
                <c:pt idx="36">
                  <c:v>5634261.5810170285</c:v>
                </c:pt>
                <c:pt idx="37">
                  <c:v>5665503.0847250475</c:v>
                </c:pt>
                <c:pt idx="38">
                  <c:v>5697577.6951986132</c:v>
                </c:pt>
                <c:pt idx="39">
                  <c:v>5730485.4124377258</c:v>
                </c:pt>
                <c:pt idx="40">
                  <c:v>5764226.2364423852</c:v>
                </c:pt>
                <c:pt idx="41">
                  <c:v>5798800.1672125924</c:v>
                </c:pt>
                <c:pt idx="42">
                  <c:v>5834207.2047483465</c:v>
                </c:pt>
                <c:pt idx="43">
                  <c:v>5870447.3490496483</c:v>
                </c:pt>
                <c:pt idx="44">
                  <c:v>5907520.6001164969</c:v>
                </c:pt>
                <c:pt idx="45">
                  <c:v>5945426.9579488924</c:v>
                </c:pt>
                <c:pt idx="46">
                  <c:v>5984166.4225468347</c:v>
                </c:pt>
                <c:pt idx="47">
                  <c:v>6023738.9939103248</c:v>
                </c:pt>
                <c:pt idx="48">
                  <c:v>6064144.6720393617</c:v>
                </c:pt>
                <c:pt idx="49">
                  <c:v>6105383.4569339463</c:v>
                </c:pt>
                <c:pt idx="50">
                  <c:v>6147455.3485940779</c:v>
                </c:pt>
                <c:pt idx="51">
                  <c:v>6190360.3470197562</c:v>
                </c:pt>
                <c:pt idx="52">
                  <c:v>6234098.4522109823</c:v>
                </c:pt>
                <c:pt idx="53">
                  <c:v>6278669.6641677553</c:v>
                </c:pt>
                <c:pt idx="54">
                  <c:v>6324073.9828900751</c:v>
                </c:pt>
                <c:pt idx="55">
                  <c:v>6370311.4083779417</c:v>
                </c:pt>
                <c:pt idx="56">
                  <c:v>6417381.9406313561</c:v>
                </c:pt>
                <c:pt idx="57">
                  <c:v>6465285.5796503183</c:v>
                </c:pt>
                <c:pt idx="58">
                  <c:v>6514022.3254348263</c:v>
                </c:pt>
                <c:pt idx="59">
                  <c:v>6563592.1779848821</c:v>
                </c:pt>
                <c:pt idx="60">
                  <c:v>6613995.1373004857</c:v>
                </c:pt>
                <c:pt idx="61">
                  <c:v>6665231.2033816352</c:v>
                </c:pt>
                <c:pt idx="62">
                  <c:v>6717300.3762283325</c:v>
                </c:pt>
                <c:pt idx="63">
                  <c:v>6770202.6558405776</c:v>
                </c:pt>
                <c:pt idx="64">
                  <c:v>6823938.0422183685</c:v>
                </c:pt>
                <c:pt idx="65">
                  <c:v>6878506.5353617081</c:v>
                </c:pt>
                <c:pt idx="66">
                  <c:v>6933908.1352705937</c:v>
                </c:pt>
                <c:pt idx="67">
                  <c:v>6990142.841945027</c:v>
                </c:pt>
                <c:pt idx="68">
                  <c:v>7047210.6553850072</c:v>
                </c:pt>
                <c:pt idx="69">
                  <c:v>7105111.5755905341</c:v>
                </c:pt>
                <c:pt idx="70">
                  <c:v>7163845.6025616089</c:v>
                </c:pt>
                <c:pt idx="71">
                  <c:v>7223412.7362982305</c:v>
                </c:pt>
                <c:pt idx="72">
                  <c:v>7283812.9768003989</c:v>
                </c:pt>
                <c:pt idx="73">
                  <c:v>7345046.324068116</c:v>
                </c:pt>
                <c:pt idx="74">
                  <c:v>7407112.7781013781</c:v>
                </c:pt>
                <c:pt idx="75">
                  <c:v>7470012.3389001898</c:v>
                </c:pt>
                <c:pt idx="76">
                  <c:v>7533745.0064645475</c:v>
                </c:pt>
                <c:pt idx="77">
                  <c:v>7598310.7807944519</c:v>
                </c:pt>
                <c:pt idx="78">
                  <c:v>7663709.6618899032</c:v>
                </c:pt>
                <c:pt idx="79">
                  <c:v>7729941.6497509032</c:v>
                </c:pt>
                <c:pt idx="80">
                  <c:v>7797006.7443774482</c:v>
                </c:pt>
                <c:pt idx="81">
                  <c:v>7864904.945769541</c:v>
                </c:pt>
                <c:pt idx="82">
                  <c:v>7933636.2539271824</c:v>
                </c:pt>
                <c:pt idx="83">
                  <c:v>8003200.6688503716</c:v>
                </c:pt>
                <c:pt idx="84">
                  <c:v>8073598.190539103</c:v>
                </c:pt>
                <c:pt idx="85">
                  <c:v>8144828.8189933859</c:v>
                </c:pt>
                <c:pt idx="86">
                  <c:v>8216892.5542132147</c:v>
                </c:pt>
                <c:pt idx="87">
                  <c:v>8289789.3961985912</c:v>
                </c:pt>
                <c:pt idx="88">
                  <c:v>8363519.3449495155</c:v>
                </c:pt>
                <c:pt idx="89">
                  <c:v>8438082.4004659858</c:v>
                </c:pt>
                <c:pt idx="90">
                  <c:v>8513478.5627480038</c:v>
                </c:pt>
                <c:pt idx="91">
                  <c:v>8589707.8317955695</c:v>
                </c:pt>
                <c:pt idx="92">
                  <c:v>8666770.2076086812</c:v>
                </c:pt>
                <c:pt idx="93">
                  <c:v>8744665.6901873387</c:v>
                </c:pt>
                <c:pt idx="94">
                  <c:v>8823394.2795315459</c:v>
                </c:pt>
                <c:pt idx="95">
                  <c:v>8902955.9756412972</c:v>
                </c:pt>
                <c:pt idx="96">
                  <c:v>8983350.778516598</c:v>
                </c:pt>
                <c:pt idx="97">
                  <c:v>9064578.6881574485</c:v>
                </c:pt>
                <c:pt idx="98">
                  <c:v>9146639.7045638412</c:v>
                </c:pt>
                <c:pt idx="99">
                  <c:v>9229533.8277357854</c:v>
                </c:pt>
              </c:numCache>
            </c:numRef>
          </c:val>
          <c:smooth val="0"/>
          <c:extLst>
            <c:ext xmlns:c16="http://schemas.microsoft.com/office/drawing/2014/chart" uri="{C3380CC4-5D6E-409C-BE32-E72D297353CC}">
              <c16:uniqueId val="{00000002-388A-4E68-BA0D-788FE4F89208}"/>
            </c:ext>
          </c:extLst>
        </c:ser>
        <c:dLbls>
          <c:showLegendKey val="0"/>
          <c:showVal val="0"/>
          <c:showCatName val="0"/>
          <c:showSerName val="0"/>
          <c:showPercent val="0"/>
          <c:showBubbleSize val="0"/>
        </c:dLbls>
        <c:smooth val="0"/>
        <c:axId val="844246680"/>
        <c:axId val="844253896"/>
      </c:lineChart>
      <c:catAx>
        <c:axId val="844246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 av maks last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44253896"/>
        <c:crosses val="autoZero"/>
        <c:auto val="1"/>
        <c:lblAlgn val="ctr"/>
        <c:lblOffset val="100"/>
        <c:noMultiLvlLbl val="0"/>
      </c:catAx>
      <c:valAx>
        <c:axId val="844253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44246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6.4112860892388449E-2"/>
          <c:y val="0.14227080935941697"/>
          <c:w val="0.91297047244094487"/>
          <c:h val="0.74091588666491492"/>
        </c:manualLayout>
      </c:layout>
      <c:lineChart>
        <c:grouping val="standard"/>
        <c:varyColors val="0"/>
        <c:ser>
          <c:idx val="0"/>
          <c:order val="0"/>
          <c:tx>
            <c:strRef>
              <c:f>Prisforløp!$K$5</c:f>
              <c:strCache>
                <c:ptCount val="1"/>
                <c:pt idx="0">
                  <c:v>Ny forventet strømpris i Kr/kWh</c:v>
                </c:pt>
              </c:strCache>
            </c:strRef>
          </c:tx>
          <c:spPr>
            <a:ln w="28575" cap="rnd">
              <a:solidFill>
                <a:schemeClr val="accent1"/>
              </a:solidFill>
              <a:round/>
            </a:ln>
            <a:effectLst/>
          </c:spPr>
          <c:marker>
            <c:symbol val="none"/>
          </c:marker>
          <c:cat>
            <c:numRef>
              <c:f>Prisforløp!$H$8:$H$64</c:f>
              <c:numCache>
                <c:formatCode>General</c:formatCode>
                <c:ptCount val="57"/>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pt idx="30">
                  <c:v>3100</c:v>
                </c:pt>
                <c:pt idx="31">
                  <c:v>3200</c:v>
                </c:pt>
                <c:pt idx="32">
                  <c:v>3300</c:v>
                </c:pt>
                <c:pt idx="33">
                  <c:v>3400</c:v>
                </c:pt>
                <c:pt idx="34">
                  <c:v>3500</c:v>
                </c:pt>
                <c:pt idx="35">
                  <c:v>3600</c:v>
                </c:pt>
                <c:pt idx="36">
                  <c:v>3700</c:v>
                </c:pt>
                <c:pt idx="37">
                  <c:v>3800</c:v>
                </c:pt>
                <c:pt idx="38">
                  <c:v>3900</c:v>
                </c:pt>
                <c:pt idx="39">
                  <c:v>4000</c:v>
                </c:pt>
                <c:pt idx="40">
                  <c:v>4100</c:v>
                </c:pt>
                <c:pt idx="41">
                  <c:v>4200</c:v>
                </c:pt>
                <c:pt idx="42">
                  <c:v>4300</c:v>
                </c:pt>
                <c:pt idx="43">
                  <c:v>4400</c:v>
                </c:pt>
                <c:pt idx="44">
                  <c:v>4500</c:v>
                </c:pt>
                <c:pt idx="45">
                  <c:v>4600</c:v>
                </c:pt>
                <c:pt idx="46">
                  <c:v>4700</c:v>
                </c:pt>
                <c:pt idx="47">
                  <c:v>4800</c:v>
                </c:pt>
                <c:pt idx="48">
                  <c:v>4900</c:v>
                </c:pt>
                <c:pt idx="49">
                  <c:v>5000</c:v>
                </c:pt>
                <c:pt idx="50">
                  <c:v>5100</c:v>
                </c:pt>
                <c:pt idx="51">
                  <c:v>5200</c:v>
                </c:pt>
                <c:pt idx="52">
                  <c:v>5300</c:v>
                </c:pt>
                <c:pt idx="53">
                  <c:v>5400</c:v>
                </c:pt>
                <c:pt idx="54">
                  <c:v>5500</c:v>
                </c:pt>
                <c:pt idx="55">
                  <c:v>5600</c:v>
                </c:pt>
                <c:pt idx="56">
                  <c:v>5700</c:v>
                </c:pt>
              </c:numCache>
            </c:numRef>
          </c:cat>
          <c:val>
            <c:numRef>
              <c:f>Prisforløp!$K$8:$K$64</c:f>
              <c:numCache>
                <c:formatCode>0.00</c:formatCode>
                <c:ptCount val="57"/>
                <c:pt idx="0">
                  <c:v>0.5899699857685573</c:v>
                </c:pt>
                <c:pt idx="1">
                  <c:v>0.58987998423531607</c:v>
                </c:pt>
                <c:pt idx="2">
                  <c:v>0.58973005884194218</c:v>
                </c:pt>
                <c:pt idx="3">
                  <c:v>0.58952032525705422</c:v>
                </c:pt>
                <c:pt idx="4">
                  <c:v>0.58925094526794752</c:v>
                </c:pt>
                <c:pt idx="5">
                  <c:v>0.58892212663200449</c:v>
                </c:pt>
                <c:pt idx="6">
                  <c:v>0.58853412288589935</c:v>
                </c:pt>
                <c:pt idx="7">
                  <c:v>0.58808723311279976</c:v>
                </c:pt>
                <c:pt idx="8">
                  <c:v>0.58758180166778984</c:v>
                </c:pt>
                <c:pt idx="9">
                  <c:v>0.58701821786178965</c:v>
                </c:pt>
                <c:pt idx="10">
                  <c:v>0.58834544297006797</c:v>
                </c:pt>
                <c:pt idx="11">
                  <c:v>0.58959604080542127</c:v>
                </c:pt>
                <c:pt idx="12">
                  <c:v>0.59076810244822242</c:v>
                </c:pt>
                <c:pt idx="13">
                  <c:v>0.5918597945568751</c:v>
                </c:pt>
                <c:pt idx="14">
                  <c:v>0.59286936190445516</c:v>
                </c:pt>
                <c:pt idx="15">
                  <c:v>0.59379512982861005</c:v>
                </c:pt>
                <c:pt idx="16">
                  <c:v>0.59463550659142583</c:v>
                </c:pt>
                <c:pt idx="17">
                  <c:v>0.595388985646083</c:v>
                </c:pt>
                <c:pt idx="18">
                  <c:v>0.59605414780723476</c:v>
                </c:pt>
                <c:pt idx="19">
                  <c:v>0.59662966332213885</c:v>
                </c:pt>
                <c:pt idx="20">
                  <c:v>0.59711429383970938</c:v>
                </c:pt>
                <c:pt idx="21">
                  <c:v>0.59750689427478765</c:v>
                </c:pt>
                <c:pt idx="22">
                  <c:v>0.59780641456501227</c:v>
                </c:pt>
                <c:pt idx="23">
                  <c:v>0.59801190131785598</c:v>
                </c:pt>
                <c:pt idx="24">
                  <c:v>0.59812249934547856</c:v>
                </c:pt>
                <c:pt idx="25">
                  <c:v>0.59813745308522626</c:v>
                </c:pt>
                <c:pt idx="26">
                  <c:v>0.59805610790369712</c:v>
                </c:pt>
                <c:pt idx="27">
                  <c:v>0.59787791128248524</c:v>
                </c:pt>
                <c:pt idx="28">
                  <c:v>0.59760241388382085</c:v>
                </c:pt>
                <c:pt idx="29">
                  <c:v>0.59722927049448959</c:v>
                </c:pt>
                <c:pt idx="30">
                  <c:v>0.59675824084656004</c:v>
                </c:pt>
                <c:pt idx="31">
                  <c:v>0.59618919031359907</c:v>
                </c:pt>
                <c:pt idx="32">
                  <c:v>0.59552209048120786</c:v>
                </c:pt>
                <c:pt idx="33">
                  <c:v>0.59475701959085825</c:v>
                </c:pt>
                <c:pt idx="34">
                  <c:v>0.59389416285618646</c:v>
                </c:pt>
                <c:pt idx="35">
                  <c:v>0.59293381265103151</c:v>
                </c:pt>
                <c:pt idx="36">
                  <c:v>0.59187636856868986</c:v>
                </c:pt>
                <c:pt idx="37">
                  <c:v>0.59072233735199808</c:v>
                </c:pt>
                <c:pt idx="38">
                  <c:v>0.58947233269402499</c:v>
                </c:pt>
                <c:pt idx="39">
                  <c:v>0.58812707490931848</c:v>
                </c:pt>
                <c:pt idx="40">
                  <c:v>0.58533404997604321</c:v>
                </c:pt>
                <c:pt idx="41">
                  <c:v>0.58250412887019665</c:v>
                </c:pt>
                <c:pt idx="42">
                  <c:v>0.57963939295067013</c:v>
                </c:pt>
                <c:pt idx="43">
                  <c:v>0.57674194353990216</c:v>
                </c:pt>
                <c:pt idx="44">
                  <c:v>0.57381390004825328</c:v>
                </c:pt>
                <c:pt idx="45">
                  <c:v>0.57085739808528591</c:v>
                </c:pt>
                <c:pt idx="46">
                  <c:v>0.56787458755979903</c:v>
                </c:pt>
                <c:pt idx="47">
                  <c:v>0.56486763077048741</c:v>
                </c:pt>
                <c:pt idx="48">
                  <c:v>0.56183870048909068</c:v>
                </c:pt>
                <c:pt idx="49">
                  <c:v>0.55878997803790709</c:v>
                </c:pt>
                <c:pt idx="50">
                  <c:v>0.55572365136354418</c:v>
                </c:pt>
                <c:pt idx="51">
                  <c:v>0.55264191310879174</c:v>
                </c:pt>
                <c:pt idx="52">
                  <c:v>0.54954695868449233</c:v>
                </c:pt>
                <c:pt idx="53">
                  <c:v>0.54644098434327948</c:v>
                </c:pt>
                <c:pt idx="54">
                  <c:v>0.54332618525706078</c:v>
                </c:pt>
                <c:pt idx="55">
                  <c:v>0.54020475360010423</c:v>
                </c:pt>
                <c:pt idx="56">
                  <c:v>0.53707887663958953</c:v>
                </c:pt>
              </c:numCache>
            </c:numRef>
          </c:val>
          <c:smooth val="0"/>
          <c:extLst>
            <c:ext xmlns:c16="http://schemas.microsoft.com/office/drawing/2014/chart" uri="{C3380CC4-5D6E-409C-BE32-E72D297353CC}">
              <c16:uniqueId val="{00000000-3C21-460C-AA2D-043CA527393C}"/>
            </c:ext>
          </c:extLst>
        </c:ser>
        <c:dLbls>
          <c:showLegendKey val="0"/>
          <c:showVal val="0"/>
          <c:showCatName val="0"/>
          <c:showSerName val="0"/>
          <c:showPercent val="0"/>
          <c:showBubbleSize val="0"/>
        </c:dLbls>
        <c:smooth val="0"/>
        <c:axId val="834777696"/>
        <c:axId val="834780648"/>
      </c:lineChart>
      <c:catAx>
        <c:axId val="834777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Driftstimer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34780648"/>
        <c:crosses val="autoZero"/>
        <c:auto val="1"/>
        <c:lblAlgn val="ctr"/>
        <c:lblOffset val="100"/>
        <c:noMultiLvlLbl val="0"/>
      </c:catAx>
      <c:valAx>
        <c:axId val="834780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Kr/kWh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34777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Sammenligning av pelton og francis etter 60 år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4009293568696068"/>
          <c:y val="9.5396090534979439E-2"/>
          <c:w val="0.85037547389909596"/>
          <c:h val="0.68194849486406794"/>
        </c:manualLayout>
      </c:layout>
      <c:lineChart>
        <c:grouping val="standard"/>
        <c:varyColors val="0"/>
        <c:ser>
          <c:idx val="0"/>
          <c:order val="0"/>
          <c:tx>
            <c:v>Pelton</c:v>
          </c:tx>
          <c:spPr>
            <a:ln w="28575" cap="rnd">
              <a:solidFill>
                <a:schemeClr val="accent1"/>
              </a:solidFill>
              <a:prstDash val="solid"/>
              <a:round/>
            </a:ln>
            <a:effectLst/>
          </c:spPr>
          <c:marker>
            <c:symbol val="none"/>
          </c:marker>
          <c:dLbls>
            <c:dLbl>
              <c:idx val="23"/>
              <c:layout>
                <c:manualLayout>
                  <c:x val="-9.5415812235419683E-3"/>
                  <c:y val="6.74729086667745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11-44E1-A967-CB9CBA82F0D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Turbin!$X$16:$X$67</c:f>
              <c:numCache>
                <c:formatCode>#\ ##0.00_ ;[Red]\-#\ ##0.00\ </c:formatCode>
                <c:ptCount val="52"/>
                <c:pt idx="0">
                  <c:v>6814121673.0786791</c:v>
                </c:pt>
                <c:pt idx="1">
                  <c:v>6867558689.1789656</c:v>
                </c:pt>
                <c:pt idx="2">
                  <c:v>6907960898.6855755</c:v>
                </c:pt>
                <c:pt idx="3">
                  <c:v>6939023355.6854868</c:v>
                </c:pt>
                <c:pt idx="4">
                  <c:v>6963066090.78298</c:v>
                </c:pt>
                <c:pt idx="5">
                  <c:v>7006909515.9668121</c:v>
                </c:pt>
                <c:pt idx="6">
                  <c:v>7046084855.2059612</c:v>
                </c:pt>
                <c:pt idx="7">
                  <c:v>7081324537.633728</c:v>
                </c:pt>
                <c:pt idx="8">
                  <c:v>7113162017.1522541</c:v>
                </c:pt>
                <c:pt idx="9">
                  <c:v>7141994610.2645149</c:v>
                </c:pt>
                <c:pt idx="10">
                  <c:v>7168123866.0777788</c:v>
                </c:pt>
                <c:pt idx="11">
                  <c:v>7191782367.9545879</c:v>
                </c:pt>
                <c:pt idx="12">
                  <c:v>7213152037.883564</c:v>
                </c:pt>
                <c:pt idx="13">
                  <c:v>7232376949.6120329</c:v>
                </c:pt>
                <c:pt idx="14">
                  <c:v>7249572494.5053282</c:v>
                </c:pt>
                <c:pt idx="15">
                  <c:v>7264832065.6397266</c:v>
                </c:pt>
                <c:pt idx="16">
                  <c:v>7278232016.5377283</c:v>
                </c:pt>
                <c:pt idx="17">
                  <c:v>7289835397.1297531</c:v>
                </c:pt>
                <c:pt idx="18">
                  <c:v>7308563672.6588221</c:v>
                </c:pt>
                <c:pt idx="19">
                  <c:v>7316501569.0224657</c:v>
                </c:pt>
                <c:pt idx="20">
                  <c:v>7322791615.9598122</c:v>
                </c:pt>
                <c:pt idx="21">
                  <c:v>7327465156.3775606</c:v>
                </c:pt>
                <c:pt idx="22">
                  <c:v>7330549655.9178371</c:v>
                </c:pt>
                <c:pt idx="23">
                  <c:v>7332069554.0053129</c:v>
                </c:pt>
                <c:pt idx="24">
                  <c:v>7332046954.902276</c:v>
                </c:pt>
                <c:pt idx="25">
                  <c:v>7330502192.9114494</c:v>
                </c:pt>
                <c:pt idx="26">
                  <c:v>7327454297.6574202</c:v>
                </c:pt>
                <c:pt idx="27">
                  <c:v>7322921379.3328247</c:v>
                </c:pt>
                <c:pt idx="28">
                  <c:v>7321522322.3057795</c:v>
                </c:pt>
                <c:pt idx="29">
                  <c:v>7313989460.0082655</c:v>
                </c:pt>
                <c:pt idx="30">
                  <c:v>7305027050.3723612</c:v>
                </c:pt>
                <c:pt idx="31">
                  <c:v>7294651987.0287285</c:v>
                </c:pt>
                <c:pt idx="32">
                  <c:v>7282881431.0963898</c:v>
                </c:pt>
                <c:pt idx="33">
                  <c:v>7269732942.5602016</c:v>
                </c:pt>
                <c:pt idx="34">
                  <c:v>7255224591.0082922</c:v>
                </c:pt>
                <c:pt idx="35">
                  <c:v>7221815405.8763475</c:v>
                </c:pt>
                <c:pt idx="36">
                  <c:v>7191854022.2682829</c:v>
                </c:pt>
                <c:pt idx="37">
                  <c:v>7157244962.4301071</c:v>
                </c:pt>
                <c:pt idx="38">
                  <c:v>7122117607.8689957</c:v>
                </c:pt>
                <c:pt idx="39">
                  <c:v>7086504934.7552624</c:v>
                </c:pt>
                <c:pt idx="40">
                  <c:v>7050439696.4226904</c:v>
                </c:pt>
                <c:pt idx="41">
                  <c:v>7013954441.5188055</c:v>
                </c:pt>
                <c:pt idx="42">
                  <c:v>6977081526.9923439</c:v>
                </c:pt>
                <c:pt idx="43">
                  <c:v>6939853126.6272831</c:v>
                </c:pt>
                <c:pt idx="44">
                  <c:v>6902301235.7279501</c:v>
                </c:pt>
                <c:pt idx="45">
                  <c:v>6864457672.472394</c:v>
                </c:pt>
                <c:pt idx="46">
                  <c:v>6826354076.3788128</c:v>
                </c:pt>
                <c:pt idx="47">
                  <c:v>6788021904.2688503</c:v>
                </c:pt>
                <c:pt idx="48">
                  <c:v>6749492424.0605927</c:v>
                </c:pt>
                <c:pt idx="49">
                  <c:v>6709986315.3734541</c:v>
                </c:pt>
                <c:pt idx="50">
                  <c:v>6671058825.5829487</c:v>
                </c:pt>
                <c:pt idx="51">
                  <c:v>6632030515.2743282</c:v>
                </c:pt>
              </c:numCache>
            </c:numRef>
          </c:val>
          <c:smooth val="0"/>
          <c:extLst>
            <c:ext xmlns:c16="http://schemas.microsoft.com/office/drawing/2014/chart" uri="{C3380CC4-5D6E-409C-BE32-E72D297353CC}">
              <c16:uniqueId val="{00000000-8A4D-4F49-B5AC-5BBF22276473}"/>
            </c:ext>
          </c:extLst>
        </c:ser>
        <c:ser>
          <c:idx val="1"/>
          <c:order val="1"/>
          <c:tx>
            <c:v>Francis</c:v>
          </c:tx>
          <c:spPr>
            <a:ln w="28575" cap="rnd">
              <a:solidFill>
                <a:schemeClr val="accent2"/>
              </a:solidFill>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Turbin!$AK$16:$AK$23</c:f>
              <c:numCache>
                <c:formatCode>#\ ##0.00_ ;[Red]\-#\ ##0.00\ </c:formatCode>
                <c:ptCount val="8"/>
                <c:pt idx="0">
                  <c:v>7100714441.6185598</c:v>
                </c:pt>
                <c:pt idx="1">
                  <c:v>7157854677.0713215</c:v>
                </c:pt>
                <c:pt idx="2">
                  <c:v>7200644633.9158897</c:v>
                </c:pt>
                <c:pt idx="3">
                  <c:v>7233246390.94944</c:v>
                </c:pt>
                <c:pt idx="4">
                  <c:v>7258253740.2548761</c:v>
                </c:pt>
                <c:pt idx="5">
                  <c:v>7303481354.9799805</c:v>
                </c:pt>
                <c:pt idx="6">
                  <c:v>7343738038.0313463</c:v>
                </c:pt>
                <c:pt idx="7">
                  <c:v>7379829344.2333717</c:v>
                </c:pt>
              </c:numCache>
            </c:numRef>
          </c:val>
          <c:smooth val="0"/>
          <c:extLst>
            <c:ext xmlns:c16="http://schemas.microsoft.com/office/drawing/2014/chart" uri="{C3380CC4-5D6E-409C-BE32-E72D297353CC}">
              <c16:uniqueId val="{00000001-8A4D-4F49-B5AC-5BBF22276473}"/>
            </c:ext>
          </c:extLst>
        </c:ser>
        <c:ser>
          <c:idx val="2"/>
          <c:order val="2"/>
          <c:tx>
            <c:v>Francis</c:v>
          </c:tx>
          <c:spPr>
            <a:ln w="28575" cap="rnd">
              <a:solidFill>
                <a:schemeClr val="accent2"/>
              </a:solidFill>
              <a:prstDash val="sysDash"/>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Turbin!$AK$16:$AK$67</c:f>
              <c:numCache>
                <c:formatCode>#\ ##0.00_ ;[Red]\-#\ ##0.00\ </c:formatCode>
                <c:ptCount val="52"/>
                <c:pt idx="0">
                  <c:v>7100714441.6185598</c:v>
                </c:pt>
                <c:pt idx="1">
                  <c:v>7157854677.0713215</c:v>
                </c:pt>
                <c:pt idx="2">
                  <c:v>7200644633.9158897</c:v>
                </c:pt>
                <c:pt idx="3">
                  <c:v>7233246390.94944</c:v>
                </c:pt>
                <c:pt idx="4">
                  <c:v>7258253740.2548761</c:v>
                </c:pt>
                <c:pt idx="5">
                  <c:v>7303481354.9799805</c:v>
                </c:pt>
                <c:pt idx="6">
                  <c:v>7343738038.0313463</c:v>
                </c:pt>
                <c:pt idx="7">
                  <c:v>7379829344.2333717</c:v>
                </c:pt>
                <c:pt idx="8">
                  <c:v>7412339139.2164507</c:v>
                </c:pt>
                <c:pt idx="9">
                  <c:v>7441700325.2312002</c:v>
                </c:pt>
                <c:pt idx="10">
                  <c:v>7468240071.7400665</c:v>
                </c:pt>
                <c:pt idx="11">
                  <c:v>7492209715.2186146</c:v>
                </c:pt>
                <c:pt idx="12">
                  <c:v>7524407032.7591715</c:v>
                </c:pt>
                <c:pt idx="13">
                  <c:v>7543433040.0472546</c:v>
                </c:pt>
                <c:pt idx="14">
                  <c:v>7560391189.4041348</c:v>
                </c:pt>
                <c:pt idx="15">
                  <c:v>7575377347.6133261</c:v>
                </c:pt>
                <c:pt idx="16">
                  <c:v>7588469546.1329718</c:v>
                </c:pt>
                <c:pt idx="17">
                  <c:v>7599731938.8458166</c:v>
                </c:pt>
                <c:pt idx="18">
                  <c:v>7609217816.0661192</c:v>
                </c:pt>
                <c:pt idx="19">
                  <c:v>7616971929.3513355</c:v>
                </c:pt>
                <c:pt idx="20">
                  <c:v>7623032305.6856718</c:v>
                </c:pt>
                <c:pt idx="21">
                  <c:v>7627431678.2881145</c:v>
                </c:pt>
                <c:pt idx="22">
                  <c:v>7630198626.0443172</c:v>
                </c:pt>
                <c:pt idx="23">
                  <c:v>7631358488.9580259</c:v>
                </c:pt>
                <c:pt idx="24">
                  <c:v>7630934109.5986853</c:v>
                </c:pt>
                <c:pt idx="25">
                  <c:v>7628946438.0234909</c:v>
                </c:pt>
                <c:pt idx="26">
                  <c:v>7625415028.574234</c:v>
                </c:pt>
                <c:pt idx="27">
                  <c:v>7620358450.279561</c:v>
                </c:pt>
                <c:pt idx="28">
                  <c:v>7613794627.6411572</c:v>
                </c:pt>
                <c:pt idx="29">
                  <c:v>7605741124.8689623</c:v>
                </c:pt>
                <c:pt idx="30">
                  <c:v>7596215383.8197384</c:v>
                </c:pt>
                <c:pt idx="31">
                  <c:v>7585234923.7480612</c:v>
                </c:pt>
                <c:pt idx="32">
                  <c:v>7572817509.3273888</c:v>
                </c:pt>
                <c:pt idx="33">
                  <c:v>7558981292.118474</c:v>
                </c:pt>
                <c:pt idx="34">
                  <c:v>7543744929.6623936</c:v>
                </c:pt>
                <c:pt idx="35">
                  <c:v>7508995445.5984325</c:v>
                </c:pt>
                <c:pt idx="36">
                  <c:v>7473643346.8820448</c:v>
                </c:pt>
                <c:pt idx="37">
                  <c:v>7437723340.6641865</c:v>
                </c:pt>
                <c:pt idx="38">
                  <c:v>7401269825.759408</c:v>
                </c:pt>
                <c:pt idx="39">
                  <c:v>7364316927.905077</c:v>
                </c:pt>
                <c:pt idx="40">
                  <c:v>7326898527.3306971</c:v>
                </c:pt>
                <c:pt idx="41">
                  <c:v>7289048279.7377825</c:v>
                </c:pt>
                <c:pt idx="42">
                  <c:v>7250799631.6177845</c:v>
                </c:pt>
                <c:pt idx="43">
                  <c:v>7212185830.69312</c:v>
                </c:pt>
                <c:pt idx="44">
                  <c:v>7173239932.1489439</c:v>
                </c:pt>
                <c:pt idx="45">
                  <c:v>7133994801.2258911</c:v>
                </c:pt>
                <c:pt idx="46">
                  <c:v>7094483112.6631699</c:v>
                </c:pt>
                <c:pt idx="47">
                  <c:v>7054737347.4135475</c:v>
                </c:pt>
                <c:pt idx="48">
                  <c:v>7014789786.995018</c:v>
                </c:pt>
                <c:pt idx="49">
                  <c:v>6973848115.974371</c:v>
                </c:pt>
                <c:pt idx="50">
                  <c:v>6933496110.9928207</c:v>
                </c:pt>
                <c:pt idx="51">
                  <c:v>6893041797.4443111</c:v>
                </c:pt>
              </c:numCache>
            </c:numRef>
          </c:val>
          <c:smooth val="0"/>
          <c:extLst>
            <c:ext xmlns:c16="http://schemas.microsoft.com/office/drawing/2014/chart" uri="{C3380CC4-5D6E-409C-BE32-E72D297353CC}">
              <c16:uniqueId val="{00000004-9F11-44E1-A967-CB9CBA82F0DD}"/>
            </c:ext>
          </c:extLst>
        </c:ser>
        <c:ser>
          <c:idx val="3"/>
          <c:order val="3"/>
          <c:tx>
            <c:v>Høyeste resultat pelton</c:v>
          </c:tx>
          <c:spPr>
            <a:ln w="25400" cap="rnd">
              <a:solidFill>
                <a:schemeClr val="tx1"/>
              </a:solidFill>
              <a:prstDash val="sysDot"/>
              <a:round/>
            </a:ln>
            <a:effectLst/>
          </c:spPr>
          <c:marker>
            <c:symbol val="none"/>
          </c:marker>
          <c:dLbls>
            <c:dLbl>
              <c:idx val="6"/>
              <c:layout>
                <c:manualLayout>
                  <c:x val="-6.3997821350762527E-2"/>
                  <c:y val="7.97325102880658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102"/>
                        <a:gd name="adj2" fmla="val -209918"/>
                      </a:avLst>
                    </a:prstGeom>
                    <a:noFill/>
                    <a:ln>
                      <a:noFill/>
                    </a:ln>
                  </c15:spPr>
                </c:ext>
                <c:ext xmlns:c16="http://schemas.microsoft.com/office/drawing/2014/chart" uri="{C3380CC4-5D6E-409C-BE32-E72D297353CC}">
                  <c16:uniqueId val="{00000007-9F11-44E1-A967-CB9CBA82F0D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Turbin!$AZ$10:$AZ$61</c:f>
              <c:numCache>
                <c:formatCode>#\ ##0.00_ ;[Red]\-#\ ##0.00\ </c:formatCode>
                <c:ptCount val="52"/>
                <c:pt idx="0">
                  <c:v>7332069554.0100002</c:v>
                </c:pt>
                <c:pt idx="1">
                  <c:v>7332069554.0100002</c:v>
                </c:pt>
                <c:pt idx="2">
                  <c:v>7332069554.0100002</c:v>
                </c:pt>
                <c:pt idx="3">
                  <c:v>7332069554.0100002</c:v>
                </c:pt>
                <c:pt idx="4">
                  <c:v>7332069554.0100002</c:v>
                </c:pt>
                <c:pt idx="5">
                  <c:v>7332069554.0100002</c:v>
                </c:pt>
                <c:pt idx="6">
                  <c:v>7332069554.0100002</c:v>
                </c:pt>
                <c:pt idx="7">
                  <c:v>7332069554.0100002</c:v>
                </c:pt>
                <c:pt idx="8">
                  <c:v>7332069554.0100002</c:v>
                </c:pt>
                <c:pt idx="9">
                  <c:v>7332069554.0100002</c:v>
                </c:pt>
                <c:pt idx="10">
                  <c:v>7332069554.0100002</c:v>
                </c:pt>
                <c:pt idx="11">
                  <c:v>7332069554.0100002</c:v>
                </c:pt>
                <c:pt idx="12">
                  <c:v>7332069554.0100002</c:v>
                </c:pt>
                <c:pt idx="13">
                  <c:v>7332069554.0100002</c:v>
                </c:pt>
                <c:pt idx="14">
                  <c:v>7332069554.0100002</c:v>
                </c:pt>
                <c:pt idx="15">
                  <c:v>7332069554.0100002</c:v>
                </c:pt>
                <c:pt idx="16">
                  <c:v>7332069554.0100002</c:v>
                </c:pt>
                <c:pt idx="17">
                  <c:v>7332069554.0100002</c:v>
                </c:pt>
                <c:pt idx="18">
                  <c:v>7332069554.0100002</c:v>
                </c:pt>
                <c:pt idx="19">
                  <c:v>7332069554.0100002</c:v>
                </c:pt>
                <c:pt idx="20">
                  <c:v>7332069554.0100002</c:v>
                </c:pt>
                <c:pt idx="21">
                  <c:v>7332069554.0100002</c:v>
                </c:pt>
                <c:pt idx="22">
                  <c:v>7332069554.0100002</c:v>
                </c:pt>
                <c:pt idx="23">
                  <c:v>7332069554.0100002</c:v>
                </c:pt>
                <c:pt idx="24">
                  <c:v>7332069554.0100002</c:v>
                </c:pt>
                <c:pt idx="25">
                  <c:v>7332069554.0100002</c:v>
                </c:pt>
                <c:pt idx="26">
                  <c:v>7332069554.0100002</c:v>
                </c:pt>
                <c:pt idx="27">
                  <c:v>7332069554.0100002</c:v>
                </c:pt>
                <c:pt idx="28">
                  <c:v>7332069554.0100002</c:v>
                </c:pt>
                <c:pt idx="29">
                  <c:v>7332069554.0100002</c:v>
                </c:pt>
                <c:pt idx="30">
                  <c:v>7332069554.0100002</c:v>
                </c:pt>
                <c:pt idx="31">
                  <c:v>7332069554.0100002</c:v>
                </c:pt>
                <c:pt idx="32">
                  <c:v>7332069554.0100002</c:v>
                </c:pt>
                <c:pt idx="33">
                  <c:v>7332069554.0100002</c:v>
                </c:pt>
                <c:pt idx="34">
                  <c:v>7332069554.0100002</c:v>
                </c:pt>
                <c:pt idx="35">
                  <c:v>7332069554.0100002</c:v>
                </c:pt>
                <c:pt idx="36">
                  <c:v>7332069554.0100002</c:v>
                </c:pt>
                <c:pt idx="37">
                  <c:v>7332069554.0100002</c:v>
                </c:pt>
                <c:pt idx="38">
                  <c:v>7332069554.0100002</c:v>
                </c:pt>
                <c:pt idx="39">
                  <c:v>7332069554.0100002</c:v>
                </c:pt>
                <c:pt idx="40">
                  <c:v>7332069554.0100002</c:v>
                </c:pt>
                <c:pt idx="41">
                  <c:v>7332069554.0100002</c:v>
                </c:pt>
                <c:pt idx="42">
                  <c:v>7332069554.0100002</c:v>
                </c:pt>
                <c:pt idx="43">
                  <c:v>7332069554.0100002</c:v>
                </c:pt>
                <c:pt idx="44">
                  <c:v>7332069554.0100002</c:v>
                </c:pt>
                <c:pt idx="45">
                  <c:v>7332069554.0100002</c:v>
                </c:pt>
                <c:pt idx="46">
                  <c:v>7332069554.0100002</c:v>
                </c:pt>
                <c:pt idx="47">
                  <c:v>7332069554.0100002</c:v>
                </c:pt>
                <c:pt idx="48">
                  <c:v>7332069554.0100002</c:v>
                </c:pt>
                <c:pt idx="49">
                  <c:v>7332069554.0100002</c:v>
                </c:pt>
                <c:pt idx="50">
                  <c:v>7332069554.0100002</c:v>
                </c:pt>
                <c:pt idx="51">
                  <c:v>7332069554.0100002</c:v>
                </c:pt>
              </c:numCache>
            </c:numRef>
          </c:val>
          <c:smooth val="0"/>
          <c:extLst>
            <c:ext xmlns:c16="http://schemas.microsoft.com/office/drawing/2014/chart" uri="{C3380CC4-5D6E-409C-BE32-E72D297353CC}">
              <c16:uniqueId val="{00000006-9F11-44E1-A967-CB9CBA82F0DD}"/>
            </c:ext>
          </c:extLst>
        </c:ser>
        <c:dLbls>
          <c:showLegendKey val="0"/>
          <c:showVal val="0"/>
          <c:showCatName val="0"/>
          <c:showSerName val="0"/>
          <c:showPercent val="0"/>
          <c:showBubbleSize val="0"/>
        </c:dLbls>
        <c:smooth val="0"/>
        <c:axId val="980189256"/>
        <c:axId val="980190568"/>
      </c:lineChart>
      <c:catAx>
        <c:axId val="980189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Driftstid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80190568"/>
        <c:crosses val="autoZero"/>
        <c:auto val="1"/>
        <c:lblAlgn val="ctr"/>
        <c:lblOffset val="100"/>
        <c:noMultiLvlLbl val="0"/>
      </c:catAx>
      <c:valAx>
        <c:axId val="980190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Kroner</a:t>
                </a:r>
              </a:p>
            </c:rich>
          </c:tx>
          <c:layout>
            <c:manualLayout>
              <c:xMode val="edge"/>
              <c:yMode val="edge"/>
              <c:x val="1.6060676238999538E-2"/>
              <c:y val="0.395642356048086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 ###\ ##0\ ;[Red]\-#\ ##0.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80189256"/>
        <c:crosses val="autoZero"/>
        <c:crossBetween val="between"/>
      </c:valAx>
      <c:spPr>
        <a:noFill/>
        <a:ln>
          <a:solidFill>
            <a:schemeClr val="accent1"/>
          </a:solidFill>
          <a:prstDash val="solid"/>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a:t>
            </a:r>
            <a:r>
              <a:rPr lang="nb-NO" baseline="0"/>
              <a:t> i forhold til driftstimer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1559059431457677"/>
          <c:y val="0.10285640790998263"/>
          <c:w val="0.842880712219929"/>
          <c:h val="0.70602923333629275"/>
        </c:manualLayout>
      </c:layout>
      <c:lineChart>
        <c:grouping val="standard"/>
        <c:varyColors val="0"/>
        <c:dLbls>
          <c:showLegendKey val="0"/>
          <c:showVal val="0"/>
          <c:showCatName val="0"/>
          <c:showSerName val="0"/>
          <c:showPercent val="0"/>
          <c:showBubbleSize val="0"/>
        </c:dLbls>
        <c:marker val="1"/>
        <c:smooth val="0"/>
        <c:axId val="1009462920"/>
        <c:axId val="1009456360"/>
        <c:extLst>
          <c:ext xmlns:c15="http://schemas.microsoft.com/office/drawing/2012/chart" uri="{02D57815-91ED-43cb-92C2-25804820EDAC}">
            <c15:filteredLineSeries>
              <c15:ser>
                <c:idx val="0"/>
                <c:order val="2"/>
                <c:tx>
                  <c:strRef>
                    <c:extLst>
                      <c:ext uri="{02D57815-91ED-43cb-92C2-25804820EDAC}">
                        <c15:formulaRef>
                          <c15:sqref>Turbin!$C$10</c15:sqref>
                        </c15:formulaRef>
                      </c:ext>
                    </c:extLst>
                    <c:strCache>
                      <c:ptCount val="1"/>
                      <c:pt idx="0">
                        <c:v>Slukeevne</c:v>
                      </c:pt>
                    </c:strCache>
                  </c:strRef>
                </c:tx>
                <c:spPr>
                  <a:ln w="28575" cap="rnd">
                    <a:solidFill>
                      <a:schemeClr val="accent1"/>
                    </a:solidFill>
                    <a:round/>
                  </a:ln>
                  <a:effectLst/>
                </c:spPr>
                <c:marker>
                  <c:symbol val="none"/>
                </c:marker>
                <c:dLbls>
                  <c:dLbl>
                    <c:idx val="7"/>
                    <c:layout>
                      <c:manualLayout>
                        <c:x val="-2.5106986507188155E-17"/>
                        <c:y val="-4.6256143394044519E-2"/>
                      </c:manualLayout>
                    </c:layout>
                    <c:showLegendKey val="0"/>
                    <c:showVal val="1"/>
                    <c:showCatName val="1"/>
                    <c:showSerName val="0"/>
                    <c:showPercent val="0"/>
                    <c:showBubbleSize val="0"/>
                    <c:extLst>
                      <c:ext uri="{CE6537A1-D6FC-4f65-9D91-7224C49458BB}"/>
                      <c:ext xmlns:c16="http://schemas.microsoft.com/office/drawing/2014/chart" uri="{C3380CC4-5D6E-409C-BE32-E72D297353CC}">
                        <c16:uniqueId val="{00000002-CAD1-431D-9306-3060A933A6BC}"/>
                      </c:ext>
                    </c:extLst>
                  </c:dLbl>
                  <c:dLbl>
                    <c:idx val="23"/>
                    <c:layout>
                      <c:manualLayout>
                        <c:x val="-6.8474390577924361E-3"/>
                        <c:y val="-6.6493206128938998E-2"/>
                      </c:manualLayout>
                    </c:layout>
                    <c:showLegendKey val="0"/>
                    <c:showVal val="1"/>
                    <c:showCatName val="1"/>
                    <c:showSerName val="0"/>
                    <c:showPercent val="0"/>
                    <c:showBubbleSize val="0"/>
                    <c:extLst>
                      <c:ext uri="{CE6537A1-D6FC-4f65-9D91-7224C49458BB}"/>
                      <c:ext xmlns:c16="http://schemas.microsoft.com/office/drawing/2014/chart" uri="{C3380CC4-5D6E-409C-BE32-E72D297353CC}">
                        <c16:uniqueId val="{00000001-CAD1-431D-9306-3060A933A6B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0"/>
                  <c:showCatName val="0"/>
                  <c:showSerName val="0"/>
                  <c:showPercent val="0"/>
                  <c:showBubbleSize val="0"/>
                  <c:extLst>
                    <c:ext uri="{CE6537A1-D6FC-4f65-9D91-7224C49458BB}">
                      <c15:spPr xmlns:c15="http://schemas.microsoft.com/office/drawing/2012/chart">
                        <a:prstGeom prst="wedgeRectCallout">
                          <a:avLst/>
                        </a:prstGeom>
                        <a:noFill/>
                        <a:ln>
                          <a:noFill/>
                        </a:ln>
                      </c15:spPr>
                      <c15:showLeaderLines val="0"/>
                    </c:ext>
                  </c:extLst>
                </c:dLbls>
                <c:cat>
                  <c:numRef>
                    <c:extLst>
                      <c:ext uri="{02D57815-91ED-43cb-92C2-25804820EDAC}">
                        <c15:formulaRef>
                          <c15:sqref>Turbin!$B$16:$B$67</c15:sqref>
                        </c15:formulaRef>
                      </c:ext>
                    </c:extLst>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extLst>
                      <c:ext uri="{02D57815-91ED-43cb-92C2-25804820EDAC}">
                        <c15:formulaRef>
                          <c15:sqref>Turbin!$C$16:$C$67</c15:sqref>
                        </c15:formulaRef>
                      </c:ext>
                    </c:extLst>
                    <c:numCache>
                      <c:formatCode>#\ ##0.00_ ;[Red]\-#\ ##0.00\ </c:formatCode>
                      <c:ptCount val="52"/>
                      <c:pt idx="0">
                        <c:v>69.444444444444443</c:v>
                      </c:pt>
                      <c:pt idx="1">
                        <c:v>59.523809523809526</c:v>
                      </c:pt>
                      <c:pt idx="2">
                        <c:v>52.083333333333336</c:v>
                      </c:pt>
                      <c:pt idx="3">
                        <c:v>46.296296296296298</c:v>
                      </c:pt>
                      <c:pt idx="4">
                        <c:v>41.666666666666664</c:v>
                      </c:pt>
                      <c:pt idx="5">
                        <c:v>37.878787878787875</c:v>
                      </c:pt>
                      <c:pt idx="6">
                        <c:v>34.722222222222221</c:v>
                      </c:pt>
                      <c:pt idx="7">
                        <c:v>32.051282051282051</c:v>
                      </c:pt>
                      <c:pt idx="8">
                        <c:v>29.761904761904763</c:v>
                      </c:pt>
                      <c:pt idx="9">
                        <c:v>27.777777777777779</c:v>
                      </c:pt>
                      <c:pt idx="10">
                        <c:v>26.041666666666668</c:v>
                      </c:pt>
                      <c:pt idx="11">
                        <c:v>24.509803921568629</c:v>
                      </c:pt>
                      <c:pt idx="12">
                        <c:v>23.148148148148149</c:v>
                      </c:pt>
                      <c:pt idx="13">
                        <c:v>21.92982456140351</c:v>
                      </c:pt>
                      <c:pt idx="14">
                        <c:v>20.833333333333332</c:v>
                      </c:pt>
                      <c:pt idx="15">
                        <c:v>19.841269841269842</c:v>
                      </c:pt>
                      <c:pt idx="16">
                        <c:v>18.939393939393938</c:v>
                      </c:pt>
                      <c:pt idx="17">
                        <c:v>18.115942028985508</c:v>
                      </c:pt>
                      <c:pt idx="18">
                        <c:v>17.361111111111111</c:v>
                      </c:pt>
                      <c:pt idx="19">
                        <c:v>16.666666666666668</c:v>
                      </c:pt>
                      <c:pt idx="20">
                        <c:v>16.025641025641026</c:v>
                      </c:pt>
                      <c:pt idx="21">
                        <c:v>15.432098765432098</c:v>
                      </c:pt>
                      <c:pt idx="22">
                        <c:v>14.880952380952381</c:v>
                      </c:pt>
                      <c:pt idx="23">
                        <c:v>14.367816091954023</c:v>
                      </c:pt>
                      <c:pt idx="24">
                        <c:v>13.888888888888889</c:v>
                      </c:pt>
                      <c:pt idx="25">
                        <c:v>13.440860215053764</c:v>
                      </c:pt>
                      <c:pt idx="26">
                        <c:v>13.020833333333334</c:v>
                      </c:pt>
                      <c:pt idx="27">
                        <c:v>12.626262626262626</c:v>
                      </c:pt>
                      <c:pt idx="28">
                        <c:v>12.254901960784315</c:v>
                      </c:pt>
                      <c:pt idx="29">
                        <c:v>11.904761904761905</c:v>
                      </c:pt>
                      <c:pt idx="30">
                        <c:v>11.574074074074074</c:v>
                      </c:pt>
                      <c:pt idx="31">
                        <c:v>11.261261261261261</c:v>
                      </c:pt>
                      <c:pt idx="32">
                        <c:v>10.964912280701755</c:v>
                      </c:pt>
                      <c:pt idx="33">
                        <c:v>10.683760683760683</c:v>
                      </c:pt>
                      <c:pt idx="34">
                        <c:v>10.416666666666666</c:v>
                      </c:pt>
                      <c:pt idx="35">
                        <c:v>10.16260162601626</c:v>
                      </c:pt>
                      <c:pt idx="36">
                        <c:v>9.9206349206349209</c:v>
                      </c:pt>
                      <c:pt idx="37">
                        <c:v>9.6899224806201545</c:v>
                      </c:pt>
                      <c:pt idx="38">
                        <c:v>9.4696969696969688</c:v>
                      </c:pt>
                      <c:pt idx="39">
                        <c:v>9.2592592592592595</c:v>
                      </c:pt>
                      <c:pt idx="40">
                        <c:v>9.0579710144927539</c:v>
                      </c:pt>
                      <c:pt idx="41">
                        <c:v>8.8652482269503547</c:v>
                      </c:pt>
                      <c:pt idx="42">
                        <c:v>8.6805555555555554</c:v>
                      </c:pt>
                      <c:pt idx="43">
                        <c:v>8.5034013605442169</c:v>
                      </c:pt>
                      <c:pt idx="44">
                        <c:v>8.3333333333333339</c:v>
                      </c:pt>
                      <c:pt idx="45">
                        <c:v>8.1699346405228752</c:v>
                      </c:pt>
                      <c:pt idx="46">
                        <c:v>8.0128205128205128</c:v>
                      </c:pt>
                      <c:pt idx="47">
                        <c:v>7.8616352201257858</c:v>
                      </c:pt>
                      <c:pt idx="48">
                        <c:v>7.716049382716049</c:v>
                      </c:pt>
                      <c:pt idx="49">
                        <c:v>7.5757575757575761</c:v>
                      </c:pt>
                      <c:pt idx="50">
                        <c:v>7.4404761904761907</c:v>
                      </c:pt>
                      <c:pt idx="51">
                        <c:v>7.3099415204678362</c:v>
                      </c:pt>
                    </c:numCache>
                  </c:numRef>
                </c:val>
                <c:smooth val="0"/>
                <c:extLst>
                  <c:ext xmlns:c16="http://schemas.microsoft.com/office/drawing/2014/chart" uri="{C3380CC4-5D6E-409C-BE32-E72D297353CC}">
                    <c16:uniqueId val="{00000000-750E-452E-96FF-737A3F7E8CCB}"/>
                  </c:ext>
                </c:extLst>
              </c15:ser>
            </c15:filteredLineSeries>
            <c15:filteredLineSeries>
              <c15:ser>
                <c:idx val="1"/>
                <c:order val="3"/>
                <c:tx>
                  <c:strRef>
                    <c:extLst xmlns:c15="http://schemas.microsoft.com/office/drawing/2012/chart">
                      <c:ext xmlns:c15="http://schemas.microsoft.com/office/drawing/2012/chart" uri="{02D57815-91ED-43cb-92C2-25804820EDAC}">
                        <c15:formulaRef>
                          <c15:sqref>Turbin!$D$10</c15:sqref>
                        </c15:formulaRef>
                      </c:ext>
                    </c:extLst>
                    <c:strCache>
                      <c:ptCount val="1"/>
                      <c:pt idx="0">
                        <c:v>Maskinstørrelse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Turbin!$B$16:$B$67</c15:sqref>
                        </c15:formulaRef>
                      </c:ext>
                    </c:extLst>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extLst xmlns:c15="http://schemas.microsoft.com/office/drawing/2012/chart">
                      <c:ext xmlns:c15="http://schemas.microsoft.com/office/drawing/2012/chart" uri="{02D57815-91ED-43cb-92C2-25804820EDAC}">
                        <c15:formulaRef>
                          <c15:sqref>Turbin!$D$16:$D$67</c15:sqref>
                        </c15:formulaRef>
                      </c:ext>
                    </c:extLst>
                    <c:numCache>
                      <c:formatCode>#\ ##0.00_ ;[Red]\-#\ ##0.00\ </c:formatCode>
                      <c:ptCount val="52"/>
                      <c:pt idx="0">
                        <c:v>401.74164062500012</c:v>
                      </c:pt>
                      <c:pt idx="1">
                        <c:v>344.34997767857146</c:v>
                      </c:pt>
                      <c:pt idx="2">
                        <c:v>301.30623046875007</c:v>
                      </c:pt>
                      <c:pt idx="3">
                        <c:v>267.82776041666676</c:v>
                      </c:pt>
                      <c:pt idx="4">
                        <c:v>241.04498437500004</c:v>
                      </c:pt>
                      <c:pt idx="5">
                        <c:v>219.13180397727277</c:v>
                      </c:pt>
                      <c:pt idx="6">
                        <c:v>200.87082031250006</c:v>
                      </c:pt>
                      <c:pt idx="7">
                        <c:v>185.41921875000003</c:v>
                      </c:pt>
                      <c:pt idx="8">
                        <c:v>172.17498883928573</c:v>
                      </c:pt>
                      <c:pt idx="9">
                        <c:v>160.69665625000002</c:v>
                      </c:pt>
                      <c:pt idx="10">
                        <c:v>150.65311523437504</c:v>
                      </c:pt>
                      <c:pt idx="11">
                        <c:v>141.79116727941181</c:v>
                      </c:pt>
                      <c:pt idx="12">
                        <c:v>133.91388020833338</c:v>
                      </c:pt>
                      <c:pt idx="13">
                        <c:v>126.86578125000003</c:v>
                      </c:pt>
                      <c:pt idx="14">
                        <c:v>120.52249218750002</c:v>
                      </c:pt>
                      <c:pt idx="15">
                        <c:v>114.78332589285716</c:v>
                      </c:pt>
                      <c:pt idx="16">
                        <c:v>109.56590198863638</c:v>
                      </c:pt>
                      <c:pt idx="17">
                        <c:v>104.80216711956524</c:v>
                      </c:pt>
                      <c:pt idx="18">
                        <c:v>100.43541015625003</c:v>
                      </c:pt>
                      <c:pt idx="19">
                        <c:v>96.417993750000036</c:v>
                      </c:pt>
                      <c:pt idx="20">
                        <c:v>92.709609375000014</c:v>
                      </c:pt>
                      <c:pt idx="21">
                        <c:v>89.275920138888907</c:v>
                      </c:pt>
                      <c:pt idx="22">
                        <c:v>86.087494419642866</c:v>
                      </c:pt>
                      <c:pt idx="23">
                        <c:v>83.118960129310352</c:v>
                      </c:pt>
                      <c:pt idx="24">
                        <c:v>80.348328125000009</c:v>
                      </c:pt>
                      <c:pt idx="25">
                        <c:v>77.756446572580671</c:v>
                      </c:pt>
                      <c:pt idx="26">
                        <c:v>75.326557617187518</c:v>
                      </c:pt>
                      <c:pt idx="27">
                        <c:v>73.043934659090922</c:v>
                      </c:pt>
                      <c:pt idx="28">
                        <c:v>70.895583639705904</c:v>
                      </c:pt>
                      <c:pt idx="29">
                        <c:v>68.86999553571431</c:v>
                      </c:pt>
                      <c:pt idx="30">
                        <c:v>66.956940104166691</c:v>
                      </c:pt>
                      <c:pt idx="31">
                        <c:v>65.147293074324338</c:v>
                      </c:pt>
                      <c:pt idx="32">
                        <c:v>63.432890625000013</c:v>
                      </c:pt>
                      <c:pt idx="33">
                        <c:v>61.806406250000009</c:v>
                      </c:pt>
                      <c:pt idx="34">
                        <c:v>60.26124609375001</c:v>
                      </c:pt>
                      <c:pt idx="35">
                        <c:v>58.791459603658552</c:v>
                      </c:pt>
                      <c:pt idx="36">
                        <c:v>57.391662946428582</c:v>
                      </c:pt>
                      <c:pt idx="37">
                        <c:v>56.056973110465123</c:v>
                      </c:pt>
                      <c:pt idx="38">
                        <c:v>54.782950994318192</c:v>
                      </c:pt>
                      <c:pt idx="39">
                        <c:v>53.565552083333344</c:v>
                      </c:pt>
                      <c:pt idx="40">
                        <c:v>52.40108355978262</c:v>
                      </c:pt>
                      <c:pt idx="41">
                        <c:v>51.286166888297885</c:v>
                      </c:pt>
                      <c:pt idx="42">
                        <c:v>50.217705078125014</c:v>
                      </c:pt>
                      <c:pt idx="43">
                        <c:v>49.192853954081642</c:v>
                      </c:pt>
                      <c:pt idx="44">
                        <c:v>48.208996875000018</c:v>
                      </c:pt>
                      <c:pt idx="45">
                        <c:v>47.263722426470594</c:v>
                      </c:pt>
                      <c:pt idx="46">
                        <c:v>46.354804687500007</c:v>
                      </c:pt>
                      <c:pt idx="47">
                        <c:v>45.480185731132082</c:v>
                      </c:pt>
                      <c:pt idx="48">
                        <c:v>44.637960069444453</c:v>
                      </c:pt>
                      <c:pt idx="49">
                        <c:v>43.826360795454555</c:v>
                      </c:pt>
                      <c:pt idx="50">
                        <c:v>43.043747209821433</c:v>
                      </c:pt>
                      <c:pt idx="51">
                        <c:v>42.288593750000004</c:v>
                      </c:pt>
                    </c:numCache>
                  </c:numRef>
                </c:val>
                <c:smooth val="0"/>
                <c:extLst xmlns:c15="http://schemas.microsoft.com/office/drawing/2012/chart">
                  <c:ext xmlns:c16="http://schemas.microsoft.com/office/drawing/2014/chart" uri="{C3380CC4-5D6E-409C-BE32-E72D297353CC}">
                    <c16:uniqueId val="{00000001-750E-452E-96FF-737A3F7E8CCB}"/>
                  </c:ext>
                </c:extLst>
              </c15:ser>
            </c15:filteredLineSeries>
          </c:ext>
        </c:extLst>
      </c:lineChart>
      <c:lineChart>
        <c:grouping val="standard"/>
        <c:varyColors val="0"/>
        <c:ser>
          <c:idx val="2"/>
          <c:order val="0"/>
          <c:tx>
            <c:v>Total investering pelton</c:v>
          </c:tx>
          <c:spPr>
            <a:ln w="28575" cap="rnd">
              <a:solidFill>
                <a:schemeClr val="accent3"/>
              </a:solidFill>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Turbin!$S$16:$S$67</c:f>
              <c:numCache>
                <c:formatCode>#\ ##0.00_ ;[Red]\-#\ ##0.00\ </c:formatCode>
                <c:ptCount val="52"/>
                <c:pt idx="0">
                  <c:v>827164657.99016643</c:v>
                </c:pt>
                <c:pt idx="1">
                  <c:v>768693278.96235371</c:v>
                </c:pt>
                <c:pt idx="2">
                  <c:v>722492658.1543889</c:v>
                </c:pt>
                <c:pt idx="3">
                  <c:v>684872209.4992255</c:v>
                </c:pt>
                <c:pt idx="4">
                  <c:v>653516953.7161355</c:v>
                </c:pt>
                <c:pt idx="5">
                  <c:v>626894323.30212736</c:v>
                </c:pt>
                <c:pt idx="6">
                  <c:v>603945537.13817227</c:v>
                </c:pt>
                <c:pt idx="7">
                  <c:v>583913397.78834248</c:v>
                </c:pt>
                <c:pt idx="8">
                  <c:v>566240663.67561412</c:v>
                </c:pt>
                <c:pt idx="9">
                  <c:v>550507244.1628834</c:v>
                </c:pt>
                <c:pt idx="10">
                  <c:v>536389861.33704317</c:v>
                </c:pt>
                <c:pt idx="11">
                  <c:v>523635278.97736138</c:v>
                </c:pt>
                <c:pt idx="12">
                  <c:v>512042027.59463048</c:v>
                </c:pt>
                <c:pt idx="13">
                  <c:v>501447619.45926321</c:v>
                </c:pt>
                <c:pt idx="14">
                  <c:v>491719409.61500603</c:v>
                </c:pt>
                <c:pt idx="15">
                  <c:v>482747937.33454126</c:v>
                </c:pt>
                <c:pt idx="16">
                  <c:v>474441991.57316375</c:v>
                </c:pt>
                <c:pt idx="17">
                  <c:v>466724897.80255795</c:v>
                </c:pt>
                <c:pt idx="18">
                  <c:v>450662820.47646594</c:v>
                </c:pt>
                <c:pt idx="19">
                  <c:v>444159937.60356891</c:v>
                </c:pt>
                <c:pt idx="20">
                  <c:v>438063915.99141306</c:v>
                </c:pt>
                <c:pt idx="21">
                  <c:v>432334918.84074998</c:v>
                </c:pt>
                <c:pt idx="22">
                  <c:v>426938311.56274003</c:v>
                </c:pt>
                <c:pt idx="23">
                  <c:v>421843824.55855995</c:v>
                </c:pt>
                <c:pt idx="24">
                  <c:v>417024874.41172951</c:v>
                </c:pt>
                <c:pt idx="25">
                  <c:v>412458009.334243</c:v>
                </c:pt>
                <c:pt idx="26">
                  <c:v>408122452.91857904</c:v>
                </c:pt>
                <c:pt idx="27">
                  <c:v>403999726.29421902</c:v>
                </c:pt>
                <c:pt idx="28">
                  <c:v>395471960.27903658</c:v>
                </c:pt>
                <c:pt idx="29">
                  <c:v>391809224.59482008</c:v>
                </c:pt>
                <c:pt idx="30">
                  <c:v>388311054.87084335</c:v>
                </c:pt>
                <c:pt idx="31">
                  <c:v>384965742.21421003</c:v>
                </c:pt>
                <c:pt idx="32">
                  <c:v>381762700.51291096</c:v>
                </c:pt>
                <c:pt idx="33">
                  <c:v>378692332.47230911</c:v>
                </c:pt>
                <c:pt idx="34">
                  <c:v>375745914.61212403</c:v>
                </c:pt>
                <c:pt idx="35">
                  <c:v>372915498.1399889</c:v>
                </c:pt>
                <c:pt idx="36">
                  <c:v>366158550.94296831</c:v>
                </c:pt>
                <c:pt idx="37">
                  <c:v>363597556.48349369</c:v>
                </c:pt>
                <c:pt idx="38">
                  <c:v>361130397.99059033</c:v>
                </c:pt>
                <c:pt idx="39">
                  <c:v>358751598.72160482</c:v>
                </c:pt>
                <c:pt idx="40">
                  <c:v>356456114.95565534</c:v>
                </c:pt>
                <c:pt idx="41">
                  <c:v>354239293.19123733</c:v>
                </c:pt>
                <c:pt idx="42">
                  <c:v>352096832.38499695</c:v>
                </c:pt>
                <c:pt idx="43">
                  <c:v>350024750.54647458</c:v>
                </c:pt>
                <c:pt idx="44">
                  <c:v>348019355.10868031</c:v>
                </c:pt>
                <c:pt idx="45">
                  <c:v>346077216.58155799</c:v>
                </c:pt>
                <c:pt idx="46">
                  <c:v>344195145.06804508</c:v>
                </c:pt>
                <c:pt idx="47">
                  <c:v>342370169.2832092</c:v>
                </c:pt>
                <c:pt idx="48">
                  <c:v>340599517.76795399</c:v>
                </c:pt>
                <c:pt idx="49">
                  <c:v>339690993.33939731</c:v>
                </c:pt>
                <c:pt idx="50">
                  <c:v>338117792.1640625</c:v>
                </c:pt>
                <c:pt idx="51">
                  <c:v>336587733.52909279</c:v>
                </c:pt>
              </c:numCache>
            </c:numRef>
          </c:val>
          <c:smooth val="0"/>
          <c:extLst>
            <c:ext xmlns:c16="http://schemas.microsoft.com/office/drawing/2014/chart" uri="{C3380CC4-5D6E-409C-BE32-E72D297353CC}">
              <c16:uniqueId val="{00000033-2983-4DA0-8C8B-A3221AF774D1}"/>
            </c:ext>
          </c:extLst>
        </c:ser>
        <c:ser>
          <c:idx val="3"/>
          <c:order val="1"/>
          <c:tx>
            <c:v>Total investering francis</c:v>
          </c:tx>
          <c:spPr>
            <a:ln w="28575" cap="rnd">
              <a:solidFill>
                <a:schemeClr val="accent4"/>
              </a:solidFill>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Turbin!$AG$16:$AG$67</c:f>
              <c:numCache>
                <c:formatCode>#\ ##0.00_ ;[Red]\-#\ ##0.00\ </c:formatCode>
                <c:ptCount val="52"/>
                <c:pt idx="0">
                  <c:v>789744269.8112253</c:v>
                </c:pt>
                <c:pt idx="1">
                  <c:v>727405507.42243063</c:v>
                </c:pt>
                <c:pt idx="2">
                  <c:v>678628060.6471144</c:v>
                </c:pt>
                <c:pt idx="3">
                  <c:v>639254464.40433764</c:v>
                </c:pt>
                <c:pt idx="4">
                  <c:v>606696142.65182042</c:v>
                </c:pt>
                <c:pt idx="5">
                  <c:v>579250870.35207701</c:v>
                </c:pt>
                <c:pt idx="6">
                  <c:v>555749867.10661805</c:v>
                </c:pt>
                <c:pt idx="7">
                  <c:v>535362002.1263746</c:v>
                </c:pt>
                <c:pt idx="8">
                  <c:v>517478846.42102122</c:v>
                </c:pt>
                <c:pt idx="9">
                  <c:v>501643980.97100425</c:v>
                </c:pt>
                <c:pt idx="10">
                  <c:v>487507798.96002048</c:v>
                </c:pt>
                <c:pt idx="11">
                  <c:v>474797637.59155148</c:v>
                </c:pt>
                <c:pt idx="12">
                  <c:v>452695534.85418051</c:v>
                </c:pt>
                <c:pt idx="13">
                  <c:v>442581460.62418997</c:v>
                </c:pt>
                <c:pt idx="14">
                  <c:v>433334146.37229717</c:v>
                </c:pt>
                <c:pt idx="15">
                  <c:v>424841133.71879774</c:v>
                </c:pt>
                <c:pt idx="16">
                  <c:v>417009049.19892728</c:v>
                </c:pt>
                <c:pt idx="17">
                  <c:v>409759670.05167812</c:v>
                </c:pt>
                <c:pt idx="18">
                  <c:v>403026932.28010172</c:v>
                </c:pt>
                <c:pt idx="19">
                  <c:v>396754626.4038077</c:v>
                </c:pt>
                <c:pt idx="20">
                  <c:v>390894602.30744195</c:v>
                </c:pt>
                <c:pt idx="21">
                  <c:v>385405355.90470457</c:v>
                </c:pt>
                <c:pt idx="22">
                  <c:v>380250905.59323418</c:v>
                </c:pt>
                <c:pt idx="23">
                  <c:v>375399891.08075494</c:v>
                </c:pt>
                <c:pt idx="24">
                  <c:v>370824844.58425522</c:v>
                </c:pt>
                <c:pt idx="25">
                  <c:v>366501596.90412623</c:v>
                </c:pt>
                <c:pt idx="26">
                  <c:v>362408789.9553284</c:v>
                </c:pt>
                <c:pt idx="27">
                  <c:v>358527474.0092327</c:v>
                </c:pt>
                <c:pt idx="28">
                  <c:v>354840772.85403252</c:v>
                </c:pt>
                <c:pt idx="29">
                  <c:v>351333603.79726595</c:v>
                </c:pt>
                <c:pt idx="30">
                  <c:v>347992442.24661237</c:v>
                </c:pt>
                <c:pt idx="31">
                  <c:v>344805122.75279796</c:v>
                </c:pt>
                <c:pt idx="32">
                  <c:v>341760670.05177754</c:v>
                </c:pt>
                <c:pt idx="33">
                  <c:v>338849154.92596585</c:v>
                </c:pt>
                <c:pt idx="34">
                  <c:v>336061570.70651376</c:v>
                </c:pt>
                <c:pt idx="35">
                  <c:v>333389727.02713251</c:v>
                </c:pt>
                <c:pt idx="36">
                  <c:v>330826158.06435615</c:v>
                </c:pt>
                <c:pt idx="37">
                  <c:v>328364042.99659556</c:v>
                </c:pt>
                <c:pt idx="38">
                  <c:v>325997136.8129915</c:v>
                </c:pt>
                <c:pt idx="39">
                  <c:v>323719709.92429757</c:v>
                </c:pt>
                <c:pt idx="40">
                  <c:v>321526495.28824532</c:v>
                </c:pt>
                <c:pt idx="41">
                  <c:v>319412641.97367406</c:v>
                </c:pt>
                <c:pt idx="42">
                  <c:v>317373674.2609899</c:v>
                </c:pt>
                <c:pt idx="43">
                  <c:v>315405455.51891142</c:v>
                </c:pt>
                <c:pt idx="44">
                  <c:v>313504156.21496761</c:v>
                </c:pt>
                <c:pt idx="45">
                  <c:v>311666225.51460302</c:v>
                </c:pt>
                <c:pt idx="46">
                  <c:v>309888366.00478017</c:v>
                </c:pt>
                <c:pt idx="47">
                  <c:v>308167511.14564306</c:v>
                </c:pt>
                <c:pt idx="48">
                  <c:v>306500805.11054575</c:v>
                </c:pt>
                <c:pt idx="49">
                  <c:v>305709974.54433465</c:v>
                </c:pt>
                <c:pt idx="50">
                  <c:v>304240613.85463488</c:v>
                </c:pt>
                <c:pt idx="51">
                  <c:v>302814002.95052606</c:v>
                </c:pt>
              </c:numCache>
            </c:numRef>
          </c:val>
          <c:smooth val="0"/>
          <c:extLst>
            <c:ext xmlns:c16="http://schemas.microsoft.com/office/drawing/2014/chart" uri="{C3380CC4-5D6E-409C-BE32-E72D297353CC}">
              <c16:uniqueId val="{00000034-2983-4DA0-8C8B-A3221AF774D1}"/>
            </c:ext>
          </c:extLst>
        </c:ser>
        <c:dLbls>
          <c:showLegendKey val="0"/>
          <c:showVal val="0"/>
          <c:showCatName val="0"/>
          <c:showSerName val="0"/>
          <c:showPercent val="0"/>
          <c:showBubbleSize val="0"/>
        </c:dLbls>
        <c:marker val="1"/>
        <c:smooth val="0"/>
        <c:axId val="1117324064"/>
        <c:axId val="1117325704"/>
      </c:lineChart>
      <c:catAx>
        <c:axId val="1009462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Driftstimer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09456360"/>
        <c:crosses val="autoZero"/>
        <c:auto val="1"/>
        <c:lblAlgn val="ctr"/>
        <c:lblOffset val="100"/>
        <c:noMultiLvlLbl val="0"/>
      </c:catAx>
      <c:valAx>
        <c:axId val="1009456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baseline="0"/>
                  <a:t>Kostnad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 ###\ ##0\ ;[Red]\-#\ ##0.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09462920"/>
        <c:crosses val="autoZero"/>
        <c:crossBetween val="between"/>
      </c:valAx>
      <c:valAx>
        <c:axId val="1117325704"/>
        <c:scaling>
          <c:orientation val="minMax"/>
        </c:scaling>
        <c:delete val="1"/>
        <c:axPos val="r"/>
        <c:numFmt formatCode="#\ ##0.00_ ;[Red]\-#\ ##0.00\ " sourceLinked="1"/>
        <c:majorTickMark val="out"/>
        <c:minorTickMark val="none"/>
        <c:tickLblPos val="nextTo"/>
        <c:crossAx val="1117324064"/>
        <c:crosses val="max"/>
        <c:crossBetween val="between"/>
      </c:valAx>
      <c:catAx>
        <c:axId val="1117324064"/>
        <c:scaling>
          <c:orientation val="minMax"/>
        </c:scaling>
        <c:delete val="1"/>
        <c:axPos val="b"/>
        <c:numFmt formatCode="0_ ;[Red]\-0\ " sourceLinked="1"/>
        <c:majorTickMark val="out"/>
        <c:minorTickMark val="none"/>
        <c:tickLblPos val="nextTo"/>
        <c:crossAx val="1117325704"/>
        <c:crosses val="autoZero"/>
        <c:auto val="1"/>
        <c:lblAlgn val="ctr"/>
        <c:lblOffset val="100"/>
        <c:noMultiLvlLbl val="0"/>
      </c:catAx>
      <c:spPr>
        <a:noFill/>
        <a:ln>
          <a:noFill/>
        </a:ln>
        <a:effectLst/>
      </c:spPr>
    </c:plotArea>
    <c:legend>
      <c:legendPos val="b"/>
      <c:layout>
        <c:manualLayout>
          <c:xMode val="edge"/>
          <c:yMode val="edge"/>
          <c:x val="0.3173285498310246"/>
          <c:y val="0.92808581060931994"/>
          <c:w val="0.36534279250426482"/>
          <c:h val="4.87861176936577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7.7162344878880323E-2"/>
          <c:y val="0.1112811281128113"/>
          <c:w val="0.90099763328109772"/>
          <c:h val="0.70734104906553652"/>
        </c:manualLayout>
      </c:layout>
      <c:lineChart>
        <c:grouping val="standard"/>
        <c:varyColors val="0"/>
        <c:ser>
          <c:idx val="0"/>
          <c:order val="0"/>
          <c:tx>
            <c:strRef>
              <c:f>Turbin!$D$10</c:f>
              <c:strCache>
                <c:ptCount val="1"/>
                <c:pt idx="0">
                  <c:v>Maskinstørrelse</c:v>
                </c:pt>
              </c:strCache>
            </c:strRef>
          </c:tx>
          <c:spPr>
            <a:ln w="28575" cap="rnd">
              <a:solidFill>
                <a:schemeClr val="accent1"/>
              </a:solidFill>
              <a:round/>
            </a:ln>
            <a:effectLst/>
          </c:spPr>
          <c:marker>
            <c:symbol val="none"/>
          </c:marker>
          <c:dLbls>
            <c:dLbl>
              <c:idx val="23"/>
              <c:layout>
                <c:manualLayout>
                  <c:x val="0"/>
                  <c:y val="-3.00030003000300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DE-429D-8B27-B3E4FE98DF3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Turbin!$D$16:$D$67</c:f>
              <c:numCache>
                <c:formatCode>#\ ##0.00_ ;[Red]\-#\ ##0.00\ </c:formatCode>
                <c:ptCount val="52"/>
                <c:pt idx="0">
                  <c:v>401.74164062500012</c:v>
                </c:pt>
                <c:pt idx="1">
                  <c:v>344.34997767857146</c:v>
                </c:pt>
                <c:pt idx="2">
                  <c:v>301.30623046875007</c:v>
                </c:pt>
                <c:pt idx="3">
                  <c:v>267.82776041666676</c:v>
                </c:pt>
                <c:pt idx="4">
                  <c:v>241.04498437500004</c:v>
                </c:pt>
                <c:pt idx="5">
                  <c:v>219.13180397727277</c:v>
                </c:pt>
                <c:pt idx="6">
                  <c:v>200.87082031250006</c:v>
                </c:pt>
                <c:pt idx="7">
                  <c:v>185.41921875000003</c:v>
                </c:pt>
                <c:pt idx="8">
                  <c:v>172.17498883928573</c:v>
                </c:pt>
                <c:pt idx="9">
                  <c:v>160.69665625000002</c:v>
                </c:pt>
                <c:pt idx="10">
                  <c:v>150.65311523437504</c:v>
                </c:pt>
                <c:pt idx="11">
                  <c:v>141.79116727941181</c:v>
                </c:pt>
                <c:pt idx="12">
                  <c:v>133.91388020833338</c:v>
                </c:pt>
                <c:pt idx="13">
                  <c:v>126.86578125000003</c:v>
                </c:pt>
                <c:pt idx="14">
                  <c:v>120.52249218750002</c:v>
                </c:pt>
                <c:pt idx="15">
                  <c:v>114.78332589285716</c:v>
                </c:pt>
                <c:pt idx="16">
                  <c:v>109.56590198863638</c:v>
                </c:pt>
                <c:pt idx="17">
                  <c:v>104.80216711956524</c:v>
                </c:pt>
                <c:pt idx="18">
                  <c:v>100.43541015625003</c:v>
                </c:pt>
                <c:pt idx="19">
                  <c:v>96.417993750000036</c:v>
                </c:pt>
                <c:pt idx="20">
                  <c:v>92.709609375000014</c:v>
                </c:pt>
                <c:pt idx="21">
                  <c:v>89.275920138888907</c:v>
                </c:pt>
                <c:pt idx="22">
                  <c:v>86.087494419642866</c:v>
                </c:pt>
                <c:pt idx="23">
                  <c:v>83.118960129310352</c:v>
                </c:pt>
                <c:pt idx="24">
                  <c:v>80.348328125000009</c:v>
                </c:pt>
                <c:pt idx="25">
                  <c:v>77.756446572580671</c:v>
                </c:pt>
                <c:pt idx="26">
                  <c:v>75.326557617187518</c:v>
                </c:pt>
                <c:pt idx="27">
                  <c:v>73.043934659090922</c:v>
                </c:pt>
                <c:pt idx="28">
                  <c:v>70.895583639705904</c:v>
                </c:pt>
                <c:pt idx="29">
                  <c:v>68.86999553571431</c:v>
                </c:pt>
                <c:pt idx="30">
                  <c:v>66.956940104166691</c:v>
                </c:pt>
                <c:pt idx="31">
                  <c:v>65.147293074324338</c:v>
                </c:pt>
                <c:pt idx="32">
                  <c:v>63.432890625000013</c:v>
                </c:pt>
                <c:pt idx="33">
                  <c:v>61.806406250000009</c:v>
                </c:pt>
                <c:pt idx="34">
                  <c:v>60.26124609375001</c:v>
                </c:pt>
                <c:pt idx="35">
                  <c:v>58.791459603658552</c:v>
                </c:pt>
                <c:pt idx="36">
                  <c:v>57.391662946428582</c:v>
                </c:pt>
                <c:pt idx="37">
                  <c:v>56.056973110465123</c:v>
                </c:pt>
                <c:pt idx="38">
                  <c:v>54.782950994318192</c:v>
                </c:pt>
                <c:pt idx="39">
                  <c:v>53.565552083333344</c:v>
                </c:pt>
                <c:pt idx="40">
                  <c:v>52.40108355978262</c:v>
                </c:pt>
                <c:pt idx="41">
                  <c:v>51.286166888297885</c:v>
                </c:pt>
                <c:pt idx="42">
                  <c:v>50.217705078125014</c:v>
                </c:pt>
                <c:pt idx="43">
                  <c:v>49.192853954081642</c:v>
                </c:pt>
                <c:pt idx="44">
                  <c:v>48.208996875000018</c:v>
                </c:pt>
                <c:pt idx="45">
                  <c:v>47.263722426470594</c:v>
                </c:pt>
                <c:pt idx="46">
                  <c:v>46.354804687500007</c:v>
                </c:pt>
                <c:pt idx="47">
                  <c:v>45.480185731132082</c:v>
                </c:pt>
                <c:pt idx="48">
                  <c:v>44.637960069444453</c:v>
                </c:pt>
                <c:pt idx="49">
                  <c:v>43.826360795454555</c:v>
                </c:pt>
                <c:pt idx="50">
                  <c:v>43.043747209821433</c:v>
                </c:pt>
                <c:pt idx="51">
                  <c:v>42.288593750000004</c:v>
                </c:pt>
              </c:numCache>
            </c:numRef>
          </c:val>
          <c:smooth val="0"/>
          <c:extLst>
            <c:ext xmlns:c16="http://schemas.microsoft.com/office/drawing/2014/chart" uri="{C3380CC4-5D6E-409C-BE32-E72D297353CC}">
              <c16:uniqueId val="{00000000-4EDE-429D-8B27-B3E4FE98DF3C}"/>
            </c:ext>
          </c:extLst>
        </c:ser>
        <c:dLbls>
          <c:showLegendKey val="0"/>
          <c:showVal val="0"/>
          <c:showCatName val="0"/>
          <c:showSerName val="0"/>
          <c:showPercent val="0"/>
          <c:showBubbleSize val="0"/>
        </c:dLbls>
        <c:smooth val="0"/>
        <c:axId val="596637112"/>
        <c:axId val="596637440"/>
      </c:lineChart>
      <c:catAx>
        <c:axId val="596637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Driftstid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96637440"/>
        <c:crosses val="autoZero"/>
        <c:auto val="1"/>
        <c:lblAlgn val="ctr"/>
        <c:lblOffset val="100"/>
        <c:noMultiLvlLbl val="0"/>
      </c:catAx>
      <c:valAx>
        <c:axId val="596637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0.00_ ;[Red]\-#\ ##0.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96637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Slukeevne</a:t>
            </a:r>
            <a:r>
              <a:rPr lang="nb-NO" baseline="0"/>
              <a:t> i forhold til dritstimer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1559059431457677"/>
          <c:y val="0.10285640790998263"/>
          <c:w val="0.842880712219929"/>
          <c:h val="0.70602923333629275"/>
        </c:manualLayout>
      </c:layout>
      <c:lineChart>
        <c:grouping val="standard"/>
        <c:varyColors val="0"/>
        <c:ser>
          <c:idx val="0"/>
          <c:order val="2"/>
          <c:tx>
            <c:strRef>
              <c:f>Turbin!$C$10</c:f>
              <c:strCache>
                <c:ptCount val="1"/>
                <c:pt idx="0">
                  <c:v>Slukeevne</c:v>
                </c:pt>
              </c:strCache>
              <c:extLst xmlns:c15="http://schemas.microsoft.com/office/drawing/2012/chart"/>
            </c:strRef>
          </c:tx>
          <c:spPr>
            <a:ln w="28575" cap="rnd">
              <a:solidFill>
                <a:schemeClr val="accent1"/>
              </a:solidFill>
              <a:round/>
            </a:ln>
            <a:effectLst/>
          </c:spPr>
          <c:marker>
            <c:symbol val="none"/>
          </c:marker>
          <c:dLbls>
            <c:dLbl>
              <c:idx val="7"/>
              <c:layout>
                <c:manualLayout>
                  <c:x val="-2.5106986507188155E-17"/>
                  <c:y val="-4.6256143394044519E-2"/>
                </c:manualLayout>
              </c:layout>
              <c:showLegendKey val="0"/>
              <c:showVal val="1"/>
              <c:showCatName val="1"/>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491A-4F48-AC96-472D43DF0678}"/>
                </c:ext>
              </c:extLst>
            </c:dLbl>
            <c:dLbl>
              <c:idx val="23"/>
              <c:layout>
                <c:manualLayout>
                  <c:x val="-6.8474390577924361E-3"/>
                  <c:y val="-6.6493206128938998E-2"/>
                </c:manualLayout>
              </c:layout>
              <c:showLegendKey val="0"/>
              <c:showVal val="1"/>
              <c:showCatName val="1"/>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491A-4F48-AC96-472D43DF067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extLst xmlns:c15="http://schemas.microsoft.com/office/drawing/2012/chart"/>
            </c:numRef>
          </c:cat>
          <c:val>
            <c:numRef>
              <c:f>Turbin!$C$16:$C$67</c:f>
              <c:numCache>
                <c:formatCode>#\ ##0.00_ ;[Red]\-#\ ##0.00\ </c:formatCode>
                <c:ptCount val="52"/>
                <c:pt idx="0">
                  <c:v>69.444444444444443</c:v>
                </c:pt>
                <c:pt idx="1">
                  <c:v>59.523809523809526</c:v>
                </c:pt>
                <c:pt idx="2">
                  <c:v>52.083333333333336</c:v>
                </c:pt>
                <c:pt idx="3">
                  <c:v>46.296296296296298</c:v>
                </c:pt>
                <c:pt idx="4">
                  <c:v>41.666666666666664</c:v>
                </c:pt>
                <c:pt idx="5">
                  <c:v>37.878787878787875</c:v>
                </c:pt>
                <c:pt idx="6">
                  <c:v>34.722222222222221</c:v>
                </c:pt>
                <c:pt idx="7">
                  <c:v>32.051282051282051</c:v>
                </c:pt>
                <c:pt idx="8">
                  <c:v>29.761904761904763</c:v>
                </c:pt>
                <c:pt idx="9">
                  <c:v>27.777777777777779</c:v>
                </c:pt>
                <c:pt idx="10">
                  <c:v>26.041666666666668</c:v>
                </c:pt>
                <c:pt idx="11">
                  <c:v>24.509803921568629</c:v>
                </c:pt>
                <c:pt idx="12">
                  <c:v>23.148148148148149</c:v>
                </c:pt>
                <c:pt idx="13">
                  <c:v>21.92982456140351</c:v>
                </c:pt>
                <c:pt idx="14">
                  <c:v>20.833333333333332</c:v>
                </c:pt>
                <c:pt idx="15">
                  <c:v>19.841269841269842</c:v>
                </c:pt>
                <c:pt idx="16">
                  <c:v>18.939393939393938</c:v>
                </c:pt>
                <c:pt idx="17">
                  <c:v>18.115942028985508</c:v>
                </c:pt>
                <c:pt idx="18">
                  <c:v>17.361111111111111</c:v>
                </c:pt>
                <c:pt idx="19">
                  <c:v>16.666666666666668</c:v>
                </c:pt>
                <c:pt idx="20">
                  <c:v>16.025641025641026</c:v>
                </c:pt>
                <c:pt idx="21">
                  <c:v>15.432098765432098</c:v>
                </c:pt>
                <c:pt idx="22">
                  <c:v>14.880952380952381</c:v>
                </c:pt>
                <c:pt idx="23">
                  <c:v>14.367816091954023</c:v>
                </c:pt>
                <c:pt idx="24">
                  <c:v>13.888888888888889</c:v>
                </c:pt>
                <c:pt idx="25">
                  <c:v>13.440860215053764</c:v>
                </c:pt>
                <c:pt idx="26">
                  <c:v>13.020833333333334</c:v>
                </c:pt>
                <c:pt idx="27">
                  <c:v>12.626262626262626</c:v>
                </c:pt>
                <c:pt idx="28">
                  <c:v>12.254901960784315</c:v>
                </c:pt>
                <c:pt idx="29">
                  <c:v>11.904761904761905</c:v>
                </c:pt>
                <c:pt idx="30">
                  <c:v>11.574074074074074</c:v>
                </c:pt>
                <c:pt idx="31">
                  <c:v>11.261261261261261</c:v>
                </c:pt>
                <c:pt idx="32">
                  <c:v>10.964912280701755</c:v>
                </c:pt>
                <c:pt idx="33">
                  <c:v>10.683760683760683</c:v>
                </c:pt>
                <c:pt idx="34">
                  <c:v>10.416666666666666</c:v>
                </c:pt>
                <c:pt idx="35">
                  <c:v>10.16260162601626</c:v>
                </c:pt>
                <c:pt idx="36">
                  <c:v>9.9206349206349209</c:v>
                </c:pt>
                <c:pt idx="37">
                  <c:v>9.6899224806201545</c:v>
                </c:pt>
                <c:pt idx="38">
                  <c:v>9.4696969696969688</c:v>
                </c:pt>
                <c:pt idx="39">
                  <c:v>9.2592592592592595</c:v>
                </c:pt>
                <c:pt idx="40">
                  <c:v>9.0579710144927539</c:v>
                </c:pt>
                <c:pt idx="41">
                  <c:v>8.8652482269503547</c:v>
                </c:pt>
                <c:pt idx="42">
                  <c:v>8.6805555555555554</c:v>
                </c:pt>
                <c:pt idx="43">
                  <c:v>8.5034013605442169</c:v>
                </c:pt>
                <c:pt idx="44">
                  <c:v>8.3333333333333339</c:v>
                </c:pt>
                <c:pt idx="45">
                  <c:v>8.1699346405228752</c:v>
                </c:pt>
                <c:pt idx="46">
                  <c:v>8.0128205128205128</c:v>
                </c:pt>
                <c:pt idx="47">
                  <c:v>7.8616352201257858</c:v>
                </c:pt>
                <c:pt idx="48">
                  <c:v>7.716049382716049</c:v>
                </c:pt>
                <c:pt idx="49">
                  <c:v>7.5757575757575761</c:v>
                </c:pt>
                <c:pt idx="50">
                  <c:v>7.4404761904761907</c:v>
                </c:pt>
                <c:pt idx="51">
                  <c:v>7.3099415204678362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491A-4F48-AC96-472D43DF0678}"/>
            </c:ext>
          </c:extLst>
        </c:ser>
        <c:dLbls>
          <c:showLegendKey val="0"/>
          <c:showVal val="0"/>
          <c:showCatName val="0"/>
          <c:showSerName val="0"/>
          <c:showPercent val="0"/>
          <c:showBubbleSize val="0"/>
        </c:dLbls>
        <c:marker val="1"/>
        <c:smooth val="0"/>
        <c:axId val="1009462920"/>
        <c:axId val="1009456360"/>
        <c:extLst>
          <c:ext xmlns:c15="http://schemas.microsoft.com/office/drawing/2012/chart" uri="{02D57815-91ED-43cb-92C2-25804820EDAC}">
            <c15:filteredLineSeries>
              <c15:ser>
                <c:idx val="1"/>
                <c:order val="3"/>
                <c:tx>
                  <c:strRef>
                    <c:extLst>
                      <c:ext uri="{02D57815-91ED-43cb-92C2-25804820EDAC}">
                        <c15:formulaRef>
                          <c15:sqref>Turbin!$D$10</c15:sqref>
                        </c15:formulaRef>
                      </c:ext>
                    </c:extLst>
                    <c:strCache>
                      <c:ptCount val="1"/>
                      <c:pt idx="0">
                        <c:v>Maskinstørrelse</c:v>
                      </c:pt>
                    </c:strCache>
                  </c:strRef>
                </c:tx>
                <c:spPr>
                  <a:ln w="28575" cap="rnd">
                    <a:solidFill>
                      <a:schemeClr val="accent2"/>
                    </a:solidFill>
                    <a:round/>
                  </a:ln>
                  <a:effectLst/>
                </c:spPr>
                <c:marker>
                  <c:symbol val="none"/>
                </c:marker>
                <c:cat>
                  <c:numRef>
                    <c:extLst>
                      <c:ext uri="{02D57815-91ED-43cb-92C2-25804820EDAC}">
                        <c15:formulaRef>
                          <c15:sqref>Turbin!$B$16:$B$67</c15:sqref>
                        </c15:formulaRef>
                      </c:ext>
                    </c:extLst>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extLst>
                      <c:ext uri="{02D57815-91ED-43cb-92C2-25804820EDAC}">
                        <c15:formulaRef>
                          <c15:sqref>Turbin!$D$16:$D$67</c15:sqref>
                        </c15:formulaRef>
                      </c:ext>
                    </c:extLst>
                    <c:numCache>
                      <c:formatCode>#\ ##0.00_ ;[Red]\-#\ ##0.00\ </c:formatCode>
                      <c:ptCount val="52"/>
                      <c:pt idx="0">
                        <c:v>401.74164062500012</c:v>
                      </c:pt>
                      <c:pt idx="1">
                        <c:v>344.34997767857146</c:v>
                      </c:pt>
                      <c:pt idx="2">
                        <c:v>301.30623046875007</c:v>
                      </c:pt>
                      <c:pt idx="3">
                        <c:v>267.82776041666676</c:v>
                      </c:pt>
                      <c:pt idx="4">
                        <c:v>241.04498437500004</c:v>
                      </c:pt>
                      <c:pt idx="5">
                        <c:v>219.13180397727277</c:v>
                      </c:pt>
                      <c:pt idx="6">
                        <c:v>200.87082031250006</c:v>
                      </c:pt>
                      <c:pt idx="7">
                        <c:v>185.41921875000003</c:v>
                      </c:pt>
                      <c:pt idx="8">
                        <c:v>172.17498883928573</c:v>
                      </c:pt>
                      <c:pt idx="9">
                        <c:v>160.69665625000002</c:v>
                      </c:pt>
                      <c:pt idx="10">
                        <c:v>150.65311523437504</c:v>
                      </c:pt>
                      <c:pt idx="11">
                        <c:v>141.79116727941181</c:v>
                      </c:pt>
                      <c:pt idx="12">
                        <c:v>133.91388020833338</c:v>
                      </c:pt>
                      <c:pt idx="13">
                        <c:v>126.86578125000003</c:v>
                      </c:pt>
                      <c:pt idx="14">
                        <c:v>120.52249218750002</c:v>
                      </c:pt>
                      <c:pt idx="15">
                        <c:v>114.78332589285716</c:v>
                      </c:pt>
                      <c:pt idx="16">
                        <c:v>109.56590198863638</c:v>
                      </c:pt>
                      <c:pt idx="17">
                        <c:v>104.80216711956524</c:v>
                      </c:pt>
                      <c:pt idx="18">
                        <c:v>100.43541015625003</c:v>
                      </c:pt>
                      <c:pt idx="19">
                        <c:v>96.417993750000036</c:v>
                      </c:pt>
                      <c:pt idx="20">
                        <c:v>92.709609375000014</c:v>
                      </c:pt>
                      <c:pt idx="21">
                        <c:v>89.275920138888907</c:v>
                      </c:pt>
                      <c:pt idx="22">
                        <c:v>86.087494419642866</c:v>
                      </c:pt>
                      <c:pt idx="23">
                        <c:v>83.118960129310352</c:v>
                      </c:pt>
                      <c:pt idx="24">
                        <c:v>80.348328125000009</c:v>
                      </c:pt>
                      <c:pt idx="25">
                        <c:v>77.756446572580671</c:v>
                      </c:pt>
                      <c:pt idx="26">
                        <c:v>75.326557617187518</c:v>
                      </c:pt>
                      <c:pt idx="27">
                        <c:v>73.043934659090922</c:v>
                      </c:pt>
                      <c:pt idx="28">
                        <c:v>70.895583639705904</c:v>
                      </c:pt>
                      <c:pt idx="29">
                        <c:v>68.86999553571431</c:v>
                      </c:pt>
                      <c:pt idx="30">
                        <c:v>66.956940104166691</c:v>
                      </c:pt>
                      <c:pt idx="31">
                        <c:v>65.147293074324338</c:v>
                      </c:pt>
                      <c:pt idx="32">
                        <c:v>63.432890625000013</c:v>
                      </c:pt>
                      <c:pt idx="33">
                        <c:v>61.806406250000009</c:v>
                      </c:pt>
                      <c:pt idx="34">
                        <c:v>60.26124609375001</c:v>
                      </c:pt>
                      <c:pt idx="35">
                        <c:v>58.791459603658552</c:v>
                      </c:pt>
                      <c:pt idx="36">
                        <c:v>57.391662946428582</c:v>
                      </c:pt>
                      <c:pt idx="37">
                        <c:v>56.056973110465123</c:v>
                      </c:pt>
                      <c:pt idx="38">
                        <c:v>54.782950994318192</c:v>
                      </c:pt>
                      <c:pt idx="39">
                        <c:v>53.565552083333344</c:v>
                      </c:pt>
                      <c:pt idx="40">
                        <c:v>52.40108355978262</c:v>
                      </c:pt>
                      <c:pt idx="41">
                        <c:v>51.286166888297885</c:v>
                      </c:pt>
                      <c:pt idx="42">
                        <c:v>50.217705078125014</c:v>
                      </c:pt>
                      <c:pt idx="43">
                        <c:v>49.192853954081642</c:v>
                      </c:pt>
                      <c:pt idx="44">
                        <c:v>48.208996875000018</c:v>
                      </c:pt>
                      <c:pt idx="45">
                        <c:v>47.263722426470594</c:v>
                      </c:pt>
                      <c:pt idx="46">
                        <c:v>46.354804687500007</c:v>
                      </c:pt>
                      <c:pt idx="47">
                        <c:v>45.480185731132082</c:v>
                      </c:pt>
                      <c:pt idx="48">
                        <c:v>44.637960069444453</c:v>
                      </c:pt>
                      <c:pt idx="49">
                        <c:v>43.826360795454555</c:v>
                      </c:pt>
                      <c:pt idx="50">
                        <c:v>43.043747209821433</c:v>
                      </c:pt>
                      <c:pt idx="51">
                        <c:v>42.288593750000004</c:v>
                      </c:pt>
                    </c:numCache>
                  </c:numRef>
                </c:val>
                <c:smooth val="0"/>
                <c:extLst>
                  <c:ext xmlns:c16="http://schemas.microsoft.com/office/drawing/2014/chart" uri="{C3380CC4-5D6E-409C-BE32-E72D297353CC}">
                    <c16:uniqueId val="{00000005-491A-4F48-AC96-472D43DF0678}"/>
                  </c:ext>
                </c:extLst>
              </c15:ser>
            </c15:filteredLineSeries>
          </c:ext>
        </c:extLst>
      </c:lineChart>
      <c:lineChart>
        <c:grouping val="standard"/>
        <c:varyColors val="0"/>
        <c:dLbls>
          <c:showLegendKey val="0"/>
          <c:showVal val="0"/>
          <c:showCatName val="0"/>
          <c:showSerName val="0"/>
          <c:showPercent val="0"/>
          <c:showBubbleSize val="0"/>
        </c:dLbls>
        <c:marker val="1"/>
        <c:smooth val="0"/>
        <c:axId val="1117324064"/>
        <c:axId val="1117325704"/>
        <c:extLst>
          <c:ext xmlns:c15="http://schemas.microsoft.com/office/drawing/2012/chart" uri="{02D57815-91ED-43cb-92C2-25804820EDAC}">
            <c15:filteredLineSeries>
              <c15:ser>
                <c:idx val="2"/>
                <c:order val="0"/>
                <c:tx>
                  <c:v>Total investering pelton</c:v>
                </c:tx>
                <c:spPr>
                  <a:ln w="28575" cap="rnd">
                    <a:solidFill>
                      <a:schemeClr val="accent3"/>
                    </a:solidFill>
                    <a:round/>
                  </a:ln>
                  <a:effectLst/>
                </c:spPr>
                <c:marker>
                  <c:symbol val="none"/>
                </c:marker>
                <c:cat>
                  <c:numRef>
                    <c:extLst>
                      <c:ext uri="{02D57815-91ED-43cb-92C2-25804820EDAC}">
                        <c15:formulaRef>
                          <c15:sqref>Turbin!$B$16:$B$67</c15:sqref>
                        </c15:formulaRef>
                      </c:ext>
                    </c:extLst>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extLst>
                      <c:ext uri="{02D57815-91ED-43cb-92C2-25804820EDAC}">
                        <c15:formulaRef>
                          <c15:sqref>Turbin!$S$16:$S$67</c15:sqref>
                        </c15:formulaRef>
                      </c:ext>
                    </c:extLst>
                    <c:numCache>
                      <c:formatCode>#\ ##0.00_ ;[Red]\-#\ ##0.00\ </c:formatCode>
                      <c:ptCount val="52"/>
                      <c:pt idx="0">
                        <c:v>827164657.99016643</c:v>
                      </c:pt>
                      <c:pt idx="1">
                        <c:v>768693278.96235371</c:v>
                      </c:pt>
                      <c:pt idx="2">
                        <c:v>722492658.1543889</c:v>
                      </c:pt>
                      <c:pt idx="3">
                        <c:v>684872209.4992255</c:v>
                      </c:pt>
                      <c:pt idx="4">
                        <c:v>653516953.7161355</c:v>
                      </c:pt>
                      <c:pt idx="5">
                        <c:v>626894323.30212736</c:v>
                      </c:pt>
                      <c:pt idx="6">
                        <c:v>603945537.13817227</c:v>
                      </c:pt>
                      <c:pt idx="7">
                        <c:v>583913397.78834248</c:v>
                      </c:pt>
                      <c:pt idx="8">
                        <c:v>566240663.67561412</c:v>
                      </c:pt>
                      <c:pt idx="9">
                        <c:v>550507244.1628834</c:v>
                      </c:pt>
                      <c:pt idx="10">
                        <c:v>536389861.33704317</c:v>
                      </c:pt>
                      <c:pt idx="11">
                        <c:v>523635278.97736138</c:v>
                      </c:pt>
                      <c:pt idx="12">
                        <c:v>512042027.59463048</c:v>
                      </c:pt>
                      <c:pt idx="13">
                        <c:v>501447619.45926321</c:v>
                      </c:pt>
                      <c:pt idx="14">
                        <c:v>491719409.61500603</c:v>
                      </c:pt>
                      <c:pt idx="15">
                        <c:v>482747937.33454126</c:v>
                      </c:pt>
                      <c:pt idx="16">
                        <c:v>474441991.57316375</c:v>
                      </c:pt>
                      <c:pt idx="17">
                        <c:v>466724897.80255795</c:v>
                      </c:pt>
                      <c:pt idx="18">
                        <c:v>450662820.47646594</c:v>
                      </c:pt>
                      <c:pt idx="19">
                        <c:v>444159937.60356891</c:v>
                      </c:pt>
                      <c:pt idx="20">
                        <c:v>438063915.99141306</c:v>
                      </c:pt>
                      <c:pt idx="21">
                        <c:v>432334918.84074998</c:v>
                      </c:pt>
                      <c:pt idx="22">
                        <c:v>426938311.56274003</c:v>
                      </c:pt>
                      <c:pt idx="23">
                        <c:v>421843824.55855995</c:v>
                      </c:pt>
                      <c:pt idx="24">
                        <c:v>417024874.41172951</c:v>
                      </c:pt>
                      <c:pt idx="25">
                        <c:v>412458009.334243</c:v>
                      </c:pt>
                      <c:pt idx="26">
                        <c:v>408122452.91857904</c:v>
                      </c:pt>
                      <c:pt idx="27">
                        <c:v>403999726.29421902</c:v>
                      </c:pt>
                      <c:pt idx="28">
                        <c:v>395471960.27903658</c:v>
                      </c:pt>
                      <c:pt idx="29">
                        <c:v>391809224.59482008</c:v>
                      </c:pt>
                      <c:pt idx="30">
                        <c:v>388311054.87084335</c:v>
                      </c:pt>
                      <c:pt idx="31">
                        <c:v>384965742.21421003</c:v>
                      </c:pt>
                      <c:pt idx="32">
                        <c:v>381762700.51291096</c:v>
                      </c:pt>
                      <c:pt idx="33">
                        <c:v>378692332.47230911</c:v>
                      </c:pt>
                      <c:pt idx="34">
                        <c:v>375745914.61212403</c:v>
                      </c:pt>
                      <c:pt idx="35">
                        <c:v>372915498.1399889</c:v>
                      </c:pt>
                      <c:pt idx="36">
                        <c:v>366158550.94296831</c:v>
                      </c:pt>
                      <c:pt idx="37">
                        <c:v>363597556.48349369</c:v>
                      </c:pt>
                      <c:pt idx="38">
                        <c:v>361130397.99059033</c:v>
                      </c:pt>
                      <c:pt idx="39">
                        <c:v>358751598.72160482</c:v>
                      </c:pt>
                      <c:pt idx="40">
                        <c:v>356456114.95565534</c:v>
                      </c:pt>
                      <c:pt idx="41">
                        <c:v>354239293.19123733</c:v>
                      </c:pt>
                      <c:pt idx="42">
                        <c:v>352096832.38499695</c:v>
                      </c:pt>
                      <c:pt idx="43">
                        <c:v>350024750.54647458</c:v>
                      </c:pt>
                      <c:pt idx="44">
                        <c:v>348019355.10868031</c:v>
                      </c:pt>
                      <c:pt idx="45">
                        <c:v>346077216.58155799</c:v>
                      </c:pt>
                      <c:pt idx="46">
                        <c:v>344195145.06804508</c:v>
                      </c:pt>
                      <c:pt idx="47">
                        <c:v>342370169.2832092</c:v>
                      </c:pt>
                      <c:pt idx="48">
                        <c:v>340599517.76795399</c:v>
                      </c:pt>
                      <c:pt idx="49">
                        <c:v>339690993.33939731</c:v>
                      </c:pt>
                      <c:pt idx="50">
                        <c:v>338117792.1640625</c:v>
                      </c:pt>
                      <c:pt idx="51">
                        <c:v>336587733.52909279</c:v>
                      </c:pt>
                    </c:numCache>
                  </c:numRef>
                </c:val>
                <c:smooth val="0"/>
                <c:extLst>
                  <c:ext xmlns:c16="http://schemas.microsoft.com/office/drawing/2014/chart" uri="{C3380CC4-5D6E-409C-BE32-E72D297353CC}">
                    <c16:uniqueId val="{00000003-491A-4F48-AC96-472D43DF0678}"/>
                  </c:ext>
                </c:extLst>
              </c15:ser>
            </c15:filteredLineSeries>
            <c15:filteredLineSeries>
              <c15:ser>
                <c:idx val="3"/>
                <c:order val="1"/>
                <c:tx>
                  <c:v>Total investering francis</c:v>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Turbin!$B$16:$B$67</c15:sqref>
                        </c15:formulaRef>
                      </c:ext>
                    </c:extLst>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extLst xmlns:c15="http://schemas.microsoft.com/office/drawing/2012/chart">
                      <c:ext xmlns:c15="http://schemas.microsoft.com/office/drawing/2012/chart" uri="{02D57815-91ED-43cb-92C2-25804820EDAC}">
                        <c15:formulaRef>
                          <c15:sqref>Turbin!$AG$16:$AG$67</c15:sqref>
                        </c15:formulaRef>
                      </c:ext>
                    </c:extLst>
                    <c:numCache>
                      <c:formatCode>#\ ##0.00_ ;[Red]\-#\ ##0.00\ </c:formatCode>
                      <c:ptCount val="52"/>
                      <c:pt idx="0">
                        <c:v>789744269.8112253</c:v>
                      </c:pt>
                      <c:pt idx="1">
                        <c:v>727405507.42243063</c:v>
                      </c:pt>
                      <c:pt idx="2">
                        <c:v>678628060.6471144</c:v>
                      </c:pt>
                      <c:pt idx="3">
                        <c:v>639254464.40433764</c:v>
                      </c:pt>
                      <c:pt idx="4">
                        <c:v>606696142.65182042</c:v>
                      </c:pt>
                      <c:pt idx="5">
                        <c:v>579250870.35207701</c:v>
                      </c:pt>
                      <c:pt idx="6">
                        <c:v>555749867.10661805</c:v>
                      </c:pt>
                      <c:pt idx="7">
                        <c:v>535362002.1263746</c:v>
                      </c:pt>
                      <c:pt idx="8">
                        <c:v>517478846.42102122</c:v>
                      </c:pt>
                      <c:pt idx="9">
                        <c:v>501643980.97100425</c:v>
                      </c:pt>
                      <c:pt idx="10">
                        <c:v>487507798.96002048</c:v>
                      </c:pt>
                      <c:pt idx="11">
                        <c:v>474797637.59155148</c:v>
                      </c:pt>
                      <c:pt idx="12">
                        <c:v>452695534.85418051</c:v>
                      </c:pt>
                      <c:pt idx="13">
                        <c:v>442581460.62418997</c:v>
                      </c:pt>
                      <c:pt idx="14">
                        <c:v>433334146.37229717</c:v>
                      </c:pt>
                      <c:pt idx="15">
                        <c:v>424841133.71879774</c:v>
                      </c:pt>
                      <c:pt idx="16">
                        <c:v>417009049.19892728</c:v>
                      </c:pt>
                      <c:pt idx="17">
                        <c:v>409759670.05167812</c:v>
                      </c:pt>
                      <c:pt idx="18">
                        <c:v>403026932.28010172</c:v>
                      </c:pt>
                      <c:pt idx="19">
                        <c:v>396754626.4038077</c:v>
                      </c:pt>
                      <c:pt idx="20">
                        <c:v>390894602.30744195</c:v>
                      </c:pt>
                      <c:pt idx="21">
                        <c:v>385405355.90470457</c:v>
                      </c:pt>
                      <c:pt idx="22">
                        <c:v>380250905.59323418</c:v>
                      </c:pt>
                      <c:pt idx="23">
                        <c:v>375399891.08075494</c:v>
                      </c:pt>
                      <c:pt idx="24">
                        <c:v>370824844.58425522</c:v>
                      </c:pt>
                      <c:pt idx="25">
                        <c:v>366501596.90412623</c:v>
                      </c:pt>
                      <c:pt idx="26">
                        <c:v>362408789.9553284</c:v>
                      </c:pt>
                      <c:pt idx="27">
                        <c:v>358527474.0092327</c:v>
                      </c:pt>
                      <c:pt idx="28">
                        <c:v>354840772.85403252</c:v>
                      </c:pt>
                      <c:pt idx="29">
                        <c:v>351333603.79726595</c:v>
                      </c:pt>
                      <c:pt idx="30">
                        <c:v>347992442.24661237</c:v>
                      </c:pt>
                      <c:pt idx="31">
                        <c:v>344805122.75279796</c:v>
                      </c:pt>
                      <c:pt idx="32">
                        <c:v>341760670.05177754</c:v>
                      </c:pt>
                      <c:pt idx="33">
                        <c:v>338849154.92596585</c:v>
                      </c:pt>
                      <c:pt idx="34">
                        <c:v>336061570.70651376</c:v>
                      </c:pt>
                      <c:pt idx="35">
                        <c:v>333389727.02713251</c:v>
                      </c:pt>
                      <c:pt idx="36">
                        <c:v>330826158.06435615</c:v>
                      </c:pt>
                      <c:pt idx="37">
                        <c:v>328364042.99659556</c:v>
                      </c:pt>
                      <c:pt idx="38">
                        <c:v>325997136.8129915</c:v>
                      </c:pt>
                      <c:pt idx="39">
                        <c:v>323719709.92429757</c:v>
                      </c:pt>
                      <c:pt idx="40">
                        <c:v>321526495.28824532</c:v>
                      </c:pt>
                      <c:pt idx="41">
                        <c:v>319412641.97367406</c:v>
                      </c:pt>
                      <c:pt idx="42">
                        <c:v>317373674.2609899</c:v>
                      </c:pt>
                      <c:pt idx="43">
                        <c:v>315405455.51891142</c:v>
                      </c:pt>
                      <c:pt idx="44">
                        <c:v>313504156.21496761</c:v>
                      </c:pt>
                      <c:pt idx="45">
                        <c:v>311666225.51460302</c:v>
                      </c:pt>
                      <c:pt idx="46">
                        <c:v>309888366.00478017</c:v>
                      </c:pt>
                      <c:pt idx="47">
                        <c:v>308167511.14564306</c:v>
                      </c:pt>
                      <c:pt idx="48">
                        <c:v>306500805.11054575</c:v>
                      </c:pt>
                      <c:pt idx="49">
                        <c:v>305709974.54433465</c:v>
                      </c:pt>
                      <c:pt idx="50">
                        <c:v>304240613.85463488</c:v>
                      </c:pt>
                      <c:pt idx="51">
                        <c:v>302814002.95052606</c:v>
                      </c:pt>
                    </c:numCache>
                  </c:numRef>
                </c:val>
                <c:smooth val="0"/>
                <c:extLst xmlns:c15="http://schemas.microsoft.com/office/drawing/2012/chart">
                  <c:ext xmlns:c16="http://schemas.microsoft.com/office/drawing/2014/chart" uri="{C3380CC4-5D6E-409C-BE32-E72D297353CC}">
                    <c16:uniqueId val="{00000004-491A-4F48-AC96-472D43DF0678}"/>
                  </c:ext>
                </c:extLst>
              </c15:ser>
            </c15:filteredLineSeries>
          </c:ext>
        </c:extLst>
      </c:lineChart>
      <c:catAx>
        <c:axId val="1009462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Driftstimer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09456360"/>
        <c:crosses val="autoZero"/>
        <c:auto val="1"/>
        <c:lblAlgn val="ctr"/>
        <c:lblOffset val="100"/>
        <c:noMultiLvlLbl val="0"/>
      </c:catAx>
      <c:valAx>
        <c:axId val="1009456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baseline="0"/>
                  <a:t>Slukeevne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0.00_ ;[Red]\-#\ ##0.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09462920"/>
        <c:crosses val="autoZero"/>
        <c:crossBetween val="between"/>
      </c:valAx>
      <c:valAx>
        <c:axId val="1117325704"/>
        <c:scaling>
          <c:orientation val="minMax"/>
        </c:scaling>
        <c:delete val="1"/>
        <c:axPos val="r"/>
        <c:numFmt formatCode="#\ ##0.00_ ;[Red]\-#\ ##0.00\ " sourceLinked="1"/>
        <c:majorTickMark val="out"/>
        <c:minorTickMark val="none"/>
        <c:tickLblPos val="nextTo"/>
        <c:crossAx val="1117324064"/>
        <c:crosses val="max"/>
        <c:crossBetween val="between"/>
      </c:valAx>
      <c:catAx>
        <c:axId val="1117324064"/>
        <c:scaling>
          <c:orientation val="minMax"/>
        </c:scaling>
        <c:delete val="1"/>
        <c:axPos val="b"/>
        <c:numFmt formatCode="0_ ;[Red]\-0\ " sourceLinked="1"/>
        <c:majorTickMark val="out"/>
        <c:minorTickMark val="none"/>
        <c:tickLblPos val="nextTo"/>
        <c:crossAx val="1117325704"/>
        <c:crosses val="autoZero"/>
        <c:auto val="1"/>
        <c:lblAlgn val="ctr"/>
        <c:lblOffset val="100"/>
        <c:noMultiLvlLbl val="0"/>
      </c:catAx>
      <c:spPr>
        <a:noFill/>
        <a:ln>
          <a:noFill/>
        </a:ln>
        <a:effectLst/>
      </c:spPr>
    </c:plotArea>
    <c:legend>
      <c:legendPos val="b"/>
      <c:layout>
        <c:manualLayout>
          <c:xMode val="edge"/>
          <c:yMode val="edge"/>
          <c:x val="0.3173285498310246"/>
          <c:y val="0.92808581060931994"/>
          <c:w val="0.36534279250426482"/>
          <c:h val="4.87861176936577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Forventet inntekt</a:t>
            </a:r>
            <a:r>
              <a:rPr lang="nb-NO" baseline="0"/>
              <a:t> over 60 år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tx>
            <c:strRef>
              <c:f>Turbin!$U$8</c:f>
              <c:strCache>
                <c:ptCount val="1"/>
                <c:pt idx="0">
                  <c:v>Inntekt over 60 år pelton</c:v>
                </c:pt>
              </c:strCache>
            </c:strRef>
          </c:tx>
          <c:spPr>
            <a:ln w="28575" cap="rnd">
              <a:solidFill>
                <a:schemeClr val="accent1"/>
              </a:solidFill>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Turbin!$U$16:$U$67</c:f>
              <c:numCache>
                <c:formatCode>#\ ##0.00_ ;[Red]\-#\ ##0.00\ </c:formatCode>
                <c:ptCount val="52"/>
                <c:pt idx="0">
                  <c:v>7641286331.0688457</c:v>
                </c:pt>
                <c:pt idx="1">
                  <c:v>7636251968.1413193</c:v>
                </c:pt>
                <c:pt idx="2">
                  <c:v>7630453556.8399639</c:v>
                </c:pt>
                <c:pt idx="3">
                  <c:v>7623895565.1847124</c:v>
                </c:pt>
                <c:pt idx="4">
                  <c:v>7616583044.4991159</c:v>
                </c:pt>
                <c:pt idx="5">
                  <c:v>7633803839.26894</c:v>
                </c:pt>
                <c:pt idx="6">
                  <c:v>7650030392.3441334</c:v>
                </c:pt>
                <c:pt idx="7">
                  <c:v>7665237935.4220705</c:v>
                </c:pt>
                <c:pt idx="8">
                  <c:v>7679402680.8278685</c:v>
                </c:pt>
                <c:pt idx="9">
                  <c:v>7692501854.4273987</c:v>
                </c:pt>
                <c:pt idx="10">
                  <c:v>7704513727.4148216</c:v>
                </c:pt>
                <c:pt idx="11">
                  <c:v>7715417646.9319496</c:v>
                </c:pt>
                <c:pt idx="12">
                  <c:v>7725194065.4781942</c:v>
                </c:pt>
                <c:pt idx="13">
                  <c:v>7733824569.0712957</c:v>
                </c:pt>
                <c:pt idx="14">
                  <c:v>7741291904.1203346</c:v>
                </c:pt>
                <c:pt idx="15">
                  <c:v>7747580002.974268</c:v>
                </c:pt>
                <c:pt idx="16">
                  <c:v>7752674008.1108923</c:v>
                </c:pt>
                <c:pt idx="17">
                  <c:v>7756560294.9323111</c:v>
                </c:pt>
                <c:pt idx="18">
                  <c:v>7759226493.1352882</c:v>
                </c:pt>
                <c:pt idx="19">
                  <c:v>7760661506.6260347</c:v>
                </c:pt>
                <c:pt idx="20">
                  <c:v>7760855531.9512253</c:v>
                </c:pt>
                <c:pt idx="21">
                  <c:v>7759800075.2183104</c:v>
                </c:pt>
                <c:pt idx="22">
                  <c:v>7757487967.4805775</c:v>
                </c:pt>
                <c:pt idx="23">
                  <c:v>7753913378.5638733</c:v>
                </c:pt>
                <c:pt idx="24">
                  <c:v>7749071829.3140059</c:v>
                </c:pt>
                <c:pt idx="25">
                  <c:v>7742960202.2456923</c:v>
                </c:pt>
                <c:pt idx="26">
                  <c:v>7735576750.5759993</c:v>
                </c:pt>
                <c:pt idx="27">
                  <c:v>7726921105.6270437</c:v>
                </c:pt>
                <c:pt idx="28">
                  <c:v>7716994282.584816</c:v>
                </c:pt>
                <c:pt idx="29">
                  <c:v>7705798684.6030855</c:v>
                </c:pt>
                <c:pt idx="30">
                  <c:v>7693338105.2432041</c:v>
                </c:pt>
                <c:pt idx="31">
                  <c:v>7679617729.242938</c:v>
                </c:pt>
                <c:pt idx="32">
                  <c:v>7664644131.6093006</c:v>
                </c:pt>
                <c:pt idx="33">
                  <c:v>7648425275.0325108</c:v>
                </c:pt>
                <c:pt idx="34">
                  <c:v>7630970505.6204166</c:v>
                </c:pt>
                <c:pt idx="35">
                  <c:v>7594730904.0163364</c:v>
                </c:pt>
                <c:pt idx="36">
                  <c:v>7558012573.2112513</c:v>
                </c:pt>
                <c:pt idx="37">
                  <c:v>7520842518.9136009</c:v>
                </c:pt>
                <c:pt idx="38">
                  <c:v>7483248005.8595858</c:v>
                </c:pt>
                <c:pt idx="39">
                  <c:v>7445256533.4768677</c:v>
                </c:pt>
                <c:pt idx="40">
                  <c:v>7406895811.3783455</c:v>
                </c:pt>
                <c:pt idx="41">
                  <c:v>7368193734.710043</c:v>
                </c:pt>
                <c:pt idx="42">
                  <c:v>7329178359.3773413</c:v>
                </c:pt>
                <c:pt idx="43">
                  <c:v>7289877877.1737576</c:v>
                </c:pt>
                <c:pt idx="44">
                  <c:v>7250320590.8366308</c:v>
                </c:pt>
                <c:pt idx="45">
                  <c:v>7210534889.0539522</c:v>
                </c:pt>
                <c:pt idx="46">
                  <c:v>7170549221.4468575</c:v>
                </c:pt>
                <c:pt idx="47">
                  <c:v>7130392073.5520592</c:v>
                </c:pt>
                <c:pt idx="48">
                  <c:v>7090091941.8285465</c:v>
                </c:pt>
                <c:pt idx="49">
                  <c:v>7049677308.7128515</c:v>
                </c:pt>
                <c:pt idx="50">
                  <c:v>7009176617.7470112</c:v>
                </c:pt>
                <c:pt idx="51">
                  <c:v>6968618248.803421</c:v>
                </c:pt>
              </c:numCache>
            </c:numRef>
          </c:val>
          <c:smooth val="0"/>
          <c:extLst>
            <c:ext xmlns:c16="http://schemas.microsoft.com/office/drawing/2014/chart" uri="{C3380CC4-5D6E-409C-BE32-E72D297353CC}">
              <c16:uniqueId val="{00000000-0F9C-48D0-B717-4B703E01D5B0}"/>
            </c:ext>
          </c:extLst>
        </c:ser>
        <c:ser>
          <c:idx val="1"/>
          <c:order val="1"/>
          <c:tx>
            <c:strRef>
              <c:f>Turbin!$AI$8</c:f>
              <c:strCache>
                <c:ptCount val="1"/>
                <c:pt idx="0">
                  <c:v>Inntekt over 60 år francis</c:v>
                </c:pt>
              </c:strCache>
            </c:strRef>
          </c:tx>
          <c:spPr>
            <a:ln w="28575" cap="rnd">
              <a:solidFill>
                <a:schemeClr val="accent2"/>
              </a:solidFill>
              <a:round/>
            </a:ln>
            <a:effectLst/>
          </c:spPr>
          <c:marker>
            <c:symbol val="none"/>
          </c:marker>
          <c:val>
            <c:numRef>
              <c:f>Turbin!$AI$16:$AI$67</c:f>
              <c:numCache>
                <c:formatCode>#\ ##0.00_ ;[Red]\-#\ ##0.00\ </c:formatCode>
                <c:ptCount val="52"/>
                <c:pt idx="0">
                  <c:v>7890458711.4297848</c:v>
                </c:pt>
                <c:pt idx="1">
                  <c:v>7885260184.4937525</c:v>
                </c:pt>
                <c:pt idx="2">
                  <c:v>7879272694.5630045</c:v>
                </c:pt>
                <c:pt idx="3">
                  <c:v>7872500855.3537779</c:v>
                </c:pt>
                <c:pt idx="4">
                  <c:v>7864949882.9066963</c:v>
                </c:pt>
                <c:pt idx="5">
                  <c:v>7882732225.332057</c:v>
                </c:pt>
                <c:pt idx="6">
                  <c:v>7899487905.1379642</c:v>
                </c:pt>
                <c:pt idx="7">
                  <c:v>7915191346.359746</c:v>
                </c:pt>
                <c:pt idx="8">
                  <c:v>7929817985.6374722</c:v>
                </c:pt>
                <c:pt idx="9">
                  <c:v>7943344306.2022047</c:v>
                </c:pt>
                <c:pt idx="10">
                  <c:v>7955747870.7000866</c:v>
                </c:pt>
                <c:pt idx="11">
                  <c:v>7967007352.8101664</c:v>
                </c:pt>
                <c:pt idx="12">
                  <c:v>7977102567.6133518</c:v>
                </c:pt>
                <c:pt idx="13">
                  <c:v>7986014500.6714449</c:v>
                </c:pt>
                <c:pt idx="14">
                  <c:v>7993725335.776432</c:v>
                </c:pt>
                <c:pt idx="15">
                  <c:v>8000218481.3321238</c:v>
                </c:pt>
                <c:pt idx="16">
                  <c:v>8005478595.3318987</c:v>
                </c:pt>
                <c:pt idx="17">
                  <c:v>8009491608.8974943</c:v>
                </c:pt>
                <c:pt idx="18">
                  <c:v>8012244748.346221</c:v>
                </c:pt>
                <c:pt idx="19">
                  <c:v>8013726555.7551432</c:v>
                </c:pt>
                <c:pt idx="20">
                  <c:v>8013926907.9931135</c:v>
                </c:pt>
                <c:pt idx="21">
                  <c:v>8012837034.1928196</c:v>
                </c:pt>
                <c:pt idx="22">
                  <c:v>8010449531.6375513</c:v>
                </c:pt>
                <c:pt idx="23">
                  <c:v>8006758380.0387812</c:v>
                </c:pt>
                <c:pt idx="24">
                  <c:v>8001758954.1829405</c:v>
                </c:pt>
                <c:pt idx="25">
                  <c:v>7995448034.9276171</c:v>
                </c:pt>
                <c:pt idx="26">
                  <c:v>7987823818.529562</c:v>
                </c:pt>
                <c:pt idx="27">
                  <c:v>7978885924.2887936</c:v>
                </c:pt>
                <c:pt idx="28">
                  <c:v>7968635400.4951897</c:v>
                </c:pt>
                <c:pt idx="29">
                  <c:v>7957074728.6662283</c:v>
                </c:pt>
                <c:pt idx="30">
                  <c:v>7944207826.0663509</c:v>
                </c:pt>
                <c:pt idx="31">
                  <c:v>7930040046.5008593</c:v>
                </c:pt>
                <c:pt idx="32">
                  <c:v>7914578179.3791666</c:v>
                </c:pt>
                <c:pt idx="33">
                  <c:v>7897830447.0444403</c:v>
                </c:pt>
                <c:pt idx="34">
                  <c:v>7879806500.368907</c:v>
                </c:pt>
                <c:pt idx="35">
                  <c:v>7842385172.6255646</c:v>
                </c:pt>
                <c:pt idx="36">
                  <c:v>7804469504.9464006</c:v>
                </c:pt>
                <c:pt idx="37">
                  <c:v>7766087383.6607819</c:v>
                </c:pt>
                <c:pt idx="38">
                  <c:v>7727266962.5723991</c:v>
                </c:pt>
                <c:pt idx="39">
                  <c:v>7688036637.8293743</c:v>
                </c:pt>
                <c:pt idx="40">
                  <c:v>7648425022.6189423</c:v>
                </c:pt>
                <c:pt idx="41">
                  <c:v>7608460921.7114563</c:v>
                </c:pt>
                <c:pt idx="42">
                  <c:v>7568173305.8787746</c:v>
                </c:pt>
                <c:pt idx="43">
                  <c:v>7527591286.2120314</c:v>
                </c:pt>
                <c:pt idx="44">
                  <c:v>7486744088.3639116</c:v>
                </c:pt>
                <c:pt idx="45">
                  <c:v>7445661026.7404938</c:v>
                </c:pt>
                <c:pt idx="46">
                  <c:v>7404371478.6679497</c:v>
                </c:pt>
                <c:pt idx="47">
                  <c:v>7362904858.5591908</c:v>
                </c:pt>
                <c:pt idx="48">
                  <c:v>7321290592.1055641</c:v>
                </c:pt>
                <c:pt idx="49">
                  <c:v>7279558090.5187054</c:v>
                </c:pt>
                <c:pt idx="50">
                  <c:v>7237736724.847456</c:v>
                </c:pt>
                <c:pt idx="51">
                  <c:v>7195855800.3948374</c:v>
                </c:pt>
              </c:numCache>
            </c:numRef>
          </c:val>
          <c:smooth val="0"/>
          <c:extLst>
            <c:ext xmlns:c16="http://schemas.microsoft.com/office/drawing/2014/chart" uri="{C3380CC4-5D6E-409C-BE32-E72D297353CC}">
              <c16:uniqueId val="{00000002-0F9C-48D0-B717-4B703E01D5B0}"/>
            </c:ext>
          </c:extLst>
        </c:ser>
        <c:dLbls>
          <c:showLegendKey val="0"/>
          <c:showVal val="0"/>
          <c:showCatName val="0"/>
          <c:showSerName val="0"/>
          <c:showPercent val="0"/>
          <c:showBubbleSize val="0"/>
        </c:dLbls>
        <c:smooth val="0"/>
        <c:axId val="808036368"/>
        <c:axId val="808038992"/>
      </c:lineChart>
      <c:catAx>
        <c:axId val="808036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Driftstimer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8038992"/>
        <c:crosses val="autoZero"/>
        <c:auto val="1"/>
        <c:lblAlgn val="ctr"/>
        <c:lblOffset val="100"/>
        <c:noMultiLvlLbl val="0"/>
      </c:catAx>
      <c:valAx>
        <c:axId val="808038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Inntekt</a:t>
                </a:r>
                <a:r>
                  <a:rPr lang="nb-NO" baseline="0"/>
                  <a:t> i kroner</a:t>
                </a:r>
                <a:endParaRPr lang="nb-N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 ###\ ##0\ ;[Red]\-#\ ##0.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803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Sammenligning av pelton og francis etter 60 år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9.7881606710925842E-2"/>
          <c:y val="9.5396090534979439E-2"/>
          <c:w val="0.88169355668776694"/>
          <c:h val="0.70766865947312141"/>
        </c:manualLayout>
      </c:layout>
      <c:lineChart>
        <c:grouping val="standard"/>
        <c:varyColors val="0"/>
        <c:ser>
          <c:idx val="0"/>
          <c:order val="0"/>
          <c:tx>
            <c:v>Pelton</c:v>
          </c:tx>
          <c:spPr>
            <a:ln w="28575" cap="rnd">
              <a:solidFill>
                <a:schemeClr val="accent1"/>
              </a:solidFill>
              <a:prstDash val="solid"/>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 uten pumpe'!$X$16:$X$67</c:f>
              <c:numCache>
                <c:formatCode>#\ ##0.00_ ;[Red]\-#\ ##0.00\ </c:formatCode>
                <c:ptCount val="52"/>
                <c:pt idx="0">
                  <c:v>6000486941.0711603</c:v>
                </c:pt>
                <c:pt idx="1">
                  <c:v>6050199546.0892487</c:v>
                </c:pt>
                <c:pt idx="2">
                  <c:v>6087878932.6523161</c:v>
                </c:pt>
                <c:pt idx="3">
                  <c:v>6116941354.6338634</c:v>
                </c:pt>
                <c:pt idx="4">
                  <c:v>6139532490.359643</c:v>
                </c:pt>
                <c:pt idx="5">
                  <c:v>6179514111.0295935</c:v>
                </c:pt>
                <c:pt idx="6">
                  <c:v>6215209539.0034351</c:v>
                </c:pt>
                <c:pt idx="7">
                  <c:v>6247297735.4942513</c:v>
                </c:pt>
                <c:pt idx="8">
                  <c:v>6276273546.0019131</c:v>
                </c:pt>
                <c:pt idx="9">
                  <c:v>6302505804.1399307</c:v>
                </c:pt>
                <c:pt idx="10">
                  <c:v>6326274668.2266827</c:v>
                </c:pt>
                <c:pt idx="11">
                  <c:v>6347796413.7450323</c:v>
                </c:pt>
                <c:pt idx="12">
                  <c:v>6367240368.3690767</c:v>
                </c:pt>
                <c:pt idx="13">
                  <c:v>6384740768.3122063</c:v>
                </c:pt>
                <c:pt idx="14">
                  <c:v>6400405240.8565865</c:v>
                </c:pt>
                <c:pt idx="15">
                  <c:v>6414320990.8342581</c:v>
                </c:pt>
                <c:pt idx="16">
                  <c:v>6426559390.6408024</c:v>
                </c:pt>
                <c:pt idx="17">
                  <c:v>6437179438.6775141</c:v>
                </c:pt>
                <c:pt idx="18">
                  <c:v>6454466128.9605894</c:v>
                </c:pt>
                <c:pt idx="19">
                  <c:v>6461783459.0054922</c:v>
                </c:pt>
                <c:pt idx="20">
                  <c:v>6467621703.0658302</c:v>
                </c:pt>
                <c:pt idx="21">
                  <c:v>6472010270.8597469</c:v>
                </c:pt>
                <c:pt idx="22">
                  <c:v>6474974925.9768715</c:v>
                </c:pt>
                <c:pt idx="23">
                  <c:v>6476538573.8102751</c:v>
                </c:pt>
                <c:pt idx="24">
                  <c:v>6476721901.3821001</c:v>
                </c:pt>
                <c:pt idx="25">
                  <c:v>6475543900.6690664</c:v>
                </c:pt>
                <c:pt idx="26">
                  <c:v>6473022299.4366903</c:v>
                </c:pt>
                <c:pt idx="27">
                  <c:v>6469173917.9962635</c:v>
                </c:pt>
                <c:pt idx="28">
                  <c:v>6468287649.8540573</c:v>
                </c:pt>
                <c:pt idx="29">
                  <c:v>6461757709.0975199</c:v>
                </c:pt>
                <c:pt idx="30">
                  <c:v>6453952185.3073435</c:v>
                </c:pt>
                <c:pt idx="31">
                  <c:v>6444886548.119873</c:v>
                </c:pt>
                <c:pt idx="32">
                  <c:v>6434576459.5647306</c:v>
                </c:pt>
                <c:pt idx="33">
                  <c:v>6423037895.9766026</c:v>
                </c:pt>
                <c:pt idx="34">
                  <c:v>6410287250.8439426</c:v>
                </c:pt>
                <c:pt idx="35">
                  <c:v>6380756653.023715</c:v>
                </c:pt>
                <c:pt idx="36">
                  <c:v>6354446949.4920149</c:v>
                </c:pt>
                <c:pt idx="37">
                  <c:v>6323840201.8689919</c:v>
                </c:pt>
                <c:pt idx="38">
                  <c:v>6292769526.9698668</c:v>
                </c:pt>
                <c:pt idx="39">
                  <c:v>6261264417.1641073</c:v>
                </c:pt>
                <c:pt idx="40">
                  <c:v>6229354149.5065861</c:v>
                </c:pt>
                <c:pt idx="41">
                  <c:v>6197067803.5608263</c:v>
                </c:pt>
                <c:pt idx="42">
                  <c:v>6164434274.4401188</c:v>
                </c:pt>
                <c:pt idx="43">
                  <c:v>6131482281.7230377</c:v>
                </c:pt>
                <c:pt idx="44">
                  <c:v>6098240374.8027334</c:v>
                </c:pt>
                <c:pt idx="45">
                  <c:v>6064736935.1484747</c:v>
                </c:pt>
                <c:pt idx="46">
                  <c:v>6031000175.8908024</c:v>
                </c:pt>
                <c:pt idx="47">
                  <c:v>5997058139.0851727</c:v>
                </c:pt>
                <c:pt idx="48">
                  <c:v>5962938690.9616594</c:v>
                </c:pt>
                <c:pt idx="49">
                  <c:v>5927261772.3394108</c:v>
                </c:pt>
                <c:pt idx="50">
                  <c:v>5892788221.4013567</c:v>
                </c:pt>
                <c:pt idx="51">
                  <c:v>5858223145.9576111</c:v>
                </c:pt>
              </c:numCache>
            </c:numRef>
          </c:val>
          <c:smooth val="0"/>
          <c:extLst>
            <c:ext xmlns:c16="http://schemas.microsoft.com/office/drawing/2014/chart" uri="{C3380CC4-5D6E-409C-BE32-E72D297353CC}">
              <c16:uniqueId val="{00000000-6C9A-49D1-9B85-6AB7B2CD8DAB}"/>
            </c:ext>
          </c:extLst>
        </c:ser>
        <c:ser>
          <c:idx val="1"/>
          <c:order val="1"/>
          <c:tx>
            <c:v>Francis</c:v>
          </c:tx>
          <c:spPr>
            <a:ln w="28575" cap="rnd">
              <a:solidFill>
                <a:schemeClr val="accent2"/>
              </a:solidFill>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 uten pumpe'!$AK$16:$AK$23</c:f>
              <c:numCache>
                <c:formatCode>#\ ##0.00_ ;[Red]\-#\ ##0.00\ </c:formatCode>
                <c:ptCount val="8"/>
                <c:pt idx="0">
                  <c:v>6262137774.5971508</c:v>
                </c:pt>
                <c:pt idx="1">
                  <c:v>6314823916.6424179</c:v>
                </c:pt>
                <c:pt idx="2">
                  <c:v>6354351742.7522106</c:v>
                </c:pt>
                <c:pt idx="3">
                  <c:v>6384543142.2722893</c:v>
                </c:pt>
                <c:pt idx="4">
                  <c:v>6407780239.7748995</c:v>
                </c:pt>
                <c:pt idx="5">
                  <c:v>6448802354.0063953</c:v>
                </c:pt>
                <c:pt idx="6">
                  <c:v>6485287896.8389463</c:v>
                </c:pt>
                <c:pt idx="7">
                  <c:v>6517977823.9145355</c:v>
                </c:pt>
              </c:numCache>
            </c:numRef>
          </c:val>
          <c:smooth val="0"/>
          <c:extLst>
            <c:ext xmlns:c16="http://schemas.microsoft.com/office/drawing/2014/chart" uri="{C3380CC4-5D6E-409C-BE32-E72D297353CC}">
              <c16:uniqueId val="{00000001-6C9A-49D1-9B85-6AB7B2CD8DAB}"/>
            </c:ext>
          </c:extLst>
        </c:ser>
        <c:ser>
          <c:idx val="2"/>
          <c:order val="2"/>
          <c:tx>
            <c:v>Francis</c:v>
          </c:tx>
          <c:spPr>
            <a:ln w="28575" cap="rnd">
              <a:solidFill>
                <a:schemeClr val="accent2"/>
              </a:solidFill>
              <a:prstDash val="sysDash"/>
              <a:round/>
            </a:ln>
            <a:effectLst/>
          </c:spPr>
          <c:marker>
            <c:symbol val="none"/>
          </c:marker>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 uten pumpe'!$AK$16:$AK$67</c:f>
              <c:numCache>
                <c:formatCode>#\ ##0.00_ ;[Red]\-#\ ##0.00\ </c:formatCode>
                <c:ptCount val="52"/>
                <c:pt idx="0">
                  <c:v>6262137774.5971508</c:v>
                </c:pt>
                <c:pt idx="1">
                  <c:v>6314823916.6424179</c:v>
                </c:pt>
                <c:pt idx="2">
                  <c:v>6354351742.7522106</c:v>
                </c:pt>
                <c:pt idx="3">
                  <c:v>6384543142.2722893</c:v>
                </c:pt>
                <c:pt idx="4">
                  <c:v>6407780239.7748995</c:v>
                </c:pt>
                <c:pt idx="5">
                  <c:v>6448802354.0063953</c:v>
                </c:pt>
                <c:pt idx="6">
                  <c:v>6485287896.8389463</c:v>
                </c:pt>
                <c:pt idx="7">
                  <c:v>6517977823.9145355</c:v>
                </c:pt>
                <c:pt idx="8">
                  <c:v>6547409424.7095423</c:v>
                </c:pt>
                <c:pt idx="9">
                  <c:v>6573981272.8561563</c:v>
                </c:pt>
                <c:pt idx="10">
                  <c:v>6597994767.2076693</c:v>
                </c:pt>
                <c:pt idx="11">
                  <c:v>6619681594.9768229</c:v>
                </c:pt>
                <c:pt idx="12">
                  <c:v>6649068058.6763992</c:v>
                </c:pt>
                <c:pt idx="13">
                  <c:v>6666280719.8210449</c:v>
                </c:pt>
                <c:pt idx="14">
                  <c:v>6681630494.6710978</c:v>
                </c:pt>
                <c:pt idx="15">
                  <c:v>6695206013.4330196</c:v>
                </c:pt>
                <c:pt idx="16">
                  <c:v>6707079479.8093586</c:v>
                </c:pt>
                <c:pt idx="17">
                  <c:v>6717310305.9387178</c:v>
                </c:pt>
                <c:pt idx="18">
                  <c:v>6725947880.5961952</c:v>
                </c:pt>
                <c:pt idx="19">
                  <c:v>6733033704.4091425</c:v>
                </c:pt>
                <c:pt idx="20">
                  <c:v>6738603056.0788755</c:v>
                </c:pt>
                <c:pt idx="21">
                  <c:v>6742686306.479928</c:v>
                </c:pt>
                <c:pt idx="22">
                  <c:v>6745309965.1356878</c:v>
                </c:pt>
                <c:pt idx="23">
                  <c:v>6746497520.9747906</c:v>
                </c:pt>
                <c:pt idx="24">
                  <c:v>6746270123.2750387</c:v>
                </c:pt>
                <c:pt idx="25">
                  <c:v>6744647137.222887</c:v>
                </c:pt>
                <c:pt idx="26">
                  <c:v>6741646600.1784744</c:v>
                </c:pt>
                <c:pt idx="27">
                  <c:v>6737285598.6100626</c:v>
                </c:pt>
                <c:pt idx="28">
                  <c:v>6731580581.1128321</c:v>
                </c:pt>
                <c:pt idx="29">
                  <c:v>6724547619.5158787</c:v>
                </c:pt>
                <c:pt idx="30">
                  <c:v>6716202627.4991169</c:v>
                </c:pt>
                <c:pt idx="31">
                  <c:v>6706561544.1710272</c:v>
                </c:pt>
                <c:pt idx="32">
                  <c:v>6695640488.540905</c:v>
                </c:pt>
                <c:pt idx="33">
                  <c:v>6683455889.6429873</c:v>
                </c:pt>
                <c:pt idx="34">
                  <c:v>6670024596.1509514</c:v>
                </c:pt>
                <c:pt idx="35">
                  <c:v>6639271001.1989889</c:v>
                </c:pt>
                <c:pt idx="36">
                  <c:v>6607979050.3303289</c:v>
                </c:pt>
                <c:pt idx="37">
                  <c:v>6576179766.9457369</c:v>
                </c:pt>
                <c:pt idx="38">
                  <c:v>6543903882.3646965</c:v>
                </c:pt>
                <c:pt idx="39">
                  <c:v>6511181869.0407686</c:v>
                </c:pt>
                <c:pt idx="40">
                  <c:v>6478043966.7139025</c:v>
                </c:pt>
                <c:pt idx="41">
                  <c:v>6444520202.5103121</c:v>
                </c:pt>
                <c:pt idx="42">
                  <c:v>6410640405.8416405</c:v>
                </c:pt>
                <c:pt idx="43">
                  <c:v>6376434218.8240967</c:v>
                </c:pt>
                <c:pt idx="44">
                  <c:v>6341931102.8304825</c:v>
                </c:pt>
                <c:pt idx="45">
                  <c:v>6307160341.6984406</c:v>
                </c:pt>
                <c:pt idx="46">
                  <c:v>6272151042.0439177</c:v>
                </c:pt>
                <c:pt idx="47">
                  <c:v>6236932131.0665951</c:v>
                </c:pt>
                <c:pt idx="48">
                  <c:v>6201532352.1817293</c:v>
                </c:pt>
                <c:pt idx="49">
                  <c:v>6164555649.68822</c:v>
                </c:pt>
                <c:pt idx="50">
                  <c:v>6128797059.7581472</c:v>
                </c:pt>
                <c:pt idx="51">
                  <c:v>6092946090.5451088</c:v>
                </c:pt>
              </c:numCache>
            </c:numRef>
          </c:val>
          <c:smooth val="0"/>
          <c:extLst>
            <c:ext xmlns:c16="http://schemas.microsoft.com/office/drawing/2014/chart" uri="{C3380CC4-5D6E-409C-BE32-E72D297353CC}">
              <c16:uniqueId val="{00000002-6C9A-49D1-9B85-6AB7B2CD8DAB}"/>
            </c:ext>
          </c:extLst>
        </c:ser>
        <c:ser>
          <c:idx val="3"/>
          <c:order val="3"/>
          <c:tx>
            <c:v>Høyeste resultat pelton</c:v>
          </c:tx>
          <c:spPr>
            <a:ln w="25400" cap="rnd">
              <a:solidFill>
                <a:schemeClr val="tx1"/>
              </a:solidFill>
              <a:prstDash val="sysDot"/>
              <a:round/>
            </a:ln>
            <a:effectLst/>
          </c:spPr>
          <c:marker>
            <c:symbol val="none"/>
          </c:marker>
          <c:dLbls>
            <c:dLbl>
              <c:idx val="6"/>
              <c:layout>
                <c:manualLayout>
                  <c:x val="-8.5784313725490169E-2"/>
                  <c:y val="-7.973251028806586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9A-49D1-9B85-6AB7B2CD8DAB}"/>
                </c:ext>
              </c:extLst>
            </c:dLbl>
            <c:dLbl>
              <c:idx val="24"/>
              <c:layout>
                <c:manualLayout>
                  <c:x val="-2.8594771241830064E-2"/>
                  <c:y val="5.915637860082299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9A-49D1-9B85-6AB7B2CD8DA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'Turbin uten pumpe'!$AZ$10:$AZ$61</c:f>
              <c:numCache>
                <c:formatCode>#\ ##0.00_ ;[Red]\-#\ ##0.00\ </c:formatCode>
                <c:ptCount val="52"/>
                <c:pt idx="0">
                  <c:v>6476721901.3800001</c:v>
                </c:pt>
                <c:pt idx="1">
                  <c:v>6476721901.3800001</c:v>
                </c:pt>
                <c:pt idx="2">
                  <c:v>6476721901.3800001</c:v>
                </c:pt>
                <c:pt idx="3">
                  <c:v>6476721901.3800001</c:v>
                </c:pt>
                <c:pt idx="4">
                  <c:v>6476721901.3800001</c:v>
                </c:pt>
                <c:pt idx="5">
                  <c:v>6476721901.3800001</c:v>
                </c:pt>
                <c:pt idx="6">
                  <c:v>6476721901.3800001</c:v>
                </c:pt>
                <c:pt idx="7">
                  <c:v>6476721901.3800001</c:v>
                </c:pt>
                <c:pt idx="8">
                  <c:v>6476721901.3800001</c:v>
                </c:pt>
                <c:pt idx="9">
                  <c:v>6476721901.3800001</c:v>
                </c:pt>
                <c:pt idx="10">
                  <c:v>6476721901.3800001</c:v>
                </c:pt>
                <c:pt idx="11">
                  <c:v>6476721901.3800001</c:v>
                </c:pt>
                <c:pt idx="12">
                  <c:v>6476721901.3800001</c:v>
                </c:pt>
                <c:pt idx="13">
                  <c:v>6476721901.3800001</c:v>
                </c:pt>
                <c:pt idx="14">
                  <c:v>6476721901.3800001</c:v>
                </c:pt>
                <c:pt idx="15">
                  <c:v>6476721901.3800001</c:v>
                </c:pt>
                <c:pt idx="16">
                  <c:v>6476721901.3800001</c:v>
                </c:pt>
                <c:pt idx="17">
                  <c:v>6476721901.3800001</c:v>
                </c:pt>
                <c:pt idx="18">
                  <c:v>6476721901.3800001</c:v>
                </c:pt>
                <c:pt idx="19">
                  <c:v>6476721901.3800001</c:v>
                </c:pt>
                <c:pt idx="20">
                  <c:v>6476721901.3800001</c:v>
                </c:pt>
                <c:pt idx="21">
                  <c:v>6476721901.3800001</c:v>
                </c:pt>
                <c:pt idx="22">
                  <c:v>6476721901.3800001</c:v>
                </c:pt>
                <c:pt idx="23">
                  <c:v>6476721901.3800001</c:v>
                </c:pt>
                <c:pt idx="24">
                  <c:v>6476721901.3800001</c:v>
                </c:pt>
                <c:pt idx="25">
                  <c:v>6476721901.3800001</c:v>
                </c:pt>
                <c:pt idx="26">
                  <c:v>6476721901.3800001</c:v>
                </c:pt>
                <c:pt idx="27">
                  <c:v>6476721901.3800001</c:v>
                </c:pt>
                <c:pt idx="28">
                  <c:v>6476721901.3800001</c:v>
                </c:pt>
                <c:pt idx="29">
                  <c:v>6476721901.3800001</c:v>
                </c:pt>
                <c:pt idx="30">
                  <c:v>6476721901.3800001</c:v>
                </c:pt>
                <c:pt idx="31">
                  <c:v>6476721901.3800001</c:v>
                </c:pt>
                <c:pt idx="32">
                  <c:v>6476721901.3800001</c:v>
                </c:pt>
                <c:pt idx="33">
                  <c:v>6476721901.3800001</c:v>
                </c:pt>
                <c:pt idx="34">
                  <c:v>6476721901.3800001</c:v>
                </c:pt>
                <c:pt idx="35">
                  <c:v>6476721901.3800001</c:v>
                </c:pt>
                <c:pt idx="36">
                  <c:v>6476721901.3800001</c:v>
                </c:pt>
                <c:pt idx="37">
                  <c:v>6476721901.3800001</c:v>
                </c:pt>
                <c:pt idx="38">
                  <c:v>6476721901.3800001</c:v>
                </c:pt>
                <c:pt idx="39">
                  <c:v>6476721901.3800001</c:v>
                </c:pt>
                <c:pt idx="40">
                  <c:v>6476721901.3800001</c:v>
                </c:pt>
                <c:pt idx="41">
                  <c:v>6476721901.3800001</c:v>
                </c:pt>
                <c:pt idx="42">
                  <c:v>6476721901.3800001</c:v>
                </c:pt>
                <c:pt idx="43">
                  <c:v>6476721901.3800001</c:v>
                </c:pt>
                <c:pt idx="44">
                  <c:v>6476721901.3800001</c:v>
                </c:pt>
                <c:pt idx="45">
                  <c:v>6476721901.3800001</c:v>
                </c:pt>
                <c:pt idx="46">
                  <c:v>6476721901.3800001</c:v>
                </c:pt>
                <c:pt idx="47">
                  <c:v>6476721901.3800001</c:v>
                </c:pt>
                <c:pt idx="48">
                  <c:v>6476721901.3800001</c:v>
                </c:pt>
                <c:pt idx="49">
                  <c:v>6476721901.3800001</c:v>
                </c:pt>
                <c:pt idx="50">
                  <c:v>6476721901.3800001</c:v>
                </c:pt>
                <c:pt idx="51">
                  <c:v>6476721901.3800001</c:v>
                </c:pt>
              </c:numCache>
            </c:numRef>
          </c:val>
          <c:smooth val="0"/>
          <c:extLst>
            <c:ext xmlns:c16="http://schemas.microsoft.com/office/drawing/2014/chart" uri="{C3380CC4-5D6E-409C-BE32-E72D297353CC}">
              <c16:uniqueId val="{00000005-6C9A-49D1-9B85-6AB7B2CD8DAB}"/>
            </c:ext>
          </c:extLst>
        </c:ser>
        <c:dLbls>
          <c:showLegendKey val="0"/>
          <c:showVal val="0"/>
          <c:showCatName val="0"/>
          <c:showSerName val="0"/>
          <c:showPercent val="0"/>
          <c:showBubbleSize val="0"/>
        </c:dLbls>
        <c:smooth val="0"/>
        <c:axId val="980189256"/>
        <c:axId val="980190568"/>
      </c:lineChart>
      <c:catAx>
        <c:axId val="980189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Driftstid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80190568"/>
        <c:crosses val="autoZero"/>
        <c:auto val="1"/>
        <c:lblAlgn val="ctr"/>
        <c:lblOffset val="100"/>
        <c:noMultiLvlLbl val="0"/>
      </c:catAx>
      <c:valAx>
        <c:axId val="980190568"/>
        <c:scaling>
          <c:orientation val="minMax"/>
        </c:scaling>
        <c:delete val="0"/>
        <c:axPos val="l"/>
        <c:majorGridlines>
          <c:spPr>
            <a:ln w="9525" cap="flat" cmpd="sng" algn="ctr">
              <a:solidFill>
                <a:schemeClr val="tx1">
                  <a:lumMod val="15000"/>
                  <a:lumOff val="85000"/>
                </a:schemeClr>
              </a:solidFill>
              <a:round/>
            </a:ln>
            <a:effectLst/>
          </c:spPr>
        </c:majorGridlines>
        <c:numFmt formatCode="#\ ##0.00_ ;[Red]\-#\ ##0.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80189256"/>
        <c:crosses val="autoZero"/>
        <c:crossBetween val="between"/>
      </c:valAx>
      <c:spPr>
        <a:noFill/>
        <a:ln>
          <a:solidFill>
            <a:schemeClr val="accent1"/>
          </a:solidFill>
          <a:prstDash val="solid"/>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Driftstimer, maskinstørrelse og slukeevne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5.3146138062665438E-2"/>
          <c:y val="0.10285635052689962"/>
          <c:w val="0.88154517769677765"/>
          <c:h val="0.74361235211655119"/>
        </c:manualLayout>
      </c:layout>
      <c:lineChart>
        <c:grouping val="standard"/>
        <c:varyColors val="0"/>
        <c:ser>
          <c:idx val="0"/>
          <c:order val="0"/>
          <c:tx>
            <c:strRef>
              <c:f>Turbin!$C$10</c:f>
              <c:strCache>
                <c:ptCount val="1"/>
                <c:pt idx="0">
                  <c:v>Slukeevne</c:v>
                </c:pt>
              </c:strCache>
            </c:strRef>
          </c:tx>
          <c:spPr>
            <a:ln w="28575" cap="rnd">
              <a:solidFill>
                <a:schemeClr val="accent1"/>
              </a:solidFill>
              <a:round/>
            </a:ln>
            <a:effectLst/>
          </c:spPr>
          <c:marker>
            <c:symbol val="none"/>
          </c:marker>
          <c:dLbls>
            <c:dLbl>
              <c:idx val="9"/>
              <c:layout>
                <c:manualLayout>
                  <c:x val="9.5864146809093893E-3"/>
                  <c:y val="-7.5166233015322451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0-EC2E-4DDA-B5F7-40AA9E9A1FAA}"/>
                </c:ext>
              </c:extLst>
            </c:dLbl>
            <c:dLbl>
              <c:idx val="24"/>
              <c:layout>
                <c:manualLayout>
                  <c:x val="-5.4779512462340089E-3"/>
                  <c:y val="-8.6730268863833476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EC2E-4DDA-B5F7-40AA9E9A1F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Turbin!$B$16:$B$67</c:f>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f>'Turbin uten pumpe'!$C$16:$C$67</c:f>
              <c:numCache>
                <c:formatCode>#\ ##0.00_ ;[Red]\-#\ ##0.00\ </c:formatCode>
                <c:ptCount val="52"/>
                <c:pt idx="0">
                  <c:v>61.63425925925926</c:v>
                </c:pt>
                <c:pt idx="1">
                  <c:v>52.829365079365083</c:v>
                </c:pt>
                <c:pt idx="2">
                  <c:v>46.225694444444443</c:v>
                </c:pt>
                <c:pt idx="3">
                  <c:v>41.089506172839506</c:v>
                </c:pt>
                <c:pt idx="4">
                  <c:v>36.980555555555554</c:v>
                </c:pt>
                <c:pt idx="5">
                  <c:v>33.618686868686872</c:v>
                </c:pt>
                <c:pt idx="6">
                  <c:v>30.81712962962963</c:v>
                </c:pt>
                <c:pt idx="7">
                  <c:v>28.446581196581196</c:v>
                </c:pt>
                <c:pt idx="8">
                  <c:v>26.414682539682541</c:v>
                </c:pt>
                <c:pt idx="9">
                  <c:v>24.653703703703705</c:v>
                </c:pt>
                <c:pt idx="10">
                  <c:v>23.112847222222221</c:v>
                </c:pt>
                <c:pt idx="11">
                  <c:v>21.753267973856211</c:v>
                </c:pt>
                <c:pt idx="12">
                  <c:v>20.544753086419753</c:v>
                </c:pt>
                <c:pt idx="13">
                  <c:v>19.46345029239766</c:v>
                </c:pt>
                <c:pt idx="14">
                  <c:v>18.490277777777777</c:v>
                </c:pt>
                <c:pt idx="15">
                  <c:v>17.609788359788361</c:v>
                </c:pt>
                <c:pt idx="16">
                  <c:v>16.809343434343436</c:v>
                </c:pt>
                <c:pt idx="17">
                  <c:v>16.078502415458939</c:v>
                </c:pt>
                <c:pt idx="18">
                  <c:v>15.408564814814815</c:v>
                </c:pt>
                <c:pt idx="19">
                  <c:v>14.792222222222222</c:v>
                </c:pt>
                <c:pt idx="20">
                  <c:v>14.223290598290598</c:v>
                </c:pt>
                <c:pt idx="21">
                  <c:v>13.696502057613168</c:v>
                </c:pt>
                <c:pt idx="22">
                  <c:v>13.207341269841271</c:v>
                </c:pt>
                <c:pt idx="23">
                  <c:v>12.751915708812261</c:v>
                </c:pt>
                <c:pt idx="24">
                  <c:v>12.326851851851853</c:v>
                </c:pt>
                <c:pt idx="25">
                  <c:v>11.929211469534049</c:v>
                </c:pt>
                <c:pt idx="26">
                  <c:v>11.556423611111111</c:v>
                </c:pt>
                <c:pt idx="27">
                  <c:v>11.206228956228957</c:v>
                </c:pt>
                <c:pt idx="28">
                  <c:v>10.876633986928105</c:v>
                </c:pt>
                <c:pt idx="29">
                  <c:v>10.565873015873017</c:v>
                </c:pt>
                <c:pt idx="30">
                  <c:v>10.272376543209877</c:v>
                </c:pt>
                <c:pt idx="31">
                  <c:v>9.9947447447447448</c:v>
                </c:pt>
                <c:pt idx="32">
                  <c:v>9.7317251461988299</c:v>
                </c:pt>
                <c:pt idx="33">
                  <c:v>9.482193732193732</c:v>
                </c:pt>
                <c:pt idx="34">
                  <c:v>9.2451388888888886</c:v>
                </c:pt>
                <c:pt idx="35">
                  <c:v>9.0196476964769641</c:v>
                </c:pt>
                <c:pt idx="36">
                  <c:v>8.8048941798941804</c:v>
                </c:pt>
                <c:pt idx="37">
                  <c:v>8.6001291989664086</c:v>
                </c:pt>
                <c:pt idx="38">
                  <c:v>8.404671717171718</c:v>
                </c:pt>
                <c:pt idx="39">
                  <c:v>8.2179012345679006</c:v>
                </c:pt>
                <c:pt idx="40">
                  <c:v>8.0392512077294693</c:v>
                </c:pt>
                <c:pt idx="41">
                  <c:v>7.8682033096926718</c:v>
                </c:pt>
                <c:pt idx="42">
                  <c:v>7.7042824074074074</c:v>
                </c:pt>
                <c:pt idx="43">
                  <c:v>7.5470521541950113</c:v>
                </c:pt>
                <c:pt idx="44">
                  <c:v>7.3961111111111109</c:v>
                </c:pt>
                <c:pt idx="45">
                  <c:v>7.2510893246187367</c:v>
                </c:pt>
                <c:pt idx="46">
                  <c:v>7.111645299145299</c:v>
                </c:pt>
                <c:pt idx="47">
                  <c:v>6.9774633123689727</c:v>
                </c:pt>
                <c:pt idx="48">
                  <c:v>6.8482510288065841</c:v>
                </c:pt>
                <c:pt idx="49">
                  <c:v>6.7237373737373733</c:v>
                </c:pt>
                <c:pt idx="50">
                  <c:v>6.6036706349206353</c:v>
                </c:pt>
                <c:pt idx="51">
                  <c:v>6.4878167641325533</c:v>
                </c:pt>
              </c:numCache>
            </c:numRef>
          </c:val>
          <c:smooth val="0"/>
          <c:extLst>
            <c:ext xmlns:c16="http://schemas.microsoft.com/office/drawing/2014/chart" uri="{C3380CC4-5D6E-409C-BE32-E72D297353CC}">
              <c16:uniqueId val="{00000002-EC2E-4DDA-B5F7-40AA9E9A1FAA}"/>
            </c:ext>
          </c:extLst>
        </c:ser>
        <c:dLbls>
          <c:showLegendKey val="0"/>
          <c:showVal val="0"/>
          <c:showCatName val="0"/>
          <c:showSerName val="0"/>
          <c:showPercent val="0"/>
          <c:showBubbleSize val="0"/>
        </c:dLbls>
        <c:smooth val="0"/>
        <c:axId val="1009462920"/>
        <c:axId val="1009456360"/>
        <c:extLst>
          <c:ext xmlns:c15="http://schemas.microsoft.com/office/drawing/2012/chart" uri="{02D57815-91ED-43cb-92C2-25804820EDAC}">
            <c15:filteredLineSeries>
              <c15:ser>
                <c:idx val="1"/>
                <c:order val="1"/>
                <c:tx>
                  <c:strRef>
                    <c:extLst>
                      <c:ext uri="{02D57815-91ED-43cb-92C2-25804820EDAC}">
                        <c15:formulaRef>
                          <c15:sqref>Turbin!$D$10</c15:sqref>
                        </c15:formulaRef>
                      </c:ext>
                    </c:extLst>
                    <c:strCache>
                      <c:ptCount val="1"/>
                      <c:pt idx="0">
                        <c:v>Maskinstørrelse</c:v>
                      </c:pt>
                    </c:strCache>
                  </c:strRef>
                </c:tx>
                <c:spPr>
                  <a:ln w="28575" cap="rnd">
                    <a:solidFill>
                      <a:schemeClr val="accent2"/>
                    </a:solidFill>
                    <a:round/>
                  </a:ln>
                  <a:effectLst/>
                </c:spPr>
                <c:marker>
                  <c:symbol val="none"/>
                </c:marker>
                <c:cat>
                  <c:numRef>
                    <c:extLst>
                      <c:ext uri="{02D57815-91ED-43cb-92C2-25804820EDAC}">
                        <c15:formulaRef>
                          <c15:sqref>Turbin!$B$16:$B$67</c15:sqref>
                        </c15:formulaRef>
                      </c:ext>
                    </c:extLst>
                    <c:numCache>
                      <c:formatCode>0_ ;[Red]\-0\ </c:formatCode>
                      <c:ptCount val="52"/>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pt idx="23">
                        <c:v>2900</c:v>
                      </c:pt>
                      <c:pt idx="24">
                        <c:v>3000</c:v>
                      </c:pt>
                      <c:pt idx="25">
                        <c:v>3100</c:v>
                      </c:pt>
                      <c:pt idx="26">
                        <c:v>3200</c:v>
                      </c:pt>
                      <c:pt idx="27">
                        <c:v>3300</c:v>
                      </c:pt>
                      <c:pt idx="28">
                        <c:v>3400</c:v>
                      </c:pt>
                      <c:pt idx="29">
                        <c:v>3500</c:v>
                      </c:pt>
                      <c:pt idx="30">
                        <c:v>3600</c:v>
                      </c:pt>
                      <c:pt idx="31">
                        <c:v>3700</c:v>
                      </c:pt>
                      <c:pt idx="32">
                        <c:v>3800</c:v>
                      </c:pt>
                      <c:pt idx="33">
                        <c:v>3900</c:v>
                      </c:pt>
                      <c:pt idx="34">
                        <c:v>4000</c:v>
                      </c:pt>
                      <c:pt idx="35">
                        <c:v>4100</c:v>
                      </c:pt>
                      <c:pt idx="36">
                        <c:v>4200</c:v>
                      </c:pt>
                      <c:pt idx="37">
                        <c:v>4300</c:v>
                      </c:pt>
                      <c:pt idx="38">
                        <c:v>4400</c:v>
                      </c:pt>
                      <c:pt idx="39">
                        <c:v>4500</c:v>
                      </c:pt>
                      <c:pt idx="40">
                        <c:v>4600</c:v>
                      </c:pt>
                      <c:pt idx="41">
                        <c:v>4700</c:v>
                      </c:pt>
                      <c:pt idx="42">
                        <c:v>4800</c:v>
                      </c:pt>
                      <c:pt idx="43">
                        <c:v>4900</c:v>
                      </c:pt>
                      <c:pt idx="44">
                        <c:v>5000</c:v>
                      </c:pt>
                      <c:pt idx="45">
                        <c:v>5100</c:v>
                      </c:pt>
                      <c:pt idx="46">
                        <c:v>5200</c:v>
                      </c:pt>
                      <c:pt idx="47">
                        <c:v>5300</c:v>
                      </c:pt>
                      <c:pt idx="48">
                        <c:v>5400</c:v>
                      </c:pt>
                      <c:pt idx="49">
                        <c:v>5500</c:v>
                      </c:pt>
                      <c:pt idx="50">
                        <c:v>5600</c:v>
                      </c:pt>
                      <c:pt idx="51">
                        <c:v>5700</c:v>
                      </c:pt>
                    </c:numCache>
                  </c:numRef>
                </c:cat>
                <c:val>
                  <c:numRef>
                    <c:extLst>
                      <c:ext uri="{02D57815-91ED-43cb-92C2-25804820EDAC}">
                        <c15:formulaRef>
                          <c15:sqref>Turbin!$D$16:$D$67</c15:sqref>
                        </c15:formulaRef>
                      </c:ext>
                    </c:extLst>
                    <c:numCache>
                      <c:formatCode>#\ ##0.00_ ;[Red]\-#\ ##0.00\ </c:formatCode>
                      <c:ptCount val="52"/>
                      <c:pt idx="0">
                        <c:v>401.74164062500012</c:v>
                      </c:pt>
                      <c:pt idx="1">
                        <c:v>344.34997767857146</c:v>
                      </c:pt>
                      <c:pt idx="2">
                        <c:v>301.30623046875007</c:v>
                      </c:pt>
                      <c:pt idx="3">
                        <c:v>267.82776041666676</c:v>
                      </c:pt>
                      <c:pt idx="4">
                        <c:v>241.04498437500004</c:v>
                      </c:pt>
                      <c:pt idx="5">
                        <c:v>219.13180397727277</c:v>
                      </c:pt>
                      <c:pt idx="6">
                        <c:v>200.87082031250006</c:v>
                      </c:pt>
                      <c:pt idx="7">
                        <c:v>185.41921875000003</c:v>
                      </c:pt>
                      <c:pt idx="8">
                        <c:v>172.17498883928573</c:v>
                      </c:pt>
                      <c:pt idx="9">
                        <c:v>160.69665625000002</c:v>
                      </c:pt>
                      <c:pt idx="10">
                        <c:v>150.65311523437504</c:v>
                      </c:pt>
                      <c:pt idx="11">
                        <c:v>141.79116727941181</c:v>
                      </c:pt>
                      <c:pt idx="12">
                        <c:v>133.91388020833338</c:v>
                      </c:pt>
                      <c:pt idx="13">
                        <c:v>126.86578125000003</c:v>
                      </c:pt>
                      <c:pt idx="14">
                        <c:v>120.52249218750002</c:v>
                      </c:pt>
                      <c:pt idx="15">
                        <c:v>114.78332589285716</c:v>
                      </c:pt>
                      <c:pt idx="16">
                        <c:v>109.56590198863638</c:v>
                      </c:pt>
                      <c:pt idx="17">
                        <c:v>104.80216711956524</c:v>
                      </c:pt>
                      <c:pt idx="18">
                        <c:v>100.43541015625003</c:v>
                      </c:pt>
                      <c:pt idx="19">
                        <c:v>96.417993750000036</c:v>
                      </c:pt>
                      <c:pt idx="20">
                        <c:v>92.709609375000014</c:v>
                      </c:pt>
                      <c:pt idx="21">
                        <c:v>89.275920138888907</c:v>
                      </c:pt>
                      <c:pt idx="22">
                        <c:v>86.087494419642866</c:v>
                      </c:pt>
                      <c:pt idx="23">
                        <c:v>83.118960129310352</c:v>
                      </c:pt>
                      <c:pt idx="24">
                        <c:v>80.348328125000009</c:v>
                      </c:pt>
                      <c:pt idx="25">
                        <c:v>77.756446572580671</c:v>
                      </c:pt>
                      <c:pt idx="26">
                        <c:v>75.326557617187518</c:v>
                      </c:pt>
                      <c:pt idx="27">
                        <c:v>73.043934659090922</c:v>
                      </c:pt>
                      <c:pt idx="28">
                        <c:v>70.895583639705904</c:v>
                      </c:pt>
                      <c:pt idx="29">
                        <c:v>68.86999553571431</c:v>
                      </c:pt>
                      <c:pt idx="30">
                        <c:v>66.956940104166691</c:v>
                      </c:pt>
                      <c:pt idx="31">
                        <c:v>65.147293074324338</c:v>
                      </c:pt>
                      <c:pt idx="32">
                        <c:v>63.432890625000013</c:v>
                      </c:pt>
                      <c:pt idx="33">
                        <c:v>61.806406250000009</c:v>
                      </c:pt>
                      <c:pt idx="34">
                        <c:v>60.26124609375001</c:v>
                      </c:pt>
                      <c:pt idx="35">
                        <c:v>58.791459603658552</c:v>
                      </c:pt>
                      <c:pt idx="36">
                        <c:v>57.391662946428582</c:v>
                      </c:pt>
                      <c:pt idx="37">
                        <c:v>56.056973110465123</c:v>
                      </c:pt>
                      <c:pt idx="38">
                        <c:v>54.782950994318192</c:v>
                      </c:pt>
                      <c:pt idx="39">
                        <c:v>53.565552083333344</c:v>
                      </c:pt>
                      <c:pt idx="40">
                        <c:v>52.40108355978262</c:v>
                      </c:pt>
                      <c:pt idx="41">
                        <c:v>51.286166888297885</c:v>
                      </c:pt>
                      <c:pt idx="42">
                        <c:v>50.217705078125014</c:v>
                      </c:pt>
                      <c:pt idx="43">
                        <c:v>49.192853954081642</c:v>
                      </c:pt>
                      <c:pt idx="44">
                        <c:v>48.208996875000018</c:v>
                      </c:pt>
                      <c:pt idx="45">
                        <c:v>47.263722426470594</c:v>
                      </c:pt>
                      <c:pt idx="46">
                        <c:v>46.354804687500007</c:v>
                      </c:pt>
                      <c:pt idx="47">
                        <c:v>45.480185731132082</c:v>
                      </c:pt>
                      <c:pt idx="48">
                        <c:v>44.637960069444453</c:v>
                      </c:pt>
                      <c:pt idx="49">
                        <c:v>43.826360795454555</c:v>
                      </c:pt>
                      <c:pt idx="50">
                        <c:v>43.043747209821433</c:v>
                      </c:pt>
                      <c:pt idx="51">
                        <c:v>42.288593750000004</c:v>
                      </c:pt>
                    </c:numCache>
                  </c:numRef>
                </c:val>
                <c:smooth val="0"/>
                <c:extLst>
                  <c:ext xmlns:c16="http://schemas.microsoft.com/office/drawing/2014/chart" uri="{C3380CC4-5D6E-409C-BE32-E72D297353CC}">
                    <c16:uniqueId val="{00000003-EC2E-4DDA-B5F7-40AA9E9A1FAA}"/>
                  </c:ext>
                </c:extLst>
              </c15:ser>
            </c15:filteredLineSeries>
          </c:ext>
        </c:extLst>
      </c:lineChart>
      <c:catAx>
        <c:axId val="1009462920"/>
        <c:scaling>
          <c:orientation val="minMax"/>
        </c:scaling>
        <c:delete val="0"/>
        <c:axPos val="b"/>
        <c:numFmt formatCode="0_ ;[Red]\-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09456360"/>
        <c:crosses val="autoZero"/>
        <c:auto val="1"/>
        <c:lblAlgn val="ctr"/>
        <c:lblOffset val="100"/>
        <c:noMultiLvlLbl val="0"/>
      </c:catAx>
      <c:valAx>
        <c:axId val="1009456360"/>
        <c:scaling>
          <c:orientation val="minMax"/>
        </c:scaling>
        <c:delete val="0"/>
        <c:axPos val="l"/>
        <c:majorGridlines>
          <c:spPr>
            <a:ln w="9525" cap="flat" cmpd="sng" algn="ctr">
              <a:solidFill>
                <a:schemeClr val="tx1">
                  <a:lumMod val="15000"/>
                  <a:lumOff val="85000"/>
                </a:schemeClr>
              </a:solidFill>
              <a:round/>
            </a:ln>
            <a:effectLst/>
          </c:spPr>
        </c:majorGridlines>
        <c:numFmt formatCode="#\ ##0.00_ ;[Red]\-#\ ##0.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009462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image" Target="../media/image2.sv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342900</xdr:colOff>
      <xdr:row>0</xdr:row>
      <xdr:rowOff>144780</xdr:rowOff>
    </xdr:from>
    <xdr:to>
      <xdr:col>28</xdr:col>
      <xdr:colOff>228600</xdr:colOff>
      <xdr:row>26</xdr:row>
      <xdr:rowOff>137160</xdr:rowOff>
    </xdr:to>
    <xdr:graphicFrame macro="">
      <xdr:nvGraphicFramePr>
        <xdr:cNvPr id="2" name="Diagram 1">
          <a:extLst>
            <a:ext uri="{FF2B5EF4-FFF2-40B4-BE49-F238E27FC236}">
              <a16:creationId xmlns:a16="http://schemas.microsoft.com/office/drawing/2014/main" id="{9E3D3530-3DC3-47CF-AF86-E22CC0FF1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662940</xdr:colOff>
      <xdr:row>29</xdr:row>
      <xdr:rowOff>160020</xdr:rowOff>
    </xdr:from>
    <xdr:to>
      <xdr:col>22</xdr:col>
      <xdr:colOff>243840</xdr:colOff>
      <xdr:row>52</xdr:row>
      <xdr:rowOff>91440</xdr:rowOff>
    </xdr:to>
    <xdr:graphicFrame macro="">
      <xdr:nvGraphicFramePr>
        <xdr:cNvPr id="3" name="Diagram 2">
          <a:extLst>
            <a:ext uri="{FF2B5EF4-FFF2-40B4-BE49-F238E27FC236}">
              <a16:creationId xmlns:a16="http://schemas.microsoft.com/office/drawing/2014/main" id="{7B14E332-CEFD-47AA-A9E4-4C3B2E5E9D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37</xdr:col>
      <xdr:colOff>746760</xdr:colOff>
      <xdr:row>1</xdr:row>
      <xdr:rowOff>7620</xdr:rowOff>
    </xdr:from>
    <xdr:to>
      <xdr:col>49</xdr:col>
      <xdr:colOff>563880</xdr:colOff>
      <xdr:row>28</xdr:row>
      <xdr:rowOff>7620</xdr:rowOff>
    </xdr:to>
    <xdr:graphicFrame macro="">
      <xdr:nvGraphicFramePr>
        <xdr:cNvPr id="3" name="Diagram 2">
          <a:extLst>
            <a:ext uri="{FF2B5EF4-FFF2-40B4-BE49-F238E27FC236}">
              <a16:creationId xmlns:a16="http://schemas.microsoft.com/office/drawing/2014/main" id="{0145B1EE-CDD2-469C-8496-46740B7B17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746760</xdr:colOff>
      <xdr:row>28</xdr:row>
      <xdr:rowOff>26670</xdr:rowOff>
    </xdr:from>
    <xdr:to>
      <xdr:col>49</xdr:col>
      <xdr:colOff>510540</xdr:colOff>
      <xdr:row>52</xdr:row>
      <xdr:rowOff>30480</xdr:rowOff>
    </xdr:to>
    <xdr:graphicFrame macro="">
      <xdr:nvGraphicFramePr>
        <xdr:cNvPr id="4" name="Diagram 4">
          <a:extLst>
            <a:ext uri="{FF2B5EF4-FFF2-40B4-BE49-F238E27FC236}">
              <a16:creationId xmlns:a16="http://schemas.microsoft.com/office/drawing/2014/main" id="{D4482F65-CA1B-4CB2-AC0A-678138E16A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0</xdr:colOff>
      <xdr:row>53</xdr:row>
      <xdr:rowOff>140970</xdr:rowOff>
    </xdr:from>
    <xdr:to>
      <xdr:col>49</xdr:col>
      <xdr:colOff>586740</xdr:colOff>
      <xdr:row>76</xdr:row>
      <xdr:rowOff>152400</xdr:rowOff>
    </xdr:to>
    <xdr:graphicFrame macro="">
      <xdr:nvGraphicFramePr>
        <xdr:cNvPr id="2" name="Diagram 1">
          <a:extLst>
            <a:ext uri="{FF2B5EF4-FFF2-40B4-BE49-F238E27FC236}">
              <a16:creationId xmlns:a16="http://schemas.microsoft.com/office/drawing/2014/main" id="{3A22904D-27FD-465F-9327-5CA8CB5BFC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38</xdr:col>
      <xdr:colOff>0</xdr:colOff>
      <xdr:row>77</xdr:row>
      <xdr:rowOff>114300</xdr:rowOff>
    </xdr:from>
    <xdr:to>
      <xdr:col>49</xdr:col>
      <xdr:colOff>556260</xdr:colOff>
      <xdr:row>101</xdr:row>
      <xdr:rowOff>87630</xdr:rowOff>
    </xdr:to>
    <xdr:graphicFrame macro="">
      <xdr:nvGraphicFramePr>
        <xdr:cNvPr id="6" name="Diagram 4">
          <a:extLst>
            <a:ext uri="{FF2B5EF4-FFF2-40B4-BE49-F238E27FC236}">
              <a16:creationId xmlns:a16="http://schemas.microsoft.com/office/drawing/2014/main" id="{EB34CF9D-CC8E-4FE7-8F9F-18F54436F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38100</xdr:colOff>
      <xdr:row>1</xdr:row>
      <xdr:rowOff>3810</xdr:rowOff>
    </xdr:from>
    <xdr:to>
      <xdr:col>65</xdr:col>
      <xdr:colOff>601980</xdr:colOff>
      <xdr:row>27</xdr:row>
      <xdr:rowOff>60960</xdr:rowOff>
    </xdr:to>
    <xdr:graphicFrame macro="">
      <xdr:nvGraphicFramePr>
        <xdr:cNvPr id="5" name="Diagram 4">
          <a:extLst>
            <a:ext uri="{FF2B5EF4-FFF2-40B4-BE49-F238E27FC236}">
              <a16:creationId xmlns:a16="http://schemas.microsoft.com/office/drawing/2014/main" id="{D8C710A2-AAE0-E0B1-05B1-9B98DB172F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7620</xdr:colOff>
      <xdr:row>4</xdr:row>
      <xdr:rowOff>38100</xdr:rowOff>
    </xdr:from>
    <xdr:to>
      <xdr:col>49</xdr:col>
      <xdr:colOff>617220</xdr:colOff>
      <xdr:row>31</xdr:row>
      <xdr:rowOff>38100</xdr:rowOff>
    </xdr:to>
    <xdr:graphicFrame macro="">
      <xdr:nvGraphicFramePr>
        <xdr:cNvPr id="3" name="Diagram 2">
          <a:extLst>
            <a:ext uri="{FF2B5EF4-FFF2-40B4-BE49-F238E27FC236}">
              <a16:creationId xmlns:a16="http://schemas.microsoft.com/office/drawing/2014/main" id="{A76053FA-D63C-4634-9D3D-0B852846D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7620</xdr:colOff>
      <xdr:row>32</xdr:row>
      <xdr:rowOff>3810</xdr:rowOff>
    </xdr:from>
    <xdr:to>
      <xdr:col>49</xdr:col>
      <xdr:colOff>563880</xdr:colOff>
      <xdr:row>56</xdr:row>
      <xdr:rowOff>7620</xdr:rowOff>
    </xdr:to>
    <xdr:graphicFrame macro="">
      <xdr:nvGraphicFramePr>
        <xdr:cNvPr id="4" name="Diagram 4">
          <a:extLst>
            <a:ext uri="{FF2B5EF4-FFF2-40B4-BE49-F238E27FC236}">
              <a16:creationId xmlns:a16="http://schemas.microsoft.com/office/drawing/2014/main" id="{88DE6EB4-1E0E-48F0-87F1-3544D28BB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8</xdr:row>
      <xdr:rowOff>49530</xdr:rowOff>
    </xdr:from>
    <xdr:to>
      <xdr:col>17</xdr:col>
      <xdr:colOff>114300</xdr:colOff>
      <xdr:row>34</xdr:row>
      <xdr:rowOff>106680</xdr:rowOff>
    </xdr:to>
    <xdr:graphicFrame macro="">
      <xdr:nvGraphicFramePr>
        <xdr:cNvPr id="3" name="Diagram 2">
          <a:extLst>
            <a:ext uri="{FF2B5EF4-FFF2-40B4-BE49-F238E27FC236}">
              <a16:creationId xmlns:a16="http://schemas.microsoft.com/office/drawing/2014/main" id="{27646958-2C4B-44FC-8A3E-6DEB485F6A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44</xdr:col>
      <xdr:colOff>594360</xdr:colOff>
      <xdr:row>0</xdr:row>
      <xdr:rowOff>163830</xdr:rowOff>
    </xdr:from>
    <xdr:to>
      <xdr:col>53</xdr:col>
      <xdr:colOff>365760</xdr:colOff>
      <xdr:row>25</xdr:row>
      <xdr:rowOff>129540</xdr:rowOff>
    </xdr:to>
    <xdr:graphicFrame macro="">
      <xdr:nvGraphicFramePr>
        <xdr:cNvPr id="3" name="Diagram 2">
          <a:extLst>
            <a:ext uri="{FF2B5EF4-FFF2-40B4-BE49-F238E27FC236}">
              <a16:creationId xmlns:a16="http://schemas.microsoft.com/office/drawing/2014/main" id="{316B4478-004F-4A59-B011-AA53CEE9A2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594360</xdr:colOff>
      <xdr:row>26</xdr:row>
      <xdr:rowOff>26670</xdr:rowOff>
    </xdr:from>
    <xdr:to>
      <xdr:col>53</xdr:col>
      <xdr:colOff>228600</xdr:colOff>
      <xdr:row>47</xdr:row>
      <xdr:rowOff>106680</xdr:rowOff>
    </xdr:to>
    <xdr:graphicFrame macro="">
      <xdr:nvGraphicFramePr>
        <xdr:cNvPr id="5" name="Diagram 4">
          <a:extLst>
            <a:ext uri="{FF2B5EF4-FFF2-40B4-BE49-F238E27FC236}">
              <a16:creationId xmlns:a16="http://schemas.microsoft.com/office/drawing/2014/main" id="{975315CD-784A-43DF-8A4A-C4EA5DD5D5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44</xdr:col>
      <xdr:colOff>594360</xdr:colOff>
      <xdr:row>48</xdr:row>
      <xdr:rowOff>38100</xdr:rowOff>
    </xdr:from>
    <xdr:to>
      <xdr:col>53</xdr:col>
      <xdr:colOff>228600</xdr:colOff>
      <xdr:row>69</xdr:row>
      <xdr:rowOff>118110</xdr:rowOff>
    </xdr:to>
    <xdr:graphicFrame macro="">
      <xdr:nvGraphicFramePr>
        <xdr:cNvPr id="6" name="Diagram 5">
          <a:extLst>
            <a:ext uri="{FF2B5EF4-FFF2-40B4-BE49-F238E27FC236}">
              <a16:creationId xmlns:a16="http://schemas.microsoft.com/office/drawing/2014/main" id="{17437AA7-69D3-4C18-877E-715D5CF73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55</xdr:col>
      <xdr:colOff>541020</xdr:colOff>
      <xdr:row>7</xdr:row>
      <xdr:rowOff>160020</xdr:rowOff>
    </xdr:from>
    <xdr:to>
      <xdr:col>56</xdr:col>
      <xdr:colOff>266700</xdr:colOff>
      <xdr:row>12</xdr:row>
      <xdr:rowOff>152400</xdr:rowOff>
    </xdr:to>
    <xdr:pic>
      <xdr:nvPicPr>
        <xdr:cNvPr id="7" name="Grafikk 6" descr="Pil høyre kontur">
          <a:extLst>
            <a:ext uri="{FF2B5EF4-FFF2-40B4-BE49-F238E27FC236}">
              <a16:creationId xmlns:a16="http://schemas.microsoft.com/office/drawing/2014/main" id="{240E8EED-B7EC-4844-8AE0-EE4ABB03ADD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6200000">
          <a:off x="35711130" y="1634490"/>
          <a:ext cx="906780" cy="518160"/>
        </a:xfrm>
        <a:prstGeom prst="rect">
          <a:avLst/>
        </a:prstGeom>
      </xdr:spPr>
    </xdr:pic>
    <xdr:clientData/>
  </xdr:twoCellAnchor>
  <xdr:twoCellAnchor editAs="oneCell">
    <xdr:from>
      <xdr:col>63</xdr:col>
      <xdr:colOff>525780</xdr:colOff>
      <xdr:row>7</xdr:row>
      <xdr:rowOff>137160</xdr:rowOff>
    </xdr:from>
    <xdr:to>
      <xdr:col>64</xdr:col>
      <xdr:colOff>251460</xdr:colOff>
      <xdr:row>12</xdr:row>
      <xdr:rowOff>129540</xdr:rowOff>
    </xdr:to>
    <xdr:pic>
      <xdr:nvPicPr>
        <xdr:cNvPr id="8" name="Grafikk 7" descr="Pil høyre kontur">
          <a:extLst>
            <a:ext uri="{FF2B5EF4-FFF2-40B4-BE49-F238E27FC236}">
              <a16:creationId xmlns:a16="http://schemas.microsoft.com/office/drawing/2014/main" id="{1613949E-456D-483F-A53D-F02E3CFF9C6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6200000">
          <a:off x="42035730" y="1611630"/>
          <a:ext cx="906780" cy="518160"/>
        </a:xfrm>
        <a:prstGeom prst="rect">
          <a:avLst/>
        </a:prstGeom>
      </xdr:spPr>
    </xdr:pic>
    <xdr:clientData/>
  </xdr:twoCellAnchor>
  <xdr:twoCellAnchor editAs="oneCell">
    <xdr:from>
      <xdr:col>62</xdr:col>
      <xdr:colOff>255270</xdr:colOff>
      <xdr:row>5</xdr:row>
      <xdr:rowOff>102870</xdr:rowOff>
    </xdr:from>
    <xdr:to>
      <xdr:col>63</xdr:col>
      <xdr:colOff>369570</xdr:colOff>
      <xdr:row>8</xdr:row>
      <xdr:rowOff>72390</xdr:rowOff>
    </xdr:to>
    <xdr:pic>
      <xdr:nvPicPr>
        <xdr:cNvPr id="9" name="Grafikk 8" descr="Pil høyre kontur">
          <a:extLst>
            <a:ext uri="{FF2B5EF4-FFF2-40B4-BE49-F238E27FC236}">
              <a16:creationId xmlns:a16="http://schemas.microsoft.com/office/drawing/2014/main" id="{41C5AC14-FC65-4D71-A7A8-700CA63EA3F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1167050" y="1017270"/>
          <a:ext cx="906780" cy="518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731521</xdr:colOff>
      <xdr:row>12</xdr:row>
      <xdr:rowOff>68403</xdr:rowOff>
    </xdr:from>
    <xdr:to>
      <xdr:col>11</xdr:col>
      <xdr:colOff>76201</xdr:colOff>
      <xdr:row>16</xdr:row>
      <xdr:rowOff>129540</xdr:rowOff>
    </xdr:to>
    <xdr:pic>
      <xdr:nvPicPr>
        <xdr:cNvPr id="3" name="Grafikk 2" descr="Lyn kontur">
          <a:extLst>
            <a:ext uri="{FF2B5EF4-FFF2-40B4-BE49-F238E27FC236}">
              <a16:creationId xmlns:a16="http://schemas.microsoft.com/office/drawing/2014/main" id="{717A1D12-FCA3-4890-B74D-4B495E84BA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264980">
          <a:off x="6309361" y="1897203"/>
          <a:ext cx="541020" cy="792657"/>
        </a:xfrm>
        <a:prstGeom prst="rect">
          <a:avLst/>
        </a:prstGeom>
      </xdr:spPr>
    </xdr:pic>
    <xdr:clientData/>
  </xdr:twoCellAnchor>
  <xdr:twoCellAnchor editAs="oneCell">
    <xdr:from>
      <xdr:col>9</xdr:col>
      <xdr:colOff>708661</xdr:colOff>
      <xdr:row>18</xdr:row>
      <xdr:rowOff>45719</xdr:rowOff>
    </xdr:from>
    <xdr:to>
      <xdr:col>11</xdr:col>
      <xdr:colOff>53341</xdr:colOff>
      <xdr:row>22</xdr:row>
      <xdr:rowOff>106856</xdr:rowOff>
    </xdr:to>
    <xdr:pic>
      <xdr:nvPicPr>
        <xdr:cNvPr id="9" name="Grafikk 3" descr="Lyn kontur">
          <a:extLst>
            <a:ext uri="{FF2B5EF4-FFF2-40B4-BE49-F238E27FC236}">
              <a16:creationId xmlns:a16="http://schemas.microsoft.com/office/drawing/2014/main" id="{00934985-1551-4DFE-A26E-D197877C45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264980">
          <a:off x="6286501" y="2971799"/>
          <a:ext cx="541020" cy="792657"/>
        </a:xfrm>
        <a:prstGeom prst="rect">
          <a:avLst/>
        </a:prstGeom>
      </xdr:spPr>
    </xdr:pic>
    <xdr:clientData/>
  </xdr:twoCellAnchor>
  <xdr:twoCellAnchor editAs="oneCell">
    <xdr:from>
      <xdr:col>9</xdr:col>
      <xdr:colOff>723900</xdr:colOff>
      <xdr:row>24</xdr:row>
      <xdr:rowOff>60959</xdr:rowOff>
    </xdr:from>
    <xdr:to>
      <xdr:col>11</xdr:col>
      <xdr:colOff>68580</xdr:colOff>
      <xdr:row>28</xdr:row>
      <xdr:rowOff>122096</xdr:rowOff>
    </xdr:to>
    <xdr:pic>
      <xdr:nvPicPr>
        <xdr:cNvPr id="5" name="Grafikk 4" descr="Lyn kontur">
          <a:extLst>
            <a:ext uri="{FF2B5EF4-FFF2-40B4-BE49-F238E27FC236}">
              <a16:creationId xmlns:a16="http://schemas.microsoft.com/office/drawing/2014/main" id="{E95ACA1A-BC96-4F43-AE82-F4D216D8DB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264980">
          <a:off x="7490460" y="4084319"/>
          <a:ext cx="541020" cy="792657"/>
        </a:xfrm>
        <a:prstGeom prst="rect">
          <a:avLst/>
        </a:prstGeom>
      </xdr:spPr>
    </xdr:pic>
    <xdr:clientData/>
  </xdr:twoCellAnchor>
  <xdr:twoCellAnchor editAs="oneCell">
    <xdr:from>
      <xdr:col>5</xdr:col>
      <xdr:colOff>739141</xdr:colOff>
      <xdr:row>12</xdr:row>
      <xdr:rowOff>45721</xdr:rowOff>
    </xdr:from>
    <xdr:to>
      <xdr:col>6</xdr:col>
      <xdr:colOff>487681</xdr:colOff>
      <xdr:row>16</xdr:row>
      <xdr:rowOff>106858</xdr:rowOff>
    </xdr:to>
    <xdr:pic>
      <xdr:nvPicPr>
        <xdr:cNvPr id="6" name="Grafikk 5" descr="Lyn kontur">
          <a:extLst>
            <a:ext uri="{FF2B5EF4-FFF2-40B4-BE49-F238E27FC236}">
              <a16:creationId xmlns:a16="http://schemas.microsoft.com/office/drawing/2014/main" id="{DBAE90B6-F6F2-4005-8EBD-102ACD36D0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264980">
          <a:off x="4701541" y="1874521"/>
          <a:ext cx="541020" cy="792657"/>
        </a:xfrm>
        <a:prstGeom prst="rect">
          <a:avLst/>
        </a:prstGeom>
      </xdr:spPr>
    </xdr:pic>
    <xdr:clientData/>
  </xdr:twoCellAnchor>
  <xdr:twoCellAnchor editAs="oneCell">
    <xdr:from>
      <xdr:col>5</xdr:col>
      <xdr:colOff>731520</xdr:colOff>
      <xdr:row>18</xdr:row>
      <xdr:rowOff>76201</xdr:rowOff>
    </xdr:from>
    <xdr:to>
      <xdr:col>6</xdr:col>
      <xdr:colOff>480060</xdr:colOff>
      <xdr:row>22</xdr:row>
      <xdr:rowOff>137338</xdr:rowOff>
    </xdr:to>
    <xdr:pic>
      <xdr:nvPicPr>
        <xdr:cNvPr id="2" name="Grafikk 6" descr="Lyn kontur">
          <a:extLst>
            <a:ext uri="{FF2B5EF4-FFF2-40B4-BE49-F238E27FC236}">
              <a16:creationId xmlns:a16="http://schemas.microsoft.com/office/drawing/2014/main" id="{9175B256-109C-45A4-8F31-8FCAB9472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264980">
          <a:off x="4892040" y="3368041"/>
          <a:ext cx="541020" cy="792657"/>
        </a:xfrm>
        <a:prstGeom prst="rect">
          <a:avLst/>
        </a:prstGeom>
      </xdr:spPr>
    </xdr:pic>
    <xdr:clientData/>
  </xdr:twoCellAnchor>
  <xdr:twoCellAnchor editAs="oneCell">
    <xdr:from>
      <xdr:col>5</xdr:col>
      <xdr:colOff>723900</xdr:colOff>
      <xdr:row>24</xdr:row>
      <xdr:rowOff>99061</xdr:rowOff>
    </xdr:from>
    <xdr:to>
      <xdr:col>6</xdr:col>
      <xdr:colOff>472440</xdr:colOff>
      <xdr:row>28</xdr:row>
      <xdr:rowOff>160198</xdr:rowOff>
    </xdr:to>
    <xdr:pic>
      <xdr:nvPicPr>
        <xdr:cNvPr id="8" name="Grafikk 7" descr="Lyn kontur">
          <a:extLst>
            <a:ext uri="{FF2B5EF4-FFF2-40B4-BE49-F238E27FC236}">
              <a16:creationId xmlns:a16="http://schemas.microsoft.com/office/drawing/2014/main" id="{8B3B8F9E-FCE9-4B08-BB51-7204D82631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264980">
          <a:off x="4686300" y="4122421"/>
          <a:ext cx="541020" cy="79265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nexans.no/.rest/catalog/v1/family/pdf/-66332/TSLF-72-170-kV-enlede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90AA-EC66-49D2-BB38-D9E82D866BC2}">
  <dimension ref="B2:L16"/>
  <sheetViews>
    <sheetView workbookViewId="0">
      <selection activeCell="G9" sqref="G9"/>
    </sheetView>
  </sheetViews>
  <sheetFormatPr baseColWidth="10" defaultColWidth="11.5546875" defaultRowHeight="14.4" x14ac:dyDescent="0.3"/>
  <cols>
    <col min="1" max="1" width="11.5546875" style="43"/>
    <col min="2" max="2" width="20.33203125" style="43" bestFit="1" customWidth="1"/>
    <col min="3" max="3" width="13.33203125" style="43" bestFit="1" customWidth="1"/>
    <col min="4" max="4" width="5.6640625" style="43" bestFit="1" customWidth="1"/>
    <col min="5" max="5" width="11.5546875" style="43"/>
    <col min="6" max="6" width="20.33203125" style="43" bestFit="1" customWidth="1"/>
    <col min="7" max="7" width="13.33203125" style="43" bestFit="1" customWidth="1"/>
    <col min="8" max="8" width="5.6640625" style="43" bestFit="1" customWidth="1"/>
    <col min="9" max="9" width="11.5546875" style="43"/>
    <col min="10" max="10" width="15.109375" style="43" bestFit="1" customWidth="1"/>
    <col min="11" max="11" width="15.109375" style="43" customWidth="1"/>
    <col min="12" max="16384" width="11.5546875" style="43"/>
  </cols>
  <sheetData>
    <row r="2" spans="2:12" x14ac:dyDescent="0.3">
      <c r="B2" s="49" t="s">
        <v>82</v>
      </c>
      <c r="F2" s="49" t="s">
        <v>83</v>
      </c>
      <c r="J2" s="43" t="s">
        <v>87</v>
      </c>
    </row>
    <row r="3" spans="2:12" x14ac:dyDescent="0.3">
      <c r="B3" s="45" t="s">
        <v>80</v>
      </c>
      <c r="C3" s="45">
        <f>(1106+1063.3)/2</f>
        <v>1084.6500000000001</v>
      </c>
      <c r="D3" s="45" t="s">
        <v>56</v>
      </c>
      <c r="F3" s="45" t="s">
        <v>80</v>
      </c>
      <c r="G3" s="45">
        <f>(1106+1063.3)/2</f>
        <v>1084.6500000000001</v>
      </c>
      <c r="H3" s="45" t="s">
        <v>56</v>
      </c>
      <c r="J3" s="43" t="s">
        <v>84</v>
      </c>
      <c r="K3" s="43">
        <f>(G10-C10)*1000000*Prisforløp!K36*0.92*0.985*0.99*60*0.9-60*500000</f>
        <v>754851112.17823541</v>
      </c>
      <c r="L3" s="43" t="s">
        <v>86</v>
      </c>
    </row>
    <row r="4" spans="2:12" x14ac:dyDescent="0.3">
      <c r="B4" s="45" t="s">
        <v>73</v>
      </c>
      <c r="C4" s="45">
        <v>463.9</v>
      </c>
      <c r="D4" s="45" t="s">
        <v>56</v>
      </c>
      <c r="F4" s="45" t="s">
        <v>73</v>
      </c>
      <c r="G4" s="45">
        <v>463.9</v>
      </c>
      <c r="H4" s="45" t="s">
        <v>56</v>
      </c>
      <c r="J4" s="43" t="s">
        <v>85</v>
      </c>
      <c r="K4" s="43">
        <f>(G10-C10)*1000000*Prisforløp!K24*0.95*0.985*0.99*0.9*60-60*500000</f>
        <v>776420484.25144506</v>
      </c>
      <c r="L4" s="43" t="s">
        <v>86</v>
      </c>
    </row>
    <row r="5" spans="2:12" x14ac:dyDescent="0.3">
      <c r="B5" s="45" t="s">
        <v>122</v>
      </c>
      <c r="C5" s="45">
        <v>373</v>
      </c>
      <c r="D5" s="45" t="s">
        <v>56</v>
      </c>
      <c r="F5" s="45" t="s">
        <v>122</v>
      </c>
      <c r="G5" s="45">
        <v>373</v>
      </c>
      <c r="H5" s="45" t="s">
        <v>56</v>
      </c>
    </row>
    <row r="6" spans="2:12" x14ac:dyDescent="0.3">
      <c r="B6" s="45" t="s">
        <v>57</v>
      </c>
      <c r="C6" s="45">
        <f>C3-C4</f>
        <v>620.75000000000011</v>
      </c>
      <c r="D6" s="45" t="s">
        <v>56</v>
      </c>
      <c r="F6" s="45" t="s">
        <v>57</v>
      </c>
      <c r="G6" s="45">
        <f>G3-G4</f>
        <v>620.75000000000011</v>
      </c>
      <c r="H6" s="45" t="s">
        <v>56</v>
      </c>
    </row>
    <row r="7" spans="2:12" x14ac:dyDescent="0.3">
      <c r="B7" s="45" t="s">
        <v>72</v>
      </c>
      <c r="C7" s="47">
        <v>0.05</v>
      </c>
      <c r="D7" s="45"/>
      <c r="F7" s="45" t="s">
        <v>72</v>
      </c>
      <c r="G7" s="47">
        <v>0.05</v>
      </c>
      <c r="H7" s="45"/>
      <c r="J7" s="97" t="s">
        <v>125</v>
      </c>
      <c r="K7" s="97"/>
      <c r="L7" s="97"/>
    </row>
    <row r="8" spans="2:12" x14ac:dyDescent="0.3">
      <c r="B8" s="45" t="s">
        <v>71</v>
      </c>
      <c r="C8" s="45">
        <f>C6*(1-C7)</f>
        <v>589.71250000000009</v>
      </c>
      <c r="D8" s="45" t="s">
        <v>56</v>
      </c>
      <c r="F8" s="45" t="s">
        <v>71</v>
      </c>
      <c r="G8" s="45">
        <f>G6*(1-G7)</f>
        <v>589.71250000000009</v>
      </c>
      <c r="H8" s="45" t="s">
        <v>56</v>
      </c>
      <c r="J8" s="97"/>
      <c r="K8" s="97"/>
      <c r="L8" s="97"/>
    </row>
    <row r="9" spans="2:12" x14ac:dyDescent="0.3">
      <c r="B9" s="45" t="s">
        <v>74</v>
      </c>
      <c r="C9" s="45">
        <f>150000000-16870000</f>
        <v>133130000</v>
      </c>
      <c r="D9" s="45" t="s">
        <v>51</v>
      </c>
      <c r="F9" s="45" t="s">
        <v>74</v>
      </c>
      <c r="G9" s="45">
        <f>150000000</f>
        <v>150000000</v>
      </c>
      <c r="H9" s="45" t="s">
        <v>51</v>
      </c>
      <c r="J9" s="97"/>
      <c r="K9" s="97"/>
      <c r="L9" s="97"/>
    </row>
    <row r="10" spans="2:12" x14ac:dyDescent="0.3">
      <c r="B10" s="45" t="s">
        <v>75</v>
      </c>
      <c r="C10" s="45">
        <f>(C8*C9*9.81*1000)/(3600*1000000000)</f>
        <v>213.93545846562506</v>
      </c>
      <c r="D10" s="45" t="s">
        <v>76</v>
      </c>
      <c r="F10" s="45" t="s">
        <v>75</v>
      </c>
      <c r="G10" s="45">
        <f>(G8*G9*9.81*1000)/(3600*1000000000)</f>
        <v>241.04498437500007</v>
      </c>
      <c r="H10" s="45" t="s">
        <v>76</v>
      </c>
    </row>
    <row r="12" spans="2:12" x14ac:dyDescent="0.3">
      <c r="B12" s="43" t="s">
        <v>123</v>
      </c>
      <c r="C12" s="43">
        <f>C3-(((C4-C5)/2)+C5)</f>
        <v>666.2</v>
      </c>
      <c r="D12" s="43" t="s">
        <v>56</v>
      </c>
    </row>
    <row r="13" spans="2:12" x14ac:dyDescent="0.3">
      <c r="C13" s="43">
        <f>C12*0.95</f>
        <v>632.89</v>
      </c>
      <c r="D13" s="43" t="s">
        <v>56</v>
      </c>
    </row>
    <row r="15" spans="2:12" x14ac:dyDescent="0.3">
      <c r="B15" s="43" t="s">
        <v>124</v>
      </c>
      <c r="C15" s="43">
        <f>C3-C5</f>
        <v>711.65000000000009</v>
      </c>
      <c r="D15" s="43" t="s">
        <v>56</v>
      </c>
    </row>
    <row r="16" spans="2:12" x14ac:dyDescent="0.3">
      <c r="C16" s="43">
        <f>C15*0.95</f>
        <v>676.06750000000011</v>
      </c>
    </row>
  </sheetData>
  <mergeCells count="1">
    <mergeCell ref="J7:L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A64D-95AD-48F0-9D2F-2761840AC299}">
  <dimension ref="B1:K8765"/>
  <sheetViews>
    <sheetView showGridLines="0" topLeftCell="J26" workbookViewId="0">
      <selection activeCell="N29" sqref="N29"/>
    </sheetView>
  </sheetViews>
  <sheetFormatPr baseColWidth="10" defaultRowHeight="14.4" x14ac:dyDescent="0.3"/>
  <sheetData>
    <row r="1" spans="2:11" x14ac:dyDescent="0.3">
      <c r="C1" t="s">
        <v>6</v>
      </c>
      <c r="D1">
        <v>0.2</v>
      </c>
      <c r="E1" t="s">
        <v>86</v>
      </c>
    </row>
    <row r="2" spans="2:11" x14ac:dyDescent="0.3">
      <c r="C2" t="s">
        <v>5</v>
      </c>
      <c r="D2">
        <v>0.45</v>
      </c>
      <c r="E2" t="s">
        <v>86</v>
      </c>
    </row>
    <row r="5" spans="2:11" x14ac:dyDescent="0.3">
      <c r="B5" t="s">
        <v>4</v>
      </c>
      <c r="C5" t="s">
        <v>3</v>
      </c>
      <c r="E5" s="5" t="s">
        <v>2</v>
      </c>
      <c r="F5" t="s">
        <v>1</v>
      </c>
      <c r="J5" s="98" t="s">
        <v>117</v>
      </c>
      <c r="K5" s="98" t="s">
        <v>118</v>
      </c>
    </row>
    <row r="6" spans="2:11" x14ac:dyDescent="0.3">
      <c r="B6">
        <v>1</v>
      </c>
      <c r="C6" s="1">
        <f t="shared" ref="C6:C69" si="0">D$2+D$1*COS((B6*2*PI()/8760))</f>
        <v>0.64999994855401277</v>
      </c>
      <c r="E6">
        <v>1</v>
      </c>
      <c r="F6">
        <f t="shared" ref="F6:F69" si="1">LARGE(C$6:C$8765,E6)</f>
        <v>0.65</v>
      </c>
      <c r="J6" s="98"/>
      <c r="K6" s="98"/>
    </row>
    <row r="7" spans="2:11" x14ac:dyDescent="0.3">
      <c r="B7">
        <v>2</v>
      </c>
      <c r="C7" s="1">
        <f t="shared" si="0"/>
        <v>0.64999979421607756</v>
      </c>
      <c r="E7">
        <v>2</v>
      </c>
      <c r="F7">
        <f t="shared" si="1"/>
        <v>0.64999994855401277</v>
      </c>
      <c r="H7" s="4" t="s">
        <v>0</v>
      </c>
      <c r="I7" s="4" t="s">
        <v>115</v>
      </c>
      <c r="J7" s="98"/>
      <c r="K7" s="98"/>
    </row>
    <row r="8" spans="2:11" x14ac:dyDescent="0.3">
      <c r="B8">
        <v>3</v>
      </c>
      <c r="C8" s="1">
        <f t="shared" si="0"/>
        <v>0.64999953698627355</v>
      </c>
      <c r="E8">
        <v>3</v>
      </c>
      <c r="F8">
        <f t="shared" si="1"/>
        <v>0.64999994855401277</v>
      </c>
      <c r="H8" s="4">
        <v>100</v>
      </c>
      <c r="I8" s="3">
        <f>AVERAGE(F$6:F$105)</f>
        <v>0.6499571225265105</v>
      </c>
      <c r="J8" s="2">
        <v>0.7</v>
      </c>
      <c r="K8" s="1">
        <f t="shared" ref="K8:K39" si="2">I8*J8+D$2*(1-J8)</f>
        <v>0.5899699857685573</v>
      </c>
    </row>
    <row r="9" spans="2:11" x14ac:dyDescent="0.3">
      <c r="B9">
        <v>4</v>
      </c>
      <c r="C9" s="1">
        <f t="shared" si="0"/>
        <v>0.6499991768647333</v>
      </c>
      <c r="E9">
        <v>4</v>
      </c>
      <c r="F9">
        <f t="shared" si="1"/>
        <v>0.64999979421607756</v>
      </c>
      <c r="H9" s="4">
        <v>200</v>
      </c>
      <c r="I9" s="3">
        <f>AVERAGE(F$6:F$205)</f>
        <v>0.64982854890759445</v>
      </c>
      <c r="J9" s="2">
        <v>0.7</v>
      </c>
      <c r="K9" s="1">
        <f t="shared" si="2"/>
        <v>0.58987998423531607</v>
      </c>
    </row>
    <row r="10" spans="2:11" x14ac:dyDescent="0.3">
      <c r="B10">
        <v>5</v>
      </c>
      <c r="C10" s="1">
        <f t="shared" si="0"/>
        <v>0.6499987138516421</v>
      </c>
      <c r="E10">
        <v>5</v>
      </c>
      <c r="F10">
        <f t="shared" si="1"/>
        <v>0.64999979421607756</v>
      </c>
      <c r="H10" s="4">
        <v>300</v>
      </c>
      <c r="I10" s="3">
        <f>AVERAGE(F$6:F$305)</f>
        <v>0.64961436977420317</v>
      </c>
      <c r="J10" s="2">
        <v>0.7</v>
      </c>
      <c r="K10" s="1">
        <f t="shared" si="2"/>
        <v>0.58973005884194218</v>
      </c>
    </row>
    <row r="11" spans="2:11" x14ac:dyDescent="0.3">
      <c r="B11">
        <v>6</v>
      </c>
      <c r="C11" s="1">
        <f t="shared" si="0"/>
        <v>0.64999814794723809</v>
      </c>
      <c r="E11">
        <v>6</v>
      </c>
      <c r="F11">
        <f t="shared" si="1"/>
        <v>0.64999953698627355</v>
      </c>
      <c r="H11" s="4">
        <v>400</v>
      </c>
      <c r="I11" s="3">
        <f>AVERAGE(F$6:F$405)</f>
        <v>0.64931475036722031</v>
      </c>
      <c r="J11" s="2">
        <v>0.7</v>
      </c>
      <c r="K11" s="1">
        <f t="shared" si="2"/>
        <v>0.58952032525705422</v>
      </c>
    </row>
    <row r="12" spans="2:11" x14ac:dyDescent="0.3">
      <c r="B12">
        <v>7</v>
      </c>
      <c r="C12" s="1">
        <f t="shared" si="0"/>
        <v>0.64999747915181227</v>
      </c>
      <c r="E12">
        <v>7</v>
      </c>
      <c r="F12">
        <f t="shared" si="1"/>
        <v>0.64999953698627355</v>
      </c>
      <c r="H12" s="4">
        <v>500</v>
      </c>
      <c r="I12" s="3">
        <f>AVERAGE(F$6:F$505)</f>
        <v>0.64892992181135356</v>
      </c>
      <c r="J12" s="2">
        <v>0.7</v>
      </c>
      <c r="K12" s="1">
        <f t="shared" si="2"/>
        <v>0.58925094526794752</v>
      </c>
    </row>
    <row r="13" spans="2:11" x14ac:dyDescent="0.3">
      <c r="B13">
        <v>8</v>
      </c>
      <c r="C13" s="1">
        <f t="shared" si="0"/>
        <v>0.64999670746570892</v>
      </c>
      <c r="E13">
        <v>8</v>
      </c>
      <c r="F13">
        <f t="shared" si="1"/>
        <v>0.6499991768647333</v>
      </c>
      <c r="H13" s="4">
        <v>600</v>
      </c>
      <c r="I13" s="3">
        <f>AVERAGE(F$6:F$605)</f>
        <v>0.64846018090286361</v>
      </c>
      <c r="J13" s="2">
        <v>0.7</v>
      </c>
      <c r="K13" s="1">
        <f t="shared" si="2"/>
        <v>0.58892212663200449</v>
      </c>
    </row>
    <row r="14" spans="2:11" x14ac:dyDescent="0.3">
      <c r="B14">
        <v>9</v>
      </c>
      <c r="C14" s="1">
        <f t="shared" si="0"/>
        <v>0.64999583288932494</v>
      </c>
      <c r="E14">
        <v>9</v>
      </c>
      <c r="F14">
        <f t="shared" si="1"/>
        <v>0.6499991768647333</v>
      </c>
      <c r="H14" s="4">
        <v>700</v>
      </c>
      <c r="I14" s="3">
        <f>AVERAGE(F$6:F$705)</f>
        <v>0.64790588983699904</v>
      </c>
      <c r="J14" s="2">
        <v>0.7</v>
      </c>
      <c r="K14" s="1">
        <f t="shared" si="2"/>
        <v>0.58853412288589935</v>
      </c>
    </row>
    <row r="15" spans="2:11" x14ac:dyDescent="0.3">
      <c r="B15">
        <v>10</v>
      </c>
      <c r="C15" s="1">
        <f t="shared" si="0"/>
        <v>0.6499948554231102</v>
      </c>
      <c r="E15">
        <v>10</v>
      </c>
      <c r="F15">
        <f t="shared" si="1"/>
        <v>0.6499987138516421</v>
      </c>
      <c r="H15" s="4">
        <v>800</v>
      </c>
      <c r="I15" s="3">
        <f>AVERAGE(F$6:F$805)</f>
        <v>0.64726747587542821</v>
      </c>
      <c r="J15" s="2">
        <v>0.7</v>
      </c>
      <c r="K15" s="1">
        <f t="shared" si="2"/>
        <v>0.58808723311279976</v>
      </c>
    </row>
    <row r="16" spans="2:11" x14ac:dyDescent="0.3">
      <c r="B16">
        <v>11</v>
      </c>
      <c r="C16" s="1">
        <f t="shared" si="0"/>
        <v>0.64999377506756773</v>
      </c>
      <c r="E16">
        <v>11</v>
      </c>
      <c r="F16">
        <f t="shared" si="1"/>
        <v>0.6499987138516421</v>
      </c>
      <c r="H16" s="4">
        <v>900</v>
      </c>
      <c r="I16" s="3">
        <f>AVERAGE(F$6:F$905)</f>
        <v>0.64654543095398542</v>
      </c>
      <c r="J16" s="2">
        <v>0.7</v>
      </c>
      <c r="K16" s="1">
        <f t="shared" si="2"/>
        <v>0.58758180166778984</v>
      </c>
    </row>
    <row r="17" spans="2:11" x14ac:dyDescent="0.3">
      <c r="B17">
        <v>12</v>
      </c>
      <c r="C17" s="1">
        <f t="shared" si="0"/>
        <v>0.6499925918232532</v>
      </c>
      <c r="E17">
        <v>12</v>
      </c>
      <c r="F17">
        <f t="shared" si="1"/>
        <v>0.64999814794723809</v>
      </c>
      <c r="H17" s="4">
        <v>1000</v>
      </c>
      <c r="I17" s="3">
        <f>AVERAGE(F$6:F$1005)</f>
        <v>0.64574031123112807</v>
      </c>
      <c r="J17" s="2">
        <v>0.7</v>
      </c>
      <c r="K17" s="1">
        <f t="shared" si="2"/>
        <v>0.58701821786178965</v>
      </c>
    </row>
    <row r="18" spans="2:11" x14ac:dyDescent="0.3">
      <c r="B18">
        <v>13</v>
      </c>
      <c r="C18" s="1">
        <f t="shared" si="0"/>
        <v>0.64999130569077535</v>
      </c>
      <c r="E18">
        <v>13</v>
      </c>
      <c r="F18">
        <f t="shared" si="1"/>
        <v>0.64999814794723809</v>
      </c>
      <c r="H18" s="4">
        <v>1100</v>
      </c>
      <c r="I18" s="3">
        <f>AVERAGE(F$6:F$1105)</f>
        <v>0.64485273657756048</v>
      </c>
      <c r="J18" s="2">
        <v>0.71</v>
      </c>
      <c r="K18" s="1">
        <f t="shared" si="2"/>
        <v>0.58834544297006797</v>
      </c>
    </row>
    <row r="19" spans="2:11" x14ac:dyDescent="0.3">
      <c r="B19">
        <v>14</v>
      </c>
      <c r="C19" s="1">
        <f t="shared" si="0"/>
        <v>0.64998991667079586</v>
      </c>
      <c r="E19">
        <v>14</v>
      </c>
      <c r="F19">
        <f t="shared" si="1"/>
        <v>0.64999747915181227</v>
      </c>
      <c r="H19" s="4">
        <v>1200</v>
      </c>
      <c r="I19" s="3">
        <f>AVERAGE(F$6:F$1205)</f>
        <v>0.64388339000752948</v>
      </c>
      <c r="J19" s="2">
        <v>0.72</v>
      </c>
      <c r="K19" s="1">
        <f t="shared" si="2"/>
        <v>0.58959604080542127</v>
      </c>
    </row>
    <row r="20" spans="2:11" x14ac:dyDescent="0.3">
      <c r="B20">
        <v>15</v>
      </c>
      <c r="C20" s="1">
        <f t="shared" si="0"/>
        <v>0.64998842476402929</v>
      </c>
      <c r="E20">
        <v>15</v>
      </c>
      <c r="F20">
        <f t="shared" si="1"/>
        <v>0.64999747915181227</v>
      </c>
      <c r="H20" s="4">
        <v>1300</v>
      </c>
      <c r="I20" s="3">
        <f>AVERAGE(F$6:F$1305)</f>
        <v>0.64283301705235951</v>
      </c>
      <c r="J20" s="2">
        <v>0.73</v>
      </c>
      <c r="K20" s="1">
        <f t="shared" si="2"/>
        <v>0.59076810244822242</v>
      </c>
    </row>
    <row r="21" spans="2:11" x14ac:dyDescent="0.3">
      <c r="B21">
        <v>16</v>
      </c>
      <c r="C21" s="1">
        <f t="shared" si="0"/>
        <v>0.64998682997124335</v>
      </c>
      <c r="E21">
        <v>16</v>
      </c>
      <c r="F21">
        <f t="shared" si="1"/>
        <v>0.64999670746570892</v>
      </c>
      <c r="H21" s="4">
        <v>1400</v>
      </c>
      <c r="I21" s="3">
        <f>AVERAGE(F$6:F$1405)</f>
        <v>0.64170242507685826</v>
      </c>
      <c r="J21" s="2">
        <v>0.74</v>
      </c>
      <c r="K21" s="1">
        <f t="shared" si="2"/>
        <v>0.5918597945568751</v>
      </c>
    </row>
    <row r="22" spans="2:11" x14ac:dyDescent="0.3">
      <c r="B22">
        <v>17</v>
      </c>
      <c r="C22" s="1">
        <f t="shared" si="0"/>
        <v>0.64998513229325827</v>
      </c>
      <c r="E22">
        <v>17</v>
      </c>
      <c r="F22">
        <f t="shared" si="1"/>
        <v>0.64999670746570892</v>
      </c>
      <c r="H22" s="4">
        <v>1500</v>
      </c>
      <c r="I22" s="3">
        <f>AVERAGE(F$6:F$1505)</f>
        <v>0.64049248253927349</v>
      </c>
      <c r="J22" s="2">
        <v>0.75</v>
      </c>
      <c r="K22" s="1">
        <f t="shared" si="2"/>
        <v>0.59286936190445516</v>
      </c>
    </row>
    <row r="23" spans="2:11" x14ac:dyDescent="0.3">
      <c r="B23">
        <v>18</v>
      </c>
      <c r="C23" s="1">
        <f t="shared" si="0"/>
        <v>0.64998333173094758</v>
      </c>
      <c r="E23">
        <v>18</v>
      </c>
      <c r="F23">
        <f t="shared" si="1"/>
        <v>0.64999583288932494</v>
      </c>
      <c r="H23" s="4">
        <v>1600</v>
      </c>
      <c r="I23" s="3">
        <f>AVERAGE(F$6:F$1605)</f>
        <v>0.63920411819553946</v>
      </c>
      <c r="J23" s="2">
        <v>0.76</v>
      </c>
      <c r="K23" s="1">
        <f t="shared" si="2"/>
        <v>0.59379512982861005</v>
      </c>
    </row>
    <row r="24" spans="2:11" x14ac:dyDescent="0.3">
      <c r="B24">
        <v>19</v>
      </c>
      <c r="C24" s="1">
        <f t="shared" si="0"/>
        <v>0.64998142828523753</v>
      </c>
      <c r="E24">
        <v>19</v>
      </c>
      <c r="F24">
        <f t="shared" si="1"/>
        <v>0.64999583288932494</v>
      </c>
      <c r="H24" s="4">
        <v>1700</v>
      </c>
      <c r="I24" s="3">
        <f>AVERAGE(F$6:F$1705)</f>
        <v>0.63783832024860498</v>
      </c>
      <c r="J24" s="2">
        <v>0.77</v>
      </c>
      <c r="K24" s="1">
        <f t="shared" si="2"/>
        <v>0.59463550659142583</v>
      </c>
    </row>
    <row r="25" spans="2:11" x14ac:dyDescent="0.3">
      <c r="B25">
        <v>20</v>
      </c>
      <c r="C25" s="1">
        <f t="shared" si="0"/>
        <v>0.64997942195710734</v>
      </c>
      <c r="E25">
        <v>20</v>
      </c>
      <c r="F25">
        <f t="shared" si="1"/>
        <v>0.6499948554231102</v>
      </c>
      <c r="H25" s="4">
        <v>1800</v>
      </c>
      <c r="I25" s="3">
        <f>AVERAGE(F$6:F$1805)</f>
        <v>0.63639613544369611</v>
      </c>
      <c r="J25" s="2">
        <v>0.78</v>
      </c>
      <c r="K25" s="1">
        <f t="shared" si="2"/>
        <v>0.595388985646083</v>
      </c>
    </row>
    <row r="26" spans="2:11" x14ac:dyDescent="0.3">
      <c r="B26">
        <v>21</v>
      </c>
      <c r="C26" s="1">
        <f t="shared" si="0"/>
        <v>0.64997731274758941</v>
      </c>
      <c r="E26">
        <v>21</v>
      </c>
      <c r="F26">
        <f t="shared" si="1"/>
        <v>0.6499948554231102</v>
      </c>
      <c r="H26" s="4">
        <v>1900</v>
      </c>
      <c r="I26" s="3">
        <f>AVERAGE(F$6:F$1905)</f>
        <v>0.63487866811042371</v>
      </c>
      <c r="J26" s="2">
        <v>0.79</v>
      </c>
      <c r="K26" s="1">
        <f t="shared" si="2"/>
        <v>0.59605414780723476</v>
      </c>
    </row>
    <row r="27" spans="2:11" x14ac:dyDescent="0.3">
      <c r="B27">
        <v>22</v>
      </c>
      <c r="C27" s="1">
        <f t="shared" si="0"/>
        <v>0.64997510065776842</v>
      </c>
      <c r="E27">
        <v>22</v>
      </c>
      <c r="F27">
        <f t="shared" si="1"/>
        <v>0.64999377506756773</v>
      </c>
      <c r="H27" s="4">
        <v>2000</v>
      </c>
      <c r="I27" s="3">
        <f>AVERAGE(F$6:F$2005)</f>
        <v>0.63328707915267357</v>
      </c>
      <c r="J27" s="2">
        <v>0.8</v>
      </c>
      <c r="K27" s="1">
        <f t="shared" si="2"/>
        <v>0.59662966332213885</v>
      </c>
    </row>
    <row r="28" spans="2:11" x14ac:dyDescent="0.3">
      <c r="B28">
        <v>23</v>
      </c>
      <c r="C28" s="1">
        <f t="shared" si="0"/>
        <v>0.64997278568878269</v>
      </c>
      <c r="E28">
        <v>23</v>
      </c>
      <c r="F28">
        <f t="shared" si="1"/>
        <v>0.64999377506756773</v>
      </c>
      <c r="H28" s="4">
        <v>2100</v>
      </c>
      <c r="I28" s="3">
        <f>AVERAGE(F$6:F$2105)</f>
        <v>0.63162258498729551</v>
      </c>
      <c r="J28" s="2">
        <v>0.81</v>
      </c>
      <c r="K28" s="1">
        <f t="shared" si="2"/>
        <v>0.59711429383970938</v>
      </c>
    </row>
    <row r="29" spans="2:11" x14ac:dyDescent="0.3">
      <c r="B29">
        <v>24</v>
      </c>
      <c r="C29" s="1">
        <f t="shared" si="0"/>
        <v>0.64997036784182327</v>
      </c>
      <c r="E29">
        <v>24</v>
      </c>
      <c r="F29">
        <f t="shared" si="1"/>
        <v>0.6499925918232532</v>
      </c>
      <c r="H29" s="4">
        <v>2200</v>
      </c>
      <c r="I29" s="3">
        <f>AVERAGE(F$6:F$2205)</f>
        <v>0.62988645643266783</v>
      </c>
      <c r="J29" s="2">
        <v>0.82</v>
      </c>
      <c r="K29" s="1">
        <f t="shared" si="2"/>
        <v>0.59750689427478765</v>
      </c>
    </row>
    <row r="30" spans="2:11" x14ac:dyDescent="0.3">
      <c r="B30">
        <v>25</v>
      </c>
      <c r="C30" s="1">
        <f t="shared" si="0"/>
        <v>0.64996784711813382</v>
      </c>
      <c r="E30">
        <v>25</v>
      </c>
      <c r="F30">
        <f t="shared" si="1"/>
        <v>0.6499925918232532</v>
      </c>
      <c r="H30" s="4">
        <v>2300</v>
      </c>
      <c r="I30" s="3">
        <f>AVERAGE(F$6:F$2305)</f>
        <v>0.62808001754820753</v>
      </c>
      <c r="J30" s="2">
        <v>0.83</v>
      </c>
      <c r="K30" s="1">
        <f t="shared" si="2"/>
        <v>0.59780641456501227</v>
      </c>
    </row>
    <row r="31" spans="2:11" x14ac:dyDescent="0.3">
      <c r="B31">
        <v>26</v>
      </c>
      <c r="C31" s="1">
        <f t="shared" si="0"/>
        <v>0.6499652235190112</v>
      </c>
      <c r="E31">
        <v>26</v>
      </c>
      <c r="F31">
        <f t="shared" si="1"/>
        <v>0.64999130569077535</v>
      </c>
      <c r="H31" s="4">
        <v>2400</v>
      </c>
      <c r="I31" s="3">
        <f>AVERAGE(F$6:F$2405)</f>
        <v>0.62620464442601897</v>
      </c>
      <c r="J31" s="2">
        <v>0.84</v>
      </c>
      <c r="K31" s="1">
        <f t="shared" si="2"/>
        <v>0.59801190131785598</v>
      </c>
    </row>
    <row r="32" spans="2:11" x14ac:dyDescent="0.3">
      <c r="B32">
        <v>27</v>
      </c>
      <c r="C32" s="1">
        <f t="shared" si="0"/>
        <v>0.64996249704580533</v>
      </c>
      <c r="E32">
        <v>27</v>
      </c>
      <c r="F32">
        <f t="shared" si="1"/>
        <v>0.64999130569077535</v>
      </c>
      <c r="H32" s="4">
        <v>2500</v>
      </c>
      <c r="I32" s="3">
        <f>AVERAGE(F$6:F$2505)</f>
        <v>0.62426176393585708</v>
      </c>
      <c r="J32" s="2">
        <v>0.85</v>
      </c>
      <c r="K32" s="1">
        <f t="shared" si="2"/>
        <v>0.59812249934547856</v>
      </c>
    </row>
    <row r="33" spans="2:11" x14ac:dyDescent="0.3">
      <c r="B33">
        <v>28</v>
      </c>
      <c r="C33" s="1">
        <f t="shared" si="0"/>
        <v>0.64995966769991853</v>
      </c>
      <c r="E33">
        <v>28</v>
      </c>
      <c r="F33">
        <f t="shared" si="1"/>
        <v>0.64998991667079586</v>
      </c>
      <c r="H33" s="4">
        <v>2600</v>
      </c>
      <c r="I33" s="3">
        <f>AVERAGE(F$6:F$2605)</f>
        <v>0.62225285242468165</v>
      </c>
      <c r="J33" s="2">
        <v>0.86</v>
      </c>
      <c r="K33" s="1">
        <f t="shared" si="2"/>
        <v>0.59813745308522626</v>
      </c>
    </row>
    <row r="34" spans="2:11" x14ac:dyDescent="0.3">
      <c r="B34">
        <v>29</v>
      </c>
      <c r="C34" s="1">
        <f t="shared" si="0"/>
        <v>0.64995673548280664</v>
      </c>
      <c r="E34">
        <v>29</v>
      </c>
      <c r="F34">
        <f t="shared" si="1"/>
        <v>0.64998991667079586</v>
      </c>
      <c r="H34" s="4">
        <v>2700</v>
      </c>
      <c r="I34" s="3">
        <f>AVERAGE(F$6:F$2705)</f>
        <v>0.62017943437206569</v>
      </c>
      <c r="J34" s="2">
        <v>0.87</v>
      </c>
      <c r="K34" s="1">
        <f t="shared" si="2"/>
        <v>0.59805610790369712</v>
      </c>
    </row>
    <row r="35" spans="2:11" x14ac:dyDescent="0.3">
      <c r="B35">
        <v>30</v>
      </c>
      <c r="C35" s="1">
        <f t="shared" si="0"/>
        <v>0.64995370039597822</v>
      </c>
      <c r="E35">
        <v>30</v>
      </c>
      <c r="F35">
        <f t="shared" si="1"/>
        <v>0.64998842476402929</v>
      </c>
      <c r="H35" s="4">
        <v>2800</v>
      </c>
      <c r="I35" s="3">
        <f>AVERAGE(F$6:F$2805)</f>
        <v>0.61804308100282412</v>
      </c>
      <c r="J35" s="2">
        <v>0.88</v>
      </c>
      <c r="K35" s="1">
        <f t="shared" si="2"/>
        <v>0.59787791128248524</v>
      </c>
    </row>
    <row r="36" spans="2:11" x14ac:dyDescent="0.3">
      <c r="B36">
        <v>31</v>
      </c>
      <c r="C36" s="1">
        <f t="shared" si="0"/>
        <v>0.64995056244099447</v>
      </c>
      <c r="E36">
        <v>31</v>
      </c>
      <c r="F36">
        <f t="shared" si="1"/>
        <v>0.64998842476402929</v>
      </c>
      <c r="H36" s="4">
        <v>2900</v>
      </c>
      <c r="I36" s="3">
        <f>AVERAGE(F$6:F$2905)</f>
        <v>0.6158454088582257</v>
      </c>
      <c r="J36" s="2">
        <v>0.89</v>
      </c>
      <c r="K36" s="1">
        <f t="shared" si="2"/>
        <v>0.59760241388382085</v>
      </c>
    </row>
    <row r="37" spans="2:11" x14ac:dyDescent="0.3">
      <c r="B37">
        <v>32</v>
      </c>
      <c r="C37" s="1">
        <f t="shared" si="0"/>
        <v>0.64994732161946989</v>
      </c>
      <c r="E37">
        <v>32</v>
      </c>
      <c r="F37">
        <f t="shared" si="1"/>
        <v>0.64998682997124335</v>
      </c>
      <c r="H37" s="4">
        <v>3000</v>
      </c>
      <c r="I37" s="3">
        <f>AVERAGE(F$6:F$3005)</f>
        <v>0.61358807832721063</v>
      </c>
      <c r="J37" s="2">
        <v>0.9</v>
      </c>
      <c r="K37" s="1">
        <f t="shared" si="2"/>
        <v>0.59722927049448959</v>
      </c>
    </row>
    <row r="38" spans="2:11" x14ac:dyDescent="0.3">
      <c r="B38">
        <v>33</v>
      </c>
      <c r="C38" s="1">
        <f t="shared" si="0"/>
        <v>0.64994397793307179</v>
      </c>
      <c r="E38">
        <v>33</v>
      </c>
      <c r="F38">
        <f t="shared" si="1"/>
        <v>0.64998682997124335</v>
      </c>
      <c r="H38" s="4">
        <v>3100</v>
      </c>
      <c r="I38" s="3">
        <f>AVERAGE(F$6:F$3105)</f>
        <v>0.61127279213907693</v>
      </c>
      <c r="J38" s="2">
        <v>0.91</v>
      </c>
      <c r="K38" s="1">
        <f t="shared" si="2"/>
        <v>0.59675824084656004</v>
      </c>
    </row>
    <row r="39" spans="2:11" x14ac:dyDescent="0.3">
      <c r="B39">
        <v>34</v>
      </c>
      <c r="C39" s="1">
        <f t="shared" si="0"/>
        <v>0.64994053138352026</v>
      </c>
      <c r="E39">
        <v>34</v>
      </c>
      <c r="F39">
        <f t="shared" si="1"/>
        <v>0.64998513229325827</v>
      </c>
      <c r="H39" s="4">
        <v>3200</v>
      </c>
      <c r="I39" s="3">
        <f>AVERAGE(F$6:F$3205)</f>
        <v>0.60890129381912939</v>
      </c>
      <c r="J39" s="2">
        <v>0.92</v>
      </c>
      <c r="K39" s="1">
        <f t="shared" si="2"/>
        <v>0.59618919031359907</v>
      </c>
    </row>
    <row r="40" spans="2:11" x14ac:dyDescent="0.3">
      <c r="B40">
        <v>35</v>
      </c>
      <c r="C40" s="1">
        <f t="shared" si="0"/>
        <v>0.64993698197258842</v>
      </c>
      <c r="E40">
        <v>35</v>
      </c>
      <c r="F40">
        <f t="shared" si="1"/>
        <v>0.64998513229325827</v>
      </c>
      <c r="H40" s="4">
        <v>3300</v>
      </c>
      <c r="I40" s="3">
        <f>AVERAGE(F$6:F$3305)</f>
        <v>0.60647536610882569</v>
      </c>
      <c r="J40" s="2">
        <v>0.93</v>
      </c>
      <c r="K40" s="1">
        <f t="shared" ref="K40:K64" si="3">I40*J40+D$2*(1-J40)</f>
        <v>0.59552209048120786</v>
      </c>
    </row>
    <row r="41" spans="2:11" x14ac:dyDescent="0.3">
      <c r="B41">
        <v>36</v>
      </c>
      <c r="C41" s="1">
        <f t="shared" si="0"/>
        <v>0.64993332970210227</v>
      </c>
      <c r="E41">
        <v>36</v>
      </c>
      <c r="F41">
        <f t="shared" si="1"/>
        <v>0.64998333173094758</v>
      </c>
      <c r="H41" s="4">
        <v>3400</v>
      </c>
      <c r="I41" s="3">
        <f>AVERAGE(F$6:F$3405)</f>
        <v>0.60399682935197685</v>
      </c>
      <c r="J41" s="2">
        <v>0.94</v>
      </c>
      <c r="K41" s="1">
        <f t="shared" si="3"/>
        <v>0.59475701959085825</v>
      </c>
    </row>
    <row r="42" spans="2:11" x14ac:dyDescent="0.3">
      <c r="B42">
        <v>37</v>
      </c>
      <c r="C42" s="1">
        <f t="shared" si="0"/>
        <v>0.64992957457394085</v>
      </c>
      <c r="E42">
        <v>37</v>
      </c>
      <c r="F42">
        <f t="shared" si="1"/>
        <v>0.64998333173094758</v>
      </c>
      <c r="H42" s="4">
        <v>3500</v>
      </c>
      <c r="I42" s="3">
        <f>AVERAGE(F$6:F$3505)</f>
        <v>0.60146753984861723</v>
      </c>
      <c r="J42" s="2">
        <v>0.95</v>
      </c>
      <c r="K42" s="1">
        <f t="shared" si="3"/>
        <v>0.59389416285618646</v>
      </c>
    </row>
    <row r="43" spans="2:11" x14ac:dyDescent="0.3">
      <c r="B43">
        <v>38</v>
      </c>
      <c r="C43" s="1">
        <f t="shared" si="0"/>
        <v>0.64992571659003606</v>
      </c>
      <c r="E43">
        <v>38</v>
      </c>
      <c r="F43">
        <f t="shared" si="1"/>
        <v>0.64998142828523753</v>
      </c>
      <c r="H43" s="4">
        <v>3600</v>
      </c>
      <c r="I43" s="3">
        <f>AVERAGE(F$6:F$3605)</f>
        <v>0.59888938817815784</v>
      </c>
      <c r="J43" s="2">
        <v>0.96</v>
      </c>
      <c r="K43" s="1">
        <f t="shared" si="3"/>
        <v>0.59293381265103151</v>
      </c>
    </row>
    <row r="44" spans="2:11" x14ac:dyDescent="0.3">
      <c r="B44">
        <v>39</v>
      </c>
      <c r="C44" s="1">
        <f t="shared" si="0"/>
        <v>0.64992175575237254</v>
      </c>
      <c r="E44">
        <v>39</v>
      </c>
      <c r="F44">
        <f t="shared" si="1"/>
        <v>0.64998142828523753</v>
      </c>
      <c r="H44" s="4">
        <v>3700</v>
      </c>
      <c r="I44" s="3">
        <f>AVERAGE(F$6:F$3705)</f>
        <v>0.59626429749349463</v>
      </c>
      <c r="J44" s="2">
        <v>0.97</v>
      </c>
      <c r="K44" s="1">
        <f t="shared" si="3"/>
        <v>0.59187636856868986</v>
      </c>
    </row>
    <row r="45" spans="2:11" x14ac:dyDescent="0.3">
      <c r="B45">
        <v>40</v>
      </c>
      <c r="C45" s="1">
        <f t="shared" si="0"/>
        <v>0.64991769206298811</v>
      </c>
      <c r="E45">
        <v>40</v>
      </c>
      <c r="F45">
        <f t="shared" si="1"/>
        <v>0.64997942195710734</v>
      </c>
      <c r="H45" s="4">
        <v>3800</v>
      </c>
      <c r="I45" s="3">
        <f>AVERAGE(F$6:F$3805)</f>
        <v>0.59359422178775312</v>
      </c>
      <c r="J45" s="2">
        <v>0.98</v>
      </c>
      <c r="K45" s="1">
        <f t="shared" si="3"/>
        <v>0.59072233735199808</v>
      </c>
    </row>
    <row r="46" spans="2:11" x14ac:dyDescent="0.3">
      <c r="B46">
        <v>41</v>
      </c>
      <c r="C46" s="1">
        <f t="shared" si="0"/>
        <v>0.64991352552397319</v>
      </c>
      <c r="E46">
        <v>41</v>
      </c>
      <c r="F46">
        <f t="shared" si="1"/>
        <v>0.64997942195710734</v>
      </c>
      <c r="H46" s="4">
        <v>3900</v>
      </c>
      <c r="I46" s="3">
        <f>AVERAGE(F$6:F$3905)</f>
        <v>0.59088114413537884</v>
      </c>
      <c r="J46" s="2">
        <v>0.99</v>
      </c>
      <c r="K46" s="1">
        <f t="shared" si="3"/>
        <v>0.58947233269402499</v>
      </c>
    </row>
    <row r="47" spans="2:11" x14ac:dyDescent="0.3">
      <c r="B47">
        <v>42</v>
      </c>
      <c r="C47" s="1">
        <f t="shared" si="0"/>
        <v>0.64990925613747152</v>
      </c>
      <c r="E47">
        <v>42</v>
      </c>
      <c r="F47">
        <f t="shared" si="1"/>
        <v>0.64997731274758941</v>
      </c>
      <c r="H47" s="4">
        <v>4000</v>
      </c>
      <c r="I47" s="3">
        <f>AVERAGE(F$6:F$4005)</f>
        <v>0.58812707490931848</v>
      </c>
      <c r="J47" s="2">
        <v>1</v>
      </c>
      <c r="K47" s="1">
        <f t="shared" si="3"/>
        <v>0.58812707490931848</v>
      </c>
    </row>
    <row r="48" spans="2:11" x14ac:dyDescent="0.3">
      <c r="B48">
        <v>43</v>
      </c>
      <c r="C48" s="1">
        <f t="shared" si="0"/>
        <v>0.64990488390567935</v>
      </c>
      <c r="E48">
        <v>43</v>
      </c>
      <c r="F48">
        <f t="shared" si="1"/>
        <v>0.64997731274758941</v>
      </c>
      <c r="H48" s="4">
        <v>4100</v>
      </c>
      <c r="I48" s="3">
        <f>AVERAGE(F$6:F$4105)</f>
        <v>0.58533404997604321</v>
      </c>
      <c r="J48" s="2">
        <v>1</v>
      </c>
      <c r="K48" s="1">
        <f t="shared" si="3"/>
        <v>0.58533404997604321</v>
      </c>
    </row>
    <row r="49" spans="2:11" x14ac:dyDescent="0.3">
      <c r="B49">
        <v>44</v>
      </c>
      <c r="C49" s="1">
        <f t="shared" si="0"/>
        <v>0.64990040883084621</v>
      </c>
      <c r="E49">
        <v>44</v>
      </c>
      <c r="F49">
        <f t="shared" si="1"/>
        <v>0.64997510065776842</v>
      </c>
      <c r="H49" s="4">
        <v>4200</v>
      </c>
      <c r="I49" s="3">
        <f>AVERAGE(F$6:F$4205)</f>
        <v>0.58250412887019665</v>
      </c>
      <c r="J49" s="2">
        <v>1</v>
      </c>
      <c r="K49" s="1">
        <f t="shared" si="3"/>
        <v>0.58250412887019665</v>
      </c>
    </row>
    <row r="50" spans="2:11" x14ac:dyDescent="0.3">
      <c r="B50">
        <v>45</v>
      </c>
      <c r="C50" s="1">
        <f t="shared" si="0"/>
        <v>0.64989583091527403</v>
      </c>
      <c r="E50">
        <v>45</v>
      </c>
      <c r="F50">
        <f t="shared" si="1"/>
        <v>0.64997510065776842</v>
      </c>
      <c r="H50" s="4">
        <v>4300</v>
      </c>
      <c r="I50" s="3">
        <f>AVERAGE(F$6:F$4305)</f>
        <v>0.57963939295067013</v>
      </c>
      <c r="J50" s="2">
        <v>1</v>
      </c>
      <c r="K50" s="1">
        <f t="shared" si="3"/>
        <v>0.57963939295067013</v>
      </c>
    </row>
    <row r="51" spans="2:11" x14ac:dyDescent="0.3">
      <c r="B51">
        <v>46</v>
      </c>
      <c r="C51" s="1">
        <f t="shared" si="0"/>
        <v>0.64989115016131838</v>
      </c>
      <c r="E51">
        <v>46</v>
      </c>
      <c r="F51">
        <f t="shared" si="1"/>
        <v>0.64997278568878269</v>
      </c>
      <c r="H51" s="4">
        <v>4400</v>
      </c>
      <c r="I51" s="3">
        <f>AVERAGE(F$6:F$4405)</f>
        <v>0.57674194353990216</v>
      </c>
      <c r="J51" s="2">
        <v>1</v>
      </c>
      <c r="K51" s="1">
        <f t="shared" si="3"/>
        <v>0.57674194353990216</v>
      </c>
    </row>
    <row r="52" spans="2:11" x14ac:dyDescent="0.3">
      <c r="B52">
        <v>47</v>
      </c>
      <c r="C52" s="1">
        <f t="shared" si="0"/>
        <v>0.64988636657138699</v>
      </c>
      <c r="E52">
        <v>47</v>
      </c>
      <c r="F52">
        <f t="shared" si="1"/>
        <v>0.64997278568878269</v>
      </c>
      <c r="H52" s="4">
        <v>4500</v>
      </c>
      <c r="I52" s="3">
        <f>AVERAGE(F$6:F$4505)</f>
        <v>0.57381390004825328</v>
      </c>
      <c r="J52" s="2">
        <v>1</v>
      </c>
      <c r="K52" s="1">
        <f t="shared" si="3"/>
        <v>0.57381390004825328</v>
      </c>
    </row>
    <row r="53" spans="2:11" x14ac:dyDescent="0.3">
      <c r="B53">
        <v>48</v>
      </c>
      <c r="C53" s="1">
        <f t="shared" si="0"/>
        <v>0.649881480147941</v>
      </c>
      <c r="E53">
        <v>48</v>
      </c>
      <c r="F53">
        <f t="shared" si="1"/>
        <v>0.64997036784182327</v>
      </c>
      <c r="H53" s="4">
        <v>4600</v>
      </c>
      <c r="I53" s="3">
        <f>AVERAGE(F$6:F$4605)</f>
        <v>0.57085739808528591</v>
      </c>
      <c r="J53" s="2">
        <v>1</v>
      </c>
      <c r="K53" s="1">
        <f t="shared" si="3"/>
        <v>0.57085739808528591</v>
      </c>
    </row>
    <row r="54" spans="2:11" x14ac:dyDescent="0.3">
      <c r="B54">
        <v>49</v>
      </c>
      <c r="C54" s="1">
        <f t="shared" si="0"/>
        <v>0.6498764908934942</v>
      </c>
      <c r="E54">
        <v>49</v>
      </c>
      <c r="F54">
        <f t="shared" si="1"/>
        <v>0.64997036784182327</v>
      </c>
      <c r="H54" s="4">
        <v>4700</v>
      </c>
      <c r="I54" s="3">
        <f>AVERAGE(F$6:F$4705)</f>
        <v>0.56787458755979903</v>
      </c>
      <c r="J54" s="2">
        <v>1</v>
      </c>
      <c r="K54" s="1">
        <f t="shared" si="3"/>
        <v>0.56787458755979903</v>
      </c>
    </row>
    <row r="55" spans="2:11" x14ac:dyDescent="0.3">
      <c r="B55">
        <v>50</v>
      </c>
      <c r="C55" s="1">
        <f t="shared" si="0"/>
        <v>0.64987139881061329</v>
      </c>
      <c r="E55">
        <v>50</v>
      </c>
      <c r="F55">
        <f t="shared" si="1"/>
        <v>0.64996784711813382</v>
      </c>
      <c r="H55" s="4">
        <v>4800</v>
      </c>
      <c r="I55" s="3">
        <f>AVERAGE(F$6:F$4805)</f>
        <v>0.56486763077048741</v>
      </c>
      <c r="J55" s="2">
        <v>1</v>
      </c>
      <c r="K55" s="1">
        <f t="shared" si="3"/>
        <v>0.56486763077048741</v>
      </c>
    </row>
    <row r="56" spans="2:11" x14ac:dyDescent="0.3">
      <c r="B56">
        <v>51</v>
      </c>
      <c r="C56" s="1">
        <f t="shared" si="0"/>
        <v>0.64986620390191807</v>
      </c>
      <c r="E56">
        <v>51</v>
      </c>
      <c r="F56">
        <f t="shared" si="1"/>
        <v>0.64996784711813382</v>
      </c>
      <c r="H56" s="4">
        <v>4900</v>
      </c>
      <c r="I56" s="3">
        <f>AVERAGE(F$6:F$4905)</f>
        <v>0.56183870048909068</v>
      </c>
      <c r="J56" s="2">
        <v>1</v>
      </c>
      <c r="K56" s="1">
        <f t="shared" si="3"/>
        <v>0.56183870048909068</v>
      </c>
    </row>
    <row r="57" spans="2:11" x14ac:dyDescent="0.3">
      <c r="B57">
        <v>52</v>
      </c>
      <c r="C57" s="1">
        <f t="shared" si="0"/>
        <v>0.64986090617008119</v>
      </c>
      <c r="E57">
        <v>52</v>
      </c>
      <c r="F57">
        <f t="shared" si="1"/>
        <v>0.6499652235190112</v>
      </c>
      <c r="H57" s="4">
        <v>5000</v>
      </c>
      <c r="I57" s="3">
        <f>AVERAGE(F$6:F$5005)</f>
        <v>0.55878997803790709</v>
      </c>
      <c r="J57" s="2">
        <v>1</v>
      </c>
      <c r="K57" s="1">
        <f t="shared" si="3"/>
        <v>0.55878997803790709</v>
      </c>
    </row>
    <row r="58" spans="2:11" x14ac:dyDescent="0.3">
      <c r="B58">
        <v>53</v>
      </c>
      <c r="C58" s="1">
        <f t="shared" si="0"/>
        <v>0.6498555056178279</v>
      </c>
      <c r="E58">
        <v>53</v>
      </c>
      <c r="F58">
        <f t="shared" si="1"/>
        <v>0.6499652235190112</v>
      </c>
      <c r="H58" s="4">
        <v>5100</v>
      </c>
      <c r="I58" s="3">
        <f>AVERAGE(F$6:F$5105)</f>
        <v>0.55572365136354418</v>
      </c>
      <c r="J58" s="2">
        <v>1</v>
      </c>
      <c r="K58" s="1">
        <f t="shared" si="3"/>
        <v>0.55572365136354418</v>
      </c>
    </row>
    <row r="59" spans="2:11" x14ac:dyDescent="0.3">
      <c r="B59">
        <v>54</v>
      </c>
      <c r="C59" s="1">
        <f t="shared" si="0"/>
        <v>0.64985000224793676</v>
      </c>
      <c r="E59">
        <v>54</v>
      </c>
      <c r="F59">
        <f t="shared" si="1"/>
        <v>0.64996249704580533</v>
      </c>
      <c r="H59" s="4">
        <v>5200</v>
      </c>
      <c r="I59" s="3">
        <f>AVERAGE(F$6:F$5205)</f>
        <v>0.55264191310879174</v>
      </c>
      <c r="J59" s="2">
        <v>1</v>
      </c>
      <c r="K59" s="1">
        <f t="shared" si="3"/>
        <v>0.55264191310879174</v>
      </c>
    </row>
    <row r="60" spans="2:11" x14ac:dyDescent="0.3">
      <c r="B60">
        <v>55</v>
      </c>
      <c r="C60" s="1">
        <f t="shared" si="0"/>
        <v>0.64984439606323885</v>
      </c>
      <c r="E60">
        <v>55</v>
      </c>
      <c r="F60">
        <f t="shared" si="1"/>
        <v>0.64996249704580533</v>
      </c>
      <c r="H60" s="4">
        <v>5300</v>
      </c>
      <c r="I60" s="3">
        <f>AVERAGE(F$6:F$5305)</f>
        <v>0.54954695868449233</v>
      </c>
      <c r="J60" s="2">
        <v>1</v>
      </c>
      <c r="K60" s="1">
        <f t="shared" si="3"/>
        <v>0.54954695868449233</v>
      </c>
    </row>
    <row r="61" spans="2:11" x14ac:dyDescent="0.3">
      <c r="B61">
        <v>56</v>
      </c>
      <c r="C61" s="1">
        <f t="shared" si="0"/>
        <v>0.6498386870666184</v>
      </c>
      <c r="E61">
        <v>56</v>
      </c>
      <c r="F61">
        <f t="shared" si="1"/>
        <v>0.64995966769991853</v>
      </c>
      <c r="H61" s="4">
        <v>5400</v>
      </c>
      <c r="I61" s="3">
        <f>AVERAGE(F$6:F$5405)</f>
        <v>0.54644098434327948</v>
      </c>
      <c r="J61" s="2">
        <v>1</v>
      </c>
      <c r="K61" s="1">
        <f t="shared" si="3"/>
        <v>0.54644098434327948</v>
      </c>
    </row>
    <row r="62" spans="2:11" x14ac:dyDescent="0.3">
      <c r="B62">
        <v>57</v>
      </c>
      <c r="C62" s="1">
        <f t="shared" si="0"/>
        <v>0.64983287526101252</v>
      </c>
      <c r="E62">
        <v>57</v>
      </c>
      <c r="F62">
        <f t="shared" si="1"/>
        <v>0.64995966769991853</v>
      </c>
      <c r="H62" s="4">
        <v>5500</v>
      </c>
      <c r="I62" s="3">
        <f>AVERAGE(F$6:F$5505)</f>
        <v>0.54332618525706078</v>
      </c>
      <c r="J62" s="2">
        <v>1</v>
      </c>
      <c r="K62" s="1">
        <f t="shared" si="3"/>
        <v>0.54332618525706078</v>
      </c>
    </row>
    <row r="63" spans="2:11" x14ac:dyDescent="0.3">
      <c r="B63">
        <v>58</v>
      </c>
      <c r="C63" s="1">
        <f t="shared" si="0"/>
        <v>0.64982696064941114</v>
      </c>
      <c r="E63">
        <v>58</v>
      </c>
      <c r="F63">
        <f t="shared" si="1"/>
        <v>0.64995673548280664</v>
      </c>
      <c r="H63" s="4">
        <v>5600</v>
      </c>
      <c r="I63" s="3">
        <f>AVERAGE(F$6:F$5605)</f>
        <v>0.54020475360010423</v>
      </c>
      <c r="J63" s="2">
        <v>1</v>
      </c>
      <c r="K63" s="1">
        <f t="shared" si="3"/>
        <v>0.54020475360010423</v>
      </c>
    </row>
    <row r="64" spans="2:11" x14ac:dyDescent="0.3">
      <c r="B64">
        <v>59</v>
      </c>
      <c r="C64" s="1">
        <f t="shared" si="0"/>
        <v>0.64982094323485706</v>
      </c>
      <c r="E64">
        <v>59</v>
      </c>
      <c r="F64">
        <f t="shared" si="1"/>
        <v>0.64995673548280664</v>
      </c>
      <c r="H64" s="4">
        <v>5700</v>
      </c>
      <c r="I64" s="3">
        <f>AVERAGE(F$6:F$5705)</f>
        <v>0.53707887663958953</v>
      </c>
      <c r="J64" s="2">
        <v>1</v>
      </c>
      <c r="K64" s="1">
        <f t="shared" si="3"/>
        <v>0.53707887663958953</v>
      </c>
    </row>
    <row r="65" spans="2:6" x14ac:dyDescent="0.3">
      <c r="B65">
        <v>60</v>
      </c>
      <c r="C65" s="1">
        <f t="shared" si="0"/>
        <v>0.64981482302044602</v>
      </c>
      <c r="E65">
        <v>60</v>
      </c>
      <c r="F65">
        <f t="shared" si="1"/>
        <v>0.64995370039597822</v>
      </c>
    </row>
    <row r="66" spans="2:6" x14ac:dyDescent="0.3">
      <c r="B66">
        <v>61</v>
      </c>
      <c r="C66" s="1">
        <f t="shared" si="0"/>
        <v>0.64980860000932661</v>
      </c>
      <c r="E66">
        <v>61</v>
      </c>
      <c r="F66">
        <f t="shared" si="1"/>
        <v>0.64995370039597822</v>
      </c>
    </row>
    <row r="67" spans="2:6" x14ac:dyDescent="0.3">
      <c r="B67">
        <v>62</v>
      </c>
      <c r="C67" s="1">
        <f t="shared" si="0"/>
        <v>0.64980227420470027</v>
      </c>
      <c r="E67">
        <v>62</v>
      </c>
      <c r="F67">
        <f t="shared" si="1"/>
        <v>0.64995056244099447</v>
      </c>
    </row>
    <row r="68" spans="2:6" x14ac:dyDescent="0.3">
      <c r="B68">
        <v>63</v>
      </c>
      <c r="C68" s="1">
        <f t="shared" si="0"/>
        <v>0.6497958456098214</v>
      </c>
      <c r="E68">
        <v>63</v>
      </c>
      <c r="F68">
        <f t="shared" si="1"/>
        <v>0.64995056244099447</v>
      </c>
    </row>
    <row r="69" spans="2:6" x14ac:dyDescent="0.3">
      <c r="B69">
        <v>64</v>
      </c>
      <c r="C69" s="1">
        <f t="shared" si="0"/>
        <v>0.64978931422799735</v>
      </c>
      <c r="E69">
        <v>64</v>
      </c>
      <c r="F69">
        <f t="shared" si="1"/>
        <v>0.64994732161946989</v>
      </c>
    </row>
    <row r="70" spans="2:6" x14ac:dyDescent="0.3">
      <c r="B70">
        <v>65</v>
      </c>
      <c r="C70" s="1">
        <f t="shared" ref="C70:C133" si="4">D$2+D$1*COS((B70*2*PI()/8760))</f>
        <v>0.6497826800625881</v>
      </c>
      <c r="E70">
        <v>65</v>
      </c>
      <c r="F70">
        <f t="shared" ref="F70:F133" si="5">LARGE(C$6:C$8765,E70)</f>
        <v>0.64994732161946989</v>
      </c>
    </row>
    <row r="71" spans="2:6" x14ac:dyDescent="0.3">
      <c r="B71">
        <v>66</v>
      </c>
      <c r="C71" s="1">
        <f t="shared" si="4"/>
        <v>0.6497759431170067</v>
      </c>
      <c r="E71">
        <v>66</v>
      </c>
      <c r="F71">
        <f t="shared" si="5"/>
        <v>0.64994397793307179</v>
      </c>
    </row>
    <row r="72" spans="2:6" x14ac:dyDescent="0.3">
      <c r="B72">
        <v>67</v>
      </c>
      <c r="C72" s="1">
        <f t="shared" si="4"/>
        <v>0.64976910339471916</v>
      </c>
      <c r="E72">
        <v>67</v>
      </c>
      <c r="F72">
        <f t="shared" si="5"/>
        <v>0.64994397793307179</v>
      </c>
    </row>
    <row r="73" spans="2:6" x14ac:dyDescent="0.3">
      <c r="B73">
        <v>68</v>
      </c>
      <c r="C73" s="1">
        <f t="shared" si="4"/>
        <v>0.6497621608992441</v>
      </c>
      <c r="E73">
        <v>68</v>
      </c>
      <c r="F73">
        <f t="shared" si="5"/>
        <v>0.64994053138352026</v>
      </c>
    </row>
    <row r="74" spans="2:6" x14ac:dyDescent="0.3">
      <c r="B74">
        <v>69</v>
      </c>
      <c r="C74" s="1">
        <f t="shared" si="4"/>
        <v>0.64975511563415334</v>
      </c>
      <c r="E74">
        <v>69</v>
      </c>
      <c r="F74">
        <f t="shared" si="5"/>
        <v>0.64994053138352026</v>
      </c>
    </row>
    <row r="75" spans="2:6" x14ac:dyDescent="0.3">
      <c r="B75">
        <v>70</v>
      </c>
      <c r="C75" s="1">
        <f t="shared" si="4"/>
        <v>0.64974796760307107</v>
      </c>
      <c r="E75">
        <v>70</v>
      </c>
      <c r="F75">
        <f t="shared" si="5"/>
        <v>0.64993698197258842</v>
      </c>
    </row>
    <row r="76" spans="2:6" x14ac:dyDescent="0.3">
      <c r="B76">
        <v>71</v>
      </c>
      <c r="C76" s="1">
        <f t="shared" si="4"/>
        <v>0.64974071680967505</v>
      </c>
      <c r="E76">
        <v>71</v>
      </c>
      <c r="F76">
        <f t="shared" si="5"/>
        <v>0.64993698197258842</v>
      </c>
    </row>
    <row r="77" spans="2:6" x14ac:dyDescent="0.3">
      <c r="B77">
        <v>72</v>
      </c>
      <c r="C77" s="1">
        <f t="shared" si="4"/>
        <v>0.64973336325769515</v>
      </c>
      <c r="E77">
        <v>72</v>
      </c>
      <c r="F77">
        <f t="shared" si="5"/>
        <v>0.64993332970210227</v>
      </c>
    </row>
    <row r="78" spans="2:6" x14ac:dyDescent="0.3">
      <c r="B78">
        <v>73</v>
      </c>
      <c r="C78" s="1">
        <f t="shared" si="4"/>
        <v>0.64972590695091481</v>
      </c>
      <c r="E78">
        <v>73</v>
      </c>
      <c r="F78">
        <f t="shared" si="5"/>
        <v>0.64993332970210227</v>
      </c>
    </row>
    <row r="79" spans="2:6" x14ac:dyDescent="0.3">
      <c r="B79">
        <v>74</v>
      </c>
      <c r="C79" s="1">
        <f t="shared" si="4"/>
        <v>0.64971834789316973</v>
      </c>
      <c r="E79">
        <v>74</v>
      </c>
      <c r="F79">
        <f t="shared" si="5"/>
        <v>0.64992957457394085</v>
      </c>
    </row>
    <row r="80" spans="2:6" x14ac:dyDescent="0.3">
      <c r="B80">
        <v>75</v>
      </c>
      <c r="C80" s="1">
        <f t="shared" si="4"/>
        <v>0.64971068608834892</v>
      </c>
      <c r="E80">
        <v>75</v>
      </c>
      <c r="F80">
        <f t="shared" si="5"/>
        <v>0.64992957457394085</v>
      </c>
    </row>
    <row r="81" spans="2:6" x14ac:dyDescent="0.3">
      <c r="B81">
        <v>76</v>
      </c>
      <c r="C81" s="1">
        <f t="shared" si="4"/>
        <v>0.649702921540394</v>
      </c>
      <c r="E81">
        <v>76</v>
      </c>
      <c r="F81">
        <f t="shared" si="5"/>
        <v>0.64992571659003606</v>
      </c>
    </row>
    <row r="82" spans="2:6" x14ac:dyDescent="0.3">
      <c r="B82">
        <v>77</v>
      </c>
      <c r="C82" s="1">
        <f t="shared" si="4"/>
        <v>0.64969505425329954</v>
      </c>
      <c r="E82">
        <v>77</v>
      </c>
      <c r="F82">
        <f t="shared" si="5"/>
        <v>0.64992571659003606</v>
      </c>
    </row>
    <row r="83" spans="2:6" x14ac:dyDescent="0.3">
      <c r="B83">
        <v>78</v>
      </c>
      <c r="C83" s="1">
        <f t="shared" si="4"/>
        <v>0.64968708423111288</v>
      </c>
      <c r="E83">
        <v>78</v>
      </c>
      <c r="F83">
        <f t="shared" si="5"/>
        <v>0.64992175575237254</v>
      </c>
    </row>
    <row r="84" spans="2:6" x14ac:dyDescent="0.3">
      <c r="B84">
        <v>79</v>
      </c>
      <c r="C84" s="1">
        <f t="shared" si="4"/>
        <v>0.64967901147793439</v>
      </c>
      <c r="E84">
        <v>79</v>
      </c>
      <c r="F84">
        <f t="shared" si="5"/>
        <v>0.64992175575237254</v>
      </c>
    </row>
    <row r="85" spans="2:6" x14ac:dyDescent="0.3">
      <c r="B85">
        <v>80</v>
      </c>
      <c r="C85" s="1">
        <f t="shared" si="4"/>
        <v>0.64967083599791708</v>
      </c>
      <c r="E85">
        <v>80</v>
      </c>
      <c r="F85">
        <f t="shared" si="5"/>
        <v>0.64991769206298811</v>
      </c>
    </row>
    <row r="86" spans="2:6" x14ac:dyDescent="0.3">
      <c r="B86">
        <v>81</v>
      </c>
      <c r="C86" s="1">
        <f t="shared" si="4"/>
        <v>0.64966255779526683</v>
      </c>
      <c r="E86">
        <v>81</v>
      </c>
      <c r="F86">
        <f t="shared" si="5"/>
        <v>0.64991769206298811</v>
      </c>
    </row>
    <row r="87" spans="2:6" x14ac:dyDescent="0.3">
      <c r="B87">
        <v>82</v>
      </c>
      <c r="C87" s="1">
        <f t="shared" si="4"/>
        <v>0.64965417687424276</v>
      </c>
      <c r="E87">
        <v>82</v>
      </c>
      <c r="F87">
        <f t="shared" si="5"/>
        <v>0.64991352552397319</v>
      </c>
    </row>
    <row r="88" spans="2:6" x14ac:dyDescent="0.3">
      <c r="B88">
        <v>83</v>
      </c>
      <c r="C88" s="1">
        <f t="shared" si="4"/>
        <v>0.64964569323915611</v>
      </c>
      <c r="E88">
        <v>83</v>
      </c>
      <c r="F88">
        <f t="shared" si="5"/>
        <v>0.64991352552397319</v>
      </c>
    </row>
    <row r="89" spans="2:6" x14ac:dyDescent="0.3">
      <c r="B89">
        <v>84</v>
      </c>
      <c r="C89" s="1">
        <f t="shared" si="4"/>
        <v>0.64963710689437182</v>
      </c>
      <c r="E89">
        <v>84</v>
      </c>
      <c r="F89">
        <f t="shared" si="5"/>
        <v>0.64990925613747152</v>
      </c>
    </row>
    <row r="90" spans="2:6" x14ac:dyDescent="0.3">
      <c r="B90">
        <v>85</v>
      </c>
      <c r="C90" s="1">
        <f t="shared" si="4"/>
        <v>0.6496284178443068</v>
      </c>
      <c r="E90">
        <v>85</v>
      </c>
      <c r="F90">
        <f t="shared" si="5"/>
        <v>0.64990925613747152</v>
      </c>
    </row>
    <row r="91" spans="2:6" x14ac:dyDescent="0.3">
      <c r="B91">
        <v>86</v>
      </c>
      <c r="C91" s="1">
        <f t="shared" si="4"/>
        <v>0.64961962609343138</v>
      </c>
      <c r="E91">
        <v>86</v>
      </c>
      <c r="F91">
        <f t="shared" si="5"/>
        <v>0.64990488390567935</v>
      </c>
    </row>
    <row r="92" spans="2:6" x14ac:dyDescent="0.3">
      <c r="B92">
        <v>87</v>
      </c>
      <c r="C92" s="1">
        <f t="shared" si="4"/>
        <v>0.64961073164626859</v>
      </c>
      <c r="E92">
        <v>87</v>
      </c>
      <c r="F92">
        <f t="shared" si="5"/>
        <v>0.64990488390567935</v>
      </c>
    </row>
    <row r="93" spans="2:6" x14ac:dyDescent="0.3">
      <c r="B93">
        <v>88</v>
      </c>
      <c r="C93" s="1">
        <f t="shared" si="4"/>
        <v>0.64960173450739433</v>
      </c>
      <c r="E93">
        <v>88</v>
      </c>
      <c r="F93">
        <f t="shared" si="5"/>
        <v>0.64990040883084621</v>
      </c>
    </row>
    <row r="94" spans="2:6" x14ac:dyDescent="0.3">
      <c r="B94">
        <v>89</v>
      </c>
      <c r="C94" s="1">
        <f t="shared" si="4"/>
        <v>0.64959263468143713</v>
      </c>
      <c r="E94">
        <v>89</v>
      </c>
      <c r="F94">
        <f t="shared" si="5"/>
        <v>0.64990040883084621</v>
      </c>
    </row>
    <row r="95" spans="2:6" x14ac:dyDescent="0.3">
      <c r="B95">
        <v>90</v>
      </c>
      <c r="C95" s="1">
        <f t="shared" si="4"/>
        <v>0.64958343217307846</v>
      </c>
      <c r="E95">
        <v>90</v>
      </c>
      <c r="F95">
        <f t="shared" si="5"/>
        <v>0.64989583091527403</v>
      </c>
    </row>
    <row r="96" spans="2:6" x14ac:dyDescent="0.3">
      <c r="B96">
        <v>91</v>
      </c>
      <c r="C96" s="1">
        <f t="shared" si="4"/>
        <v>0.64957412698705275</v>
      </c>
      <c r="E96">
        <v>91</v>
      </c>
      <c r="F96">
        <f t="shared" si="5"/>
        <v>0.64989583091527403</v>
      </c>
    </row>
    <row r="97" spans="2:6" x14ac:dyDescent="0.3">
      <c r="B97">
        <v>92</v>
      </c>
      <c r="C97" s="1">
        <f t="shared" si="4"/>
        <v>0.64956471912814717</v>
      </c>
      <c r="E97">
        <v>92</v>
      </c>
      <c r="F97">
        <f t="shared" si="5"/>
        <v>0.64989115016131838</v>
      </c>
    </row>
    <row r="98" spans="2:6" x14ac:dyDescent="0.3">
      <c r="B98">
        <v>93</v>
      </c>
      <c r="C98" s="1">
        <f t="shared" si="4"/>
        <v>0.64955520860120164</v>
      </c>
      <c r="E98">
        <v>93</v>
      </c>
      <c r="F98">
        <f t="shared" si="5"/>
        <v>0.64989115016131838</v>
      </c>
    </row>
    <row r="99" spans="2:6" x14ac:dyDescent="0.3">
      <c r="B99">
        <v>94</v>
      </c>
      <c r="C99" s="1">
        <f t="shared" si="4"/>
        <v>0.6495455954111089</v>
      </c>
      <c r="E99">
        <v>94</v>
      </c>
      <c r="F99">
        <f t="shared" si="5"/>
        <v>0.64988636657138699</v>
      </c>
    </row>
    <row r="100" spans="2:6" x14ac:dyDescent="0.3">
      <c r="B100">
        <v>95</v>
      </c>
      <c r="C100" s="1">
        <f t="shared" si="4"/>
        <v>0.64953587956281456</v>
      </c>
      <c r="E100">
        <v>95</v>
      </c>
      <c r="F100">
        <f t="shared" si="5"/>
        <v>0.64988636657138699</v>
      </c>
    </row>
    <row r="101" spans="2:6" x14ac:dyDescent="0.3">
      <c r="B101">
        <v>96</v>
      </c>
      <c r="C101" s="1">
        <f t="shared" si="4"/>
        <v>0.64952606106131716</v>
      </c>
      <c r="E101">
        <v>96</v>
      </c>
      <c r="F101">
        <f t="shared" si="5"/>
        <v>0.649881480147941</v>
      </c>
    </row>
    <row r="102" spans="2:6" x14ac:dyDescent="0.3">
      <c r="B102">
        <v>97</v>
      </c>
      <c r="C102" s="1">
        <f t="shared" si="4"/>
        <v>0.64951613991166779</v>
      </c>
      <c r="E102">
        <v>97</v>
      </c>
      <c r="F102">
        <f t="shared" si="5"/>
        <v>0.649881480147941</v>
      </c>
    </row>
    <row r="103" spans="2:6" x14ac:dyDescent="0.3">
      <c r="B103">
        <v>98</v>
      </c>
      <c r="C103" s="1">
        <f t="shared" si="4"/>
        <v>0.64950611611897047</v>
      </c>
      <c r="E103">
        <v>98</v>
      </c>
      <c r="F103">
        <f t="shared" si="5"/>
        <v>0.6498764908934942</v>
      </c>
    </row>
    <row r="104" spans="2:6" x14ac:dyDescent="0.3">
      <c r="B104">
        <v>99</v>
      </c>
      <c r="C104" s="1">
        <f t="shared" si="4"/>
        <v>0.64949598968838207</v>
      </c>
      <c r="E104">
        <v>99</v>
      </c>
      <c r="F104">
        <f t="shared" si="5"/>
        <v>0.6498764908934942</v>
      </c>
    </row>
    <row r="105" spans="2:6" x14ac:dyDescent="0.3">
      <c r="B105">
        <v>100</v>
      </c>
      <c r="C105" s="1">
        <f t="shared" si="4"/>
        <v>0.64948576062511232</v>
      </c>
      <c r="E105">
        <v>100</v>
      </c>
      <c r="F105">
        <f t="shared" si="5"/>
        <v>0.64987139881061329</v>
      </c>
    </row>
    <row r="106" spans="2:6" x14ac:dyDescent="0.3">
      <c r="B106">
        <v>101</v>
      </c>
      <c r="C106" s="1">
        <f t="shared" si="4"/>
        <v>0.64947542893442356</v>
      </c>
      <c r="E106">
        <v>101</v>
      </c>
      <c r="F106">
        <f t="shared" si="5"/>
        <v>0.64987139881061329</v>
      </c>
    </row>
    <row r="107" spans="2:6" x14ac:dyDescent="0.3">
      <c r="B107">
        <v>102</v>
      </c>
      <c r="C107" s="1">
        <f t="shared" si="4"/>
        <v>0.6494649946216311</v>
      </c>
      <c r="E107">
        <v>102</v>
      </c>
      <c r="F107">
        <f t="shared" si="5"/>
        <v>0.64986620390191807</v>
      </c>
    </row>
    <row r="108" spans="2:6" x14ac:dyDescent="0.3">
      <c r="B108">
        <v>103</v>
      </c>
      <c r="C108" s="1">
        <f t="shared" si="4"/>
        <v>0.64945445769210297</v>
      </c>
      <c r="E108">
        <v>103</v>
      </c>
      <c r="F108">
        <f t="shared" si="5"/>
        <v>0.64986620390191807</v>
      </c>
    </row>
    <row r="109" spans="2:6" x14ac:dyDescent="0.3">
      <c r="B109">
        <v>104</v>
      </c>
      <c r="C109" s="1">
        <f t="shared" si="4"/>
        <v>0.64944381815125984</v>
      </c>
      <c r="E109">
        <v>104</v>
      </c>
      <c r="F109">
        <f t="shared" si="5"/>
        <v>0.64986090617008119</v>
      </c>
    </row>
    <row r="110" spans="2:6" x14ac:dyDescent="0.3">
      <c r="B110">
        <v>105</v>
      </c>
      <c r="C110" s="1">
        <f t="shared" si="4"/>
        <v>0.64943307600457556</v>
      </c>
      <c r="E110">
        <v>105</v>
      </c>
      <c r="F110">
        <f t="shared" si="5"/>
        <v>0.64986090617008119</v>
      </c>
    </row>
    <row r="111" spans="2:6" x14ac:dyDescent="0.3">
      <c r="B111">
        <v>106</v>
      </c>
      <c r="C111" s="1">
        <f t="shared" si="4"/>
        <v>0.64942223125757637</v>
      </c>
      <c r="E111">
        <v>106</v>
      </c>
      <c r="F111">
        <f t="shared" si="5"/>
        <v>0.6498555056178279</v>
      </c>
    </row>
    <row r="112" spans="2:6" x14ac:dyDescent="0.3">
      <c r="B112">
        <v>107</v>
      </c>
      <c r="C112" s="1">
        <f t="shared" si="4"/>
        <v>0.64941128391584158</v>
      </c>
      <c r="E112">
        <v>107</v>
      </c>
      <c r="F112">
        <f t="shared" si="5"/>
        <v>0.6498555056178279</v>
      </c>
    </row>
    <row r="113" spans="2:6" x14ac:dyDescent="0.3">
      <c r="B113">
        <v>108</v>
      </c>
      <c r="C113" s="1">
        <f t="shared" si="4"/>
        <v>0.64940023398500302</v>
      </c>
      <c r="E113">
        <v>108</v>
      </c>
      <c r="F113">
        <f t="shared" si="5"/>
        <v>0.64985000224793676</v>
      </c>
    </row>
    <row r="114" spans="2:6" x14ac:dyDescent="0.3">
      <c r="B114">
        <v>109</v>
      </c>
      <c r="C114" s="1">
        <f t="shared" si="4"/>
        <v>0.64938908147074548</v>
      </c>
      <c r="E114">
        <v>109</v>
      </c>
      <c r="F114">
        <f t="shared" si="5"/>
        <v>0.64985000224793676</v>
      </c>
    </row>
    <row r="115" spans="2:6" x14ac:dyDescent="0.3">
      <c r="B115">
        <v>110</v>
      </c>
      <c r="C115" s="1">
        <f t="shared" si="4"/>
        <v>0.64937782637880659</v>
      </c>
      <c r="E115">
        <v>110</v>
      </c>
      <c r="F115">
        <f t="shared" si="5"/>
        <v>0.64984439606323885</v>
      </c>
    </row>
    <row r="116" spans="2:6" x14ac:dyDescent="0.3">
      <c r="B116">
        <v>111</v>
      </c>
      <c r="C116" s="1">
        <f t="shared" si="4"/>
        <v>0.64936646871497661</v>
      </c>
      <c r="E116">
        <v>111</v>
      </c>
      <c r="F116">
        <f t="shared" si="5"/>
        <v>0.64984439606323885</v>
      </c>
    </row>
    <row r="117" spans="2:6" x14ac:dyDescent="0.3">
      <c r="B117">
        <v>112</v>
      </c>
      <c r="C117" s="1">
        <f t="shared" si="4"/>
        <v>0.64935500848509853</v>
      </c>
      <c r="E117">
        <v>112</v>
      </c>
      <c r="F117">
        <f t="shared" si="5"/>
        <v>0.6498386870666184</v>
      </c>
    </row>
    <row r="118" spans="2:6" x14ac:dyDescent="0.3">
      <c r="B118">
        <v>113</v>
      </c>
      <c r="C118" s="1">
        <f t="shared" si="4"/>
        <v>0.64934344569506808</v>
      </c>
      <c r="E118">
        <v>113</v>
      </c>
      <c r="F118">
        <f t="shared" si="5"/>
        <v>0.6498386870666184</v>
      </c>
    </row>
    <row r="119" spans="2:6" x14ac:dyDescent="0.3">
      <c r="B119">
        <v>114</v>
      </c>
      <c r="C119" s="1">
        <f t="shared" si="4"/>
        <v>0.64933178035083405</v>
      </c>
      <c r="E119">
        <v>114</v>
      </c>
      <c r="F119">
        <f t="shared" si="5"/>
        <v>0.64983287526101252</v>
      </c>
    </row>
    <row r="120" spans="2:6" x14ac:dyDescent="0.3">
      <c r="B120">
        <v>115</v>
      </c>
      <c r="C120" s="1">
        <f t="shared" si="4"/>
        <v>0.64932001245839777</v>
      </c>
      <c r="E120">
        <v>115</v>
      </c>
      <c r="F120">
        <f t="shared" si="5"/>
        <v>0.64983287526101252</v>
      </c>
    </row>
    <row r="121" spans="2:6" x14ac:dyDescent="0.3">
      <c r="B121">
        <v>116</v>
      </c>
      <c r="C121" s="1">
        <f t="shared" si="4"/>
        <v>0.64930814202381315</v>
      </c>
      <c r="E121">
        <v>116</v>
      </c>
      <c r="F121">
        <f t="shared" si="5"/>
        <v>0.64982696064941114</v>
      </c>
    </row>
    <row r="122" spans="2:6" x14ac:dyDescent="0.3">
      <c r="B122">
        <v>117</v>
      </c>
      <c r="C122" s="1">
        <f t="shared" si="4"/>
        <v>0.64929616905318732</v>
      </c>
      <c r="E122">
        <v>117</v>
      </c>
      <c r="F122">
        <f t="shared" si="5"/>
        <v>0.64982696064941114</v>
      </c>
    </row>
    <row r="123" spans="2:6" x14ac:dyDescent="0.3">
      <c r="B123">
        <v>118</v>
      </c>
      <c r="C123" s="1">
        <f t="shared" si="4"/>
        <v>0.6492840935526798</v>
      </c>
      <c r="E123">
        <v>118</v>
      </c>
      <c r="F123">
        <f t="shared" si="5"/>
        <v>0.64982094323485706</v>
      </c>
    </row>
    <row r="124" spans="2:6" x14ac:dyDescent="0.3">
      <c r="B124">
        <v>119</v>
      </c>
      <c r="C124" s="1">
        <f t="shared" si="4"/>
        <v>0.64927191552850272</v>
      </c>
      <c r="E124">
        <v>119</v>
      </c>
      <c r="F124">
        <f t="shared" si="5"/>
        <v>0.64982094323485706</v>
      </c>
    </row>
    <row r="125" spans="2:6" x14ac:dyDescent="0.3">
      <c r="B125">
        <v>120</v>
      </c>
      <c r="C125" s="1">
        <f t="shared" si="4"/>
        <v>0.64925963498692152</v>
      </c>
      <c r="E125">
        <v>120</v>
      </c>
      <c r="F125">
        <f t="shared" si="5"/>
        <v>0.64981482302044602</v>
      </c>
    </row>
    <row r="126" spans="2:6" x14ac:dyDescent="0.3">
      <c r="B126">
        <v>121</v>
      </c>
      <c r="C126" s="1">
        <f t="shared" si="4"/>
        <v>0.64924725193425403</v>
      </c>
      <c r="E126">
        <v>121</v>
      </c>
      <c r="F126">
        <f t="shared" si="5"/>
        <v>0.64981482302044602</v>
      </c>
    </row>
    <row r="127" spans="2:6" x14ac:dyDescent="0.3">
      <c r="B127">
        <v>122</v>
      </c>
      <c r="C127" s="1">
        <f t="shared" si="4"/>
        <v>0.6492347663768705</v>
      </c>
      <c r="E127">
        <v>122</v>
      </c>
      <c r="F127">
        <f t="shared" si="5"/>
        <v>0.64980860000932661</v>
      </c>
    </row>
    <row r="128" spans="2:6" x14ac:dyDescent="0.3">
      <c r="B128">
        <v>123</v>
      </c>
      <c r="C128" s="1">
        <f t="shared" si="4"/>
        <v>0.64922217832119455</v>
      </c>
      <c r="E128">
        <v>123</v>
      </c>
      <c r="F128">
        <f t="shared" si="5"/>
        <v>0.64980860000932661</v>
      </c>
    </row>
    <row r="129" spans="2:6" x14ac:dyDescent="0.3">
      <c r="B129">
        <v>124</v>
      </c>
      <c r="C129" s="1">
        <f t="shared" si="4"/>
        <v>0.64920948777370224</v>
      </c>
      <c r="E129">
        <v>124</v>
      </c>
      <c r="F129">
        <f t="shared" si="5"/>
        <v>0.64980227420470027</v>
      </c>
    </row>
    <row r="130" spans="2:6" x14ac:dyDescent="0.3">
      <c r="B130">
        <v>125</v>
      </c>
      <c r="C130" s="1">
        <f t="shared" si="4"/>
        <v>0.64919669474092212</v>
      </c>
      <c r="E130">
        <v>125</v>
      </c>
      <c r="F130">
        <f t="shared" si="5"/>
        <v>0.64980227420470027</v>
      </c>
    </row>
    <row r="131" spans="2:6" x14ac:dyDescent="0.3">
      <c r="B131">
        <v>126</v>
      </c>
      <c r="C131" s="1">
        <f t="shared" si="4"/>
        <v>0.64918379922943581</v>
      </c>
      <c r="E131">
        <v>126</v>
      </c>
      <c r="F131">
        <f t="shared" si="5"/>
        <v>0.6497958456098214</v>
      </c>
    </row>
    <row r="132" spans="2:6" x14ac:dyDescent="0.3">
      <c r="B132">
        <v>127</v>
      </c>
      <c r="C132" s="1">
        <f t="shared" si="4"/>
        <v>0.64917080124587767</v>
      </c>
      <c r="E132">
        <v>127</v>
      </c>
      <c r="F132">
        <f t="shared" si="5"/>
        <v>0.6497958456098214</v>
      </c>
    </row>
    <row r="133" spans="2:6" x14ac:dyDescent="0.3">
      <c r="B133">
        <v>128</v>
      </c>
      <c r="C133" s="1">
        <f t="shared" si="4"/>
        <v>0.64915770079693447</v>
      </c>
      <c r="E133">
        <v>128</v>
      </c>
      <c r="F133">
        <f t="shared" si="5"/>
        <v>0.64978931422799735</v>
      </c>
    </row>
    <row r="134" spans="2:6" x14ac:dyDescent="0.3">
      <c r="B134">
        <v>129</v>
      </c>
      <c r="C134" s="1">
        <f t="shared" ref="C134:C197" si="6">D$2+D$1*COS((B134*2*PI()/8760))</f>
        <v>0.64914449788934581</v>
      </c>
      <c r="E134">
        <v>129</v>
      </c>
      <c r="F134">
        <f t="shared" ref="F134:F197" si="7">LARGE(C$6:C$8765,E134)</f>
        <v>0.64978931422799735</v>
      </c>
    </row>
    <row r="135" spans="2:6" x14ac:dyDescent="0.3">
      <c r="B135">
        <v>130</v>
      </c>
      <c r="C135" s="1">
        <f t="shared" si="6"/>
        <v>0.64913119252990414</v>
      </c>
      <c r="E135">
        <v>130</v>
      </c>
      <c r="F135">
        <f t="shared" si="7"/>
        <v>0.6497826800625881</v>
      </c>
    </row>
    <row r="136" spans="2:6" x14ac:dyDescent="0.3">
      <c r="B136">
        <v>131</v>
      </c>
      <c r="C136" s="1">
        <f t="shared" si="6"/>
        <v>0.64911778472545478</v>
      </c>
      <c r="E136">
        <v>131</v>
      </c>
      <c r="F136">
        <f t="shared" si="7"/>
        <v>0.6497826800625881</v>
      </c>
    </row>
    <row r="137" spans="2:6" x14ac:dyDescent="0.3">
      <c r="B137">
        <v>132</v>
      </c>
      <c r="C137" s="1">
        <f t="shared" si="6"/>
        <v>0.64910427448289509</v>
      </c>
      <c r="E137">
        <v>132</v>
      </c>
      <c r="F137">
        <f t="shared" si="7"/>
        <v>0.6497759431170067</v>
      </c>
    </row>
    <row r="138" spans="2:6" x14ac:dyDescent="0.3">
      <c r="B138">
        <v>133</v>
      </c>
      <c r="C138" s="1">
        <f t="shared" si="6"/>
        <v>0.64909066180917574</v>
      </c>
      <c r="E138">
        <v>133</v>
      </c>
      <c r="F138">
        <f t="shared" si="7"/>
        <v>0.6497759431170067</v>
      </c>
    </row>
    <row r="139" spans="2:6" x14ac:dyDescent="0.3">
      <c r="B139">
        <v>134</v>
      </c>
      <c r="C139" s="1">
        <f t="shared" si="6"/>
        <v>0.64907694671130001</v>
      </c>
      <c r="E139">
        <v>134</v>
      </c>
      <c r="F139">
        <f t="shared" si="7"/>
        <v>0.64976910339471916</v>
      </c>
    </row>
    <row r="140" spans="2:6" x14ac:dyDescent="0.3">
      <c r="B140">
        <v>135</v>
      </c>
      <c r="C140" s="1">
        <f t="shared" si="6"/>
        <v>0.64906312919632358</v>
      </c>
      <c r="E140">
        <v>135</v>
      </c>
      <c r="F140">
        <f t="shared" si="7"/>
        <v>0.64976910339471916</v>
      </c>
    </row>
    <row r="141" spans="2:6" x14ac:dyDescent="0.3">
      <c r="B141">
        <v>136</v>
      </c>
      <c r="C141" s="1">
        <f t="shared" si="6"/>
        <v>0.64904920927135512</v>
      </c>
      <c r="E141">
        <v>136</v>
      </c>
      <c r="F141">
        <f t="shared" si="7"/>
        <v>0.6497621608992441</v>
      </c>
    </row>
    <row r="142" spans="2:6" x14ac:dyDescent="0.3">
      <c r="B142">
        <v>137</v>
      </c>
      <c r="C142" s="1">
        <f t="shared" si="6"/>
        <v>0.64903518694355578</v>
      </c>
      <c r="E142">
        <v>137</v>
      </c>
      <c r="F142">
        <f t="shared" si="7"/>
        <v>0.6497621608992441</v>
      </c>
    </row>
    <row r="143" spans="2:6" x14ac:dyDescent="0.3">
      <c r="B143">
        <v>138</v>
      </c>
      <c r="C143" s="1">
        <f t="shared" si="6"/>
        <v>0.64902106222013956</v>
      </c>
      <c r="E143">
        <v>138</v>
      </c>
      <c r="F143">
        <f t="shared" si="7"/>
        <v>0.64975511563415334</v>
      </c>
    </row>
    <row r="144" spans="2:6" x14ac:dyDescent="0.3">
      <c r="B144">
        <v>139</v>
      </c>
      <c r="C144" s="1">
        <f t="shared" si="6"/>
        <v>0.64900683510837309</v>
      </c>
      <c r="E144">
        <v>139</v>
      </c>
      <c r="F144">
        <f t="shared" si="7"/>
        <v>0.64975511563415334</v>
      </c>
    </row>
    <row r="145" spans="2:6" x14ac:dyDescent="0.3">
      <c r="B145">
        <v>140</v>
      </c>
      <c r="C145" s="1">
        <f t="shared" si="6"/>
        <v>0.64899250561557553</v>
      </c>
      <c r="E145">
        <v>140</v>
      </c>
      <c r="F145">
        <f t="shared" si="7"/>
        <v>0.64974796760307107</v>
      </c>
    </row>
    <row r="146" spans="2:6" x14ac:dyDescent="0.3">
      <c r="B146">
        <v>141</v>
      </c>
      <c r="C146" s="1">
        <f t="shared" si="6"/>
        <v>0.64897807374911887</v>
      </c>
      <c r="E146">
        <v>141</v>
      </c>
      <c r="F146">
        <f t="shared" si="7"/>
        <v>0.64974796760307107</v>
      </c>
    </row>
    <row r="147" spans="2:6" x14ac:dyDescent="0.3">
      <c r="B147">
        <v>142</v>
      </c>
      <c r="C147" s="1">
        <f t="shared" si="6"/>
        <v>0.64896353951642793</v>
      </c>
      <c r="E147">
        <v>142</v>
      </c>
      <c r="F147">
        <f t="shared" si="7"/>
        <v>0.64974071680967505</v>
      </c>
    </row>
    <row r="148" spans="2:6" x14ac:dyDescent="0.3">
      <c r="B148">
        <v>143</v>
      </c>
      <c r="C148" s="1">
        <f t="shared" si="6"/>
        <v>0.64894890292497975</v>
      </c>
      <c r="E148">
        <v>143</v>
      </c>
      <c r="F148">
        <f t="shared" si="7"/>
        <v>0.64974071680967505</v>
      </c>
    </row>
    <row r="149" spans="2:6" x14ac:dyDescent="0.3">
      <c r="B149">
        <v>144</v>
      </c>
      <c r="C149" s="1">
        <f t="shared" si="6"/>
        <v>0.6489341639823043</v>
      </c>
      <c r="E149">
        <v>144</v>
      </c>
      <c r="F149">
        <f t="shared" si="7"/>
        <v>0.64973336325769515</v>
      </c>
    </row>
    <row r="150" spans="2:6" x14ac:dyDescent="0.3">
      <c r="B150">
        <v>145</v>
      </c>
      <c r="C150" s="1">
        <f t="shared" si="6"/>
        <v>0.64891932269598418</v>
      </c>
      <c r="E150">
        <v>145</v>
      </c>
      <c r="F150">
        <f t="shared" si="7"/>
        <v>0.64973336325769515</v>
      </c>
    </row>
    <row r="151" spans="2:6" x14ac:dyDescent="0.3">
      <c r="B151">
        <v>146</v>
      </c>
      <c r="C151" s="1">
        <f t="shared" si="6"/>
        <v>0.64890437907365461</v>
      </c>
      <c r="E151">
        <v>146</v>
      </c>
      <c r="F151">
        <f t="shared" si="7"/>
        <v>0.64972590695091481</v>
      </c>
    </row>
    <row r="152" spans="2:6" x14ac:dyDescent="0.3">
      <c r="B152">
        <v>147</v>
      </c>
      <c r="C152" s="1">
        <f t="shared" si="6"/>
        <v>0.64888933312300368</v>
      </c>
      <c r="E152">
        <v>147</v>
      </c>
      <c r="F152">
        <f t="shared" si="7"/>
        <v>0.64972590695091481</v>
      </c>
    </row>
    <row r="153" spans="2:6" x14ac:dyDescent="0.3">
      <c r="B153">
        <v>148</v>
      </c>
      <c r="C153" s="1">
        <f t="shared" si="6"/>
        <v>0.64887418485177184</v>
      </c>
      <c r="E153">
        <v>148</v>
      </c>
      <c r="F153">
        <f t="shared" si="7"/>
        <v>0.64971834789316973</v>
      </c>
    </row>
    <row r="154" spans="2:6" x14ac:dyDescent="0.3">
      <c r="B154">
        <v>149</v>
      </c>
      <c r="C154" s="1">
        <f t="shared" si="6"/>
        <v>0.6488589342677521</v>
      </c>
      <c r="E154">
        <v>149</v>
      </c>
      <c r="F154">
        <f t="shared" si="7"/>
        <v>0.64971834789316973</v>
      </c>
    </row>
    <row r="155" spans="2:6" x14ac:dyDescent="0.3">
      <c r="B155">
        <v>150</v>
      </c>
      <c r="C155" s="1">
        <f t="shared" si="6"/>
        <v>0.64884358137879039</v>
      </c>
      <c r="E155">
        <v>150</v>
      </c>
      <c r="F155">
        <f t="shared" si="7"/>
        <v>0.64971068608834892</v>
      </c>
    </row>
    <row r="156" spans="2:6" x14ac:dyDescent="0.3">
      <c r="B156">
        <v>151</v>
      </c>
      <c r="C156" s="1">
        <f t="shared" si="6"/>
        <v>0.64882812619278518</v>
      </c>
      <c r="E156">
        <v>151</v>
      </c>
      <c r="F156">
        <f t="shared" si="7"/>
        <v>0.64971068608834892</v>
      </c>
    </row>
    <row r="157" spans="2:6" x14ac:dyDescent="0.3">
      <c r="B157">
        <v>152</v>
      </c>
      <c r="C157" s="1">
        <f t="shared" si="6"/>
        <v>0.64881256871768755</v>
      </c>
      <c r="E157">
        <v>152</v>
      </c>
      <c r="F157">
        <f t="shared" si="7"/>
        <v>0.649702921540394</v>
      </c>
    </row>
    <row r="158" spans="2:6" x14ac:dyDescent="0.3">
      <c r="B158">
        <v>153</v>
      </c>
      <c r="C158" s="1">
        <f t="shared" si="6"/>
        <v>0.64879690896150111</v>
      </c>
      <c r="E158">
        <v>153</v>
      </c>
      <c r="F158">
        <f t="shared" si="7"/>
        <v>0.649702921540394</v>
      </c>
    </row>
    <row r="159" spans="2:6" x14ac:dyDescent="0.3">
      <c r="B159">
        <v>154</v>
      </c>
      <c r="C159" s="1">
        <f t="shared" si="6"/>
        <v>0.64878114693228228</v>
      </c>
      <c r="E159">
        <v>154</v>
      </c>
      <c r="F159">
        <f t="shared" si="7"/>
        <v>0.64969505425329954</v>
      </c>
    </row>
    <row r="160" spans="2:6" x14ac:dyDescent="0.3">
      <c r="B160">
        <v>155</v>
      </c>
      <c r="C160" s="1">
        <f t="shared" si="6"/>
        <v>0.64876528263813993</v>
      </c>
      <c r="E160">
        <v>155</v>
      </c>
      <c r="F160">
        <f t="shared" si="7"/>
        <v>0.64969505425329954</v>
      </c>
    </row>
    <row r="161" spans="2:6" x14ac:dyDescent="0.3">
      <c r="B161">
        <v>156</v>
      </c>
      <c r="C161" s="1">
        <f t="shared" si="6"/>
        <v>0.64874931608723563</v>
      </c>
      <c r="E161">
        <v>156</v>
      </c>
      <c r="F161">
        <f t="shared" si="7"/>
        <v>0.64968708423111288</v>
      </c>
    </row>
    <row r="162" spans="2:6" x14ac:dyDescent="0.3">
      <c r="B162">
        <v>157</v>
      </c>
      <c r="C162" s="1">
        <f t="shared" si="6"/>
        <v>0.64873324728778359</v>
      </c>
      <c r="E162">
        <v>157</v>
      </c>
      <c r="F162">
        <f t="shared" si="7"/>
        <v>0.64968708423111288</v>
      </c>
    </row>
    <row r="163" spans="2:6" x14ac:dyDescent="0.3">
      <c r="B163">
        <v>158</v>
      </c>
      <c r="C163" s="1">
        <f t="shared" si="6"/>
        <v>0.64871707624805031</v>
      </c>
      <c r="E163">
        <v>158</v>
      </c>
      <c r="F163">
        <f t="shared" si="7"/>
        <v>0.64967901147793439</v>
      </c>
    </row>
    <row r="164" spans="2:6" x14ac:dyDescent="0.3">
      <c r="B164">
        <v>159</v>
      </c>
      <c r="C164" s="1">
        <f t="shared" si="6"/>
        <v>0.64870080297635546</v>
      </c>
      <c r="E164">
        <v>159</v>
      </c>
      <c r="F164">
        <f t="shared" si="7"/>
        <v>0.64967901147793428</v>
      </c>
    </row>
    <row r="165" spans="2:6" x14ac:dyDescent="0.3">
      <c r="B165">
        <v>160</v>
      </c>
      <c r="C165" s="1">
        <f t="shared" si="6"/>
        <v>0.6486844274810708</v>
      </c>
      <c r="E165">
        <v>160</v>
      </c>
      <c r="F165">
        <f t="shared" si="7"/>
        <v>0.64967083599791708</v>
      </c>
    </row>
    <row r="166" spans="2:6" x14ac:dyDescent="0.3">
      <c r="B166">
        <v>161</v>
      </c>
      <c r="C166" s="1">
        <f t="shared" si="6"/>
        <v>0.64866794977062092</v>
      </c>
      <c r="E166">
        <v>161</v>
      </c>
      <c r="F166">
        <f t="shared" si="7"/>
        <v>0.64967083599791708</v>
      </c>
    </row>
    <row r="167" spans="2:6" x14ac:dyDescent="0.3">
      <c r="B167">
        <v>162</v>
      </c>
      <c r="C167" s="1">
        <f t="shared" si="6"/>
        <v>0.64865136985348282</v>
      </c>
      <c r="E167">
        <v>162</v>
      </c>
      <c r="F167">
        <f t="shared" si="7"/>
        <v>0.64966255779526683</v>
      </c>
    </row>
    <row r="168" spans="2:6" x14ac:dyDescent="0.3">
      <c r="B168">
        <v>163</v>
      </c>
      <c r="C168" s="1">
        <f t="shared" si="6"/>
        <v>0.64863468773818644</v>
      </c>
      <c r="E168">
        <v>163</v>
      </c>
      <c r="F168">
        <f t="shared" si="7"/>
        <v>0.64966255779526683</v>
      </c>
    </row>
    <row r="169" spans="2:6" x14ac:dyDescent="0.3">
      <c r="B169">
        <v>164</v>
      </c>
      <c r="C169" s="1">
        <f t="shared" si="6"/>
        <v>0.64861790343331394</v>
      </c>
      <c r="E169">
        <v>164</v>
      </c>
      <c r="F169">
        <f t="shared" si="7"/>
        <v>0.64965417687424276</v>
      </c>
    </row>
    <row r="170" spans="2:6" x14ac:dyDescent="0.3">
      <c r="B170">
        <v>165</v>
      </c>
      <c r="C170" s="1">
        <f t="shared" si="6"/>
        <v>0.64860101694750016</v>
      </c>
      <c r="E170">
        <v>165</v>
      </c>
      <c r="F170">
        <f t="shared" si="7"/>
        <v>0.64965417687424276</v>
      </c>
    </row>
    <row r="171" spans="2:6" x14ac:dyDescent="0.3">
      <c r="B171">
        <v>166</v>
      </c>
      <c r="C171" s="1">
        <f t="shared" si="6"/>
        <v>0.6485840282894324</v>
      </c>
      <c r="E171">
        <v>166</v>
      </c>
      <c r="F171">
        <f t="shared" si="7"/>
        <v>0.64964569323915611</v>
      </c>
    </row>
    <row r="172" spans="2:6" x14ac:dyDescent="0.3">
      <c r="B172">
        <v>167</v>
      </c>
      <c r="C172" s="1">
        <f t="shared" si="6"/>
        <v>0.64856693746785088</v>
      </c>
      <c r="E172">
        <v>167</v>
      </c>
      <c r="F172">
        <f t="shared" si="7"/>
        <v>0.64964569323915611</v>
      </c>
    </row>
    <row r="173" spans="2:6" x14ac:dyDescent="0.3">
      <c r="B173">
        <v>168</v>
      </c>
      <c r="C173" s="1">
        <f t="shared" si="6"/>
        <v>0.64854974449154801</v>
      </c>
      <c r="E173">
        <v>168</v>
      </c>
      <c r="F173">
        <f t="shared" si="7"/>
        <v>0.64963710689437182</v>
      </c>
    </row>
    <row r="174" spans="2:6" x14ac:dyDescent="0.3">
      <c r="B174">
        <v>169</v>
      </c>
      <c r="C174" s="1">
        <f t="shared" si="6"/>
        <v>0.64853244936936894</v>
      </c>
      <c r="E174">
        <v>169</v>
      </c>
      <c r="F174">
        <f t="shared" si="7"/>
        <v>0.64963710689437182</v>
      </c>
    </row>
    <row r="175" spans="2:6" x14ac:dyDescent="0.3">
      <c r="B175">
        <v>170</v>
      </c>
      <c r="C175" s="1">
        <f t="shared" si="6"/>
        <v>0.64851505211021121</v>
      </c>
      <c r="E175">
        <v>170</v>
      </c>
      <c r="F175">
        <f t="shared" si="7"/>
        <v>0.6496284178443068</v>
      </c>
    </row>
    <row r="176" spans="2:6" x14ac:dyDescent="0.3">
      <c r="B176">
        <v>171</v>
      </c>
      <c r="C176" s="1">
        <f t="shared" si="6"/>
        <v>0.64849755272302523</v>
      </c>
      <c r="E176">
        <v>171</v>
      </c>
      <c r="F176">
        <f t="shared" si="7"/>
        <v>0.6496284178443068</v>
      </c>
    </row>
    <row r="177" spans="2:6" x14ac:dyDescent="0.3">
      <c r="B177">
        <v>172</v>
      </c>
      <c r="C177" s="1">
        <f t="shared" si="6"/>
        <v>0.64847995121681334</v>
      </c>
      <c r="E177">
        <v>172</v>
      </c>
      <c r="F177">
        <f t="shared" si="7"/>
        <v>0.64961962609343138</v>
      </c>
    </row>
    <row r="178" spans="2:6" x14ac:dyDescent="0.3">
      <c r="B178">
        <v>173</v>
      </c>
      <c r="C178" s="1">
        <f t="shared" si="6"/>
        <v>0.6484622476006312</v>
      </c>
      <c r="E178">
        <v>173</v>
      </c>
      <c r="F178">
        <f t="shared" si="7"/>
        <v>0.64961962609343138</v>
      </c>
    </row>
    <row r="179" spans="2:6" x14ac:dyDescent="0.3">
      <c r="B179">
        <v>174</v>
      </c>
      <c r="C179" s="1">
        <f t="shared" si="6"/>
        <v>0.64844444188358641</v>
      </c>
      <c r="E179">
        <v>174</v>
      </c>
      <c r="F179">
        <f t="shared" si="7"/>
        <v>0.64961073164626859</v>
      </c>
    </row>
    <row r="180" spans="2:6" x14ac:dyDescent="0.3">
      <c r="B180">
        <v>175</v>
      </c>
      <c r="C180" s="1">
        <f t="shared" si="6"/>
        <v>0.64842653407483941</v>
      </c>
      <c r="E180">
        <v>175</v>
      </c>
      <c r="F180">
        <f t="shared" si="7"/>
        <v>0.64961073164626859</v>
      </c>
    </row>
    <row r="181" spans="2:6" x14ac:dyDescent="0.3">
      <c r="B181">
        <v>176</v>
      </c>
      <c r="C181" s="1">
        <f t="shared" si="6"/>
        <v>0.64840852418360306</v>
      </c>
      <c r="E181">
        <v>176</v>
      </c>
      <c r="F181">
        <f t="shared" si="7"/>
        <v>0.64960173450739433</v>
      </c>
    </row>
    <row r="182" spans="2:6" x14ac:dyDescent="0.3">
      <c r="B182">
        <v>177</v>
      </c>
      <c r="C182" s="1">
        <f t="shared" si="6"/>
        <v>0.64839041221914251</v>
      </c>
      <c r="E182">
        <v>177</v>
      </c>
      <c r="F182">
        <f t="shared" si="7"/>
        <v>0.64960173450739433</v>
      </c>
    </row>
    <row r="183" spans="2:6" x14ac:dyDescent="0.3">
      <c r="B183">
        <v>178</v>
      </c>
      <c r="C183" s="1">
        <f t="shared" si="6"/>
        <v>0.64837219819077585</v>
      </c>
      <c r="E183">
        <v>178</v>
      </c>
      <c r="F183">
        <f t="shared" si="7"/>
        <v>0.64959263468143713</v>
      </c>
    </row>
    <row r="184" spans="2:6" x14ac:dyDescent="0.3">
      <c r="B184">
        <v>179</v>
      </c>
      <c r="C184" s="1">
        <f t="shared" si="6"/>
        <v>0.64835388210787337</v>
      </c>
      <c r="E184">
        <v>179</v>
      </c>
      <c r="F184">
        <f t="shared" si="7"/>
        <v>0.64959263468143713</v>
      </c>
    </row>
    <row r="185" spans="2:6" x14ac:dyDescent="0.3">
      <c r="B185">
        <v>180</v>
      </c>
      <c r="C185" s="1">
        <f t="shared" si="6"/>
        <v>0.64833546397985797</v>
      </c>
      <c r="E185">
        <v>180</v>
      </c>
      <c r="F185">
        <f t="shared" si="7"/>
        <v>0.64958343217307846</v>
      </c>
    </row>
    <row r="186" spans="2:6" x14ac:dyDescent="0.3">
      <c r="B186">
        <v>181</v>
      </c>
      <c r="C186" s="1">
        <f t="shared" si="6"/>
        <v>0.64831694381620508</v>
      </c>
      <c r="E186">
        <v>181</v>
      </c>
      <c r="F186">
        <f t="shared" si="7"/>
        <v>0.64958343217307846</v>
      </c>
    </row>
    <row r="187" spans="2:6" x14ac:dyDescent="0.3">
      <c r="B187">
        <v>182</v>
      </c>
      <c r="C187" s="1">
        <f t="shared" si="6"/>
        <v>0.64829832162644263</v>
      </c>
      <c r="E187">
        <v>182</v>
      </c>
      <c r="F187">
        <f t="shared" si="7"/>
        <v>0.64957412698705275</v>
      </c>
    </row>
    <row r="188" spans="2:6" x14ac:dyDescent="0.3">
      <c r="B188">
        <v>183</v>
      </c>
      <c r="C188" s="1">
        <f t="shared" si="6"/>
        <v>0.64827959742015095</v>
      </c>
      <c r="E188">
        <v>183</v>
      </c>
      <c r="F188">
        <f t="shared" si="7"/>
        <v>0.64957412698705275</v>
      </c>
    </row>
    <row r="189" spans="2:6" x14ac:dyDescent="0.3">
      <c r="B189">
        <v>184</v>
      </c>
      <c r="C189" s="1">
        <f t="shared" si="6"/>
        <v>0.64826077120696279</v>
      </c>
      <c r="E189">
        <v>184</v>
      </c>
      <c r="F189">
        <f t="shared" si="7"/>
        <v>0.64956471912814717</v>
      </c>
    </row>
    <row r="190" spans="2:6" x14ac:dyDescent="0.3">
      <c r="B190">
        <v>185</v>
      </c>
      <c r="C190" s="1">
        <f t="shared" si="6"/>
        <v>0.64824184299656351</v>
      </c>
      <c r="E190">
        <v>185</v>
      </c>
      <c r="F190">
        <f t="shared" si="7"/>
        <v>0.64956471912814717</v>
      </c>
    </row>
    <row r="191" spans="2:6" x14ac:dyDescent="0.3">
      <c r="B191">
        <v>186</v>
      </c>
      <c r="C191" s="1">
        <f t="shared" si="6"/>
        <v>0.64822281279869098</v>
      </c>
      <c r="E191">
        <v>186</v>
      </c>
      <c r="F191">
        <f t="shared" si="7"/>
        <v>0.64955520860120164</v>
      </c>
    </row>
    <row r="192" spans="2:6" x14ac:dyDescent="0.3">
      <c r="B192">
        <v>187</v>
      </c>
      <c r="C192" s="1">
        <f t="shared" si="6"/>
        <v>0.64820368062313549</v>
      </c>
      <c r="E192">
        <v>187</v>
      </c>
      <c r="F192">
        <f t="shared" si="7"/>
        <v>0.64955520860120164</v>
      </c>
    </row>
    <row r="193" spans="2:6" x14ac:dyDescent="0.3">
      <c r="B193">
        <v>188</v>
      </c>
      <c r="C193" s="1">
        <f t="shared" si="6"/>
        <v>0.64818444647973972</v>
      </c>
      <c r="E193">
        <v>188</v>
      </c>
      <c r="F193">
        <f t="shared" si="7"/>
        <v>0.6495455954111089</v>
      </c>
    </row>
    <row r="194" spans="2:6" x14ac:dyDescent="0.3">
      <c r="B194">
        <v>189</v>
      </c>
      <c r="C194" s="1">
        <f t="shared" si="6"/>
        <v>0.64816511037839875</v>
      </c>
      <c r="E194">
        <v>189</v>
      </c>
      <c r="F194">
        <f t="shared" si="7"/>
        <v>0.6495455954111089</v>
      </c>
    </row>
    <row r="195" spans="2:6" x14ac:dyDescent="0.3">
      <c r="B195">
        <v>190</v>
      </c>
      <c r="C195" s="1">
        <f t="shared" si="6"/>
        <v>0.64814567232906062</v>
      </c>
      <c r="E195">
        <v>190</v>
      </c>
      <c r="F195">
        <f t="shared" si="7"/>
        <v>0.64953587956281456</v>
      </c>
    </row>
    <row r="196" spans="2:6" x14ac:dyDescent="0.3">
      <c r="B196">
        <v>191</v>
      </c>
      <c r="C196" s="1">
        <f t="shared" si="6"/>
        <v>0.64812613234172489</v>
      </c>
      <c r="E196">
        <v>191</v>
      </c>
      <c r="F196">
        <f t="shared" si="7"/>
        <v>0.64953587956281456</v>
      </c>
    </row>
    <row r="197" spans="2:6" x14ac:dyDescent="0.3">
      <c r="B197">
        <v>192</v>
      </c>
      <c r="C197" s="1">
        <f t="shared" si="6"/>
        <v>0.64810649042644464</v>
      </c>
      <c r="E197">
        <v>192</v>
      </c>
      <c r="F197">
        <f t="shared" si="7"/>
        <v>0.64952606106131716</v>
      </c>
    </row>
    <row r="198" spans="2:6" x14ac:dyDescent="0.3">
      <c r="B198">
        <v>193</v>
      </c>
      <c r="C198" s="1">
        <f t="shared" ref="C198:C261" si="8">D$2+D$1*COS((B198*2*PI()/8760))</f>
        <v>0.64808674659332444</v>
      </c>
      <c r="E198">
        <v>193</v>
      </c>
      <c r="F198">
        <f t="shared" ref="F198:F261" si="9">LARGE(C$6:C$8765,E198)</f>
        <v>0.64952606106131716</v>
      </c>
    </row>
    <row r="199" spans="2:6" x14ac:dyDescent="0.3">
      <c r="B199">
        <v>194</v>
      </c>
      <c r="C199" s="1">
        <f t="shared" si="8"/>
        <v>0.64806690085252183</v>
      </c>
      <c r="E199">
        <v>194</v>
      </c>
      <c r="F199">
        <f t="shared" si="9"/>
        <v>0.64951613991166779</v>
      </c>
    </row>
    <row r="200" spans="2:6" x14ac:dyDescent="0.3">
      <c r="B200">
        <v>195</v>
      </c>
      <c r="C200" s="1">
        <f t="shared" si="8"/>
        <v>0.64804695321424677</v>
      </c>
      <c r="E200">
        <v>195</v>
      </c>
      <c r="F200">
        <f t="shared" si="9"/>
        <v>0.64951613991166779</v>
      </c>
    </row>
    <row r="201" spans="2:6" x14ac:dyDescent="0.3">
      <c r="B201">
        <v>196</v>
      </c>
      <c r="C201" s="1">
        <f t="shared" si="8"/>
        <v>0.64802690368876126</v>
      </c>
      <c r="E201">
        <v>196</v>
      </c>
      <c r="F201">
        <f t="shared" si="9"/>
        <v>0.64950611611897047</v>
      </c>
    </row>
    <row r="202" spans="2:6" x14ac:dyDescent="0.3">
      <c r="B202">
        <v>197</v>
      </c>
      <c r="C202" s="1">
        <f t="shared" si="8"/>
        <v>0.64800675228638016</v>
      </c>
      <c r="E202">
        <v>197</v>
      </c>
      <c r="F202">
        <f t="shared" si="9"/>
        <v>0.64950611611897047</v>
      </c>
    </row>
    <row r="203" spans="2:6" x14ac:dyDescent="0.3">
      <c r="B203">
        <v>198</v>
      </c>
      <c r="C203" s="1">
        <f t="shared" si="8"/>
        <v>0.64798649901747063</v>
      </c>
      <c r="E203">
        <v>198</v>
      </c>
      <c r="F203">
        <f t="shared" si="9"/>
        <v>0.64949598968838207</v>
      </c>
    </row>
    <row r="204" spans="2:6" x14ac:dyDescent="0.3">
      <c r="B204">
        <v>199</v>
      </c>
      <c r="C204" s="1">
        <f t="shared" si="8"/>
        <v>0.647966143892452</v>
      </c>
      <c r="E204">
        <v>199</v>
      </c>
      <c r="F204">
        <f t="shared" si="9"/>
        <v>0.64949598968838207</v>
      </c>
    </row>
    <row r="205" spans="2:6" x14ac:dyDescent="0.3">
      <c r="B205">
        <v>200</v>
      </c>
      <c r="C205" s="1">
        <f t="shared" si="8"/>
        <v>0.64794568692179622</v>
      </c>
      <c r="E205">
        <v>200</v>
      </c>
      <c r="F205">
        <f t="shared" si="9"/>
        <v>0.64948576062511232</v>
      </c>
    </row>
    <row r="206" spans="2:6" x14ac:dyDescent="0.3">
      <c r="B206">
        <v>201</v>
      </c>
      <c r="C206" s="1">
        <f t="shared" si="8"/>
        <v>0.64792512811602765</v>
      </c>
      <c r="E206">
        <v>201</v>
      </c>
      <c r="F206">
        <f t="shared" si="9"/>
        <v>0.64948576062511232</v>
      </c>
    </row>
    <row r="207" spans="2:6" x14ac:dyDescent="0.3">
      <c r="B207">
        <v>202</v>
      </c>
      <c r="C207" s="1">
        <f t="shared" si="8"/>
        <v>0.64790446748572283</v>
      </c>
      <c r="E207">
        <v>202</v>
      </c>
      <c r="F207">
        <f t="shared" si="9"/>
        <v>0.64947542893442356</v>
      </c>
    </row>
    <row r="208" spans="2:6" x14ac:dyDescent="0.3">
      <c r="B208">
        <v>203</v>
      </c>
      <c r="C208" s="1">
        <f t="shared" si="8"/>
        <v>0.64788370504151094</v>
      </c>
      <c r="E208">
        <v>203</v>
      </c>
      <c r="F208">
        <f t="shared" si="9"/>
        <v>0.64947542893442356</v>
      </c>
    </row>
    <row r="209" spans="2:6" x14ac:dyDescent="0.3">
      <c r="B209">
        <v>204</v>
      </c>
      <c r="C209" s="1">
        <f t="shared" si="8"/>
        <v>0.6478628407940733</v>
      </c>
      <c r="E209">
        <v>204</v>
      </c>
      <c r="F209">
        <f t="shared" si="9"/>
        <v>0.6494649946216311</v>
      </c>
    </row>
    <row r="210" spans="2:6" x14ac:dyDescent="0.3">
      <c r="B210">
        <v>205</v>
      </c>
      <c r="C210" s="1">
        <f t="shared" si="8"/>
        <v>0.6478418747541439</v>
      </c>
      <c r="E210">
        <v>205</v>
      </c>
      <c r="F210">
        <f t="shared" si="9"/>
        <v>0.6494649946216311</v>
      </c>
    </row>
    <row r="211" spans="2:6" x14ac:dyDescent="0.3">
      <c r="B211">
        <v>206</v>
      </c>
      <c r="C211" s="1">
        <f t="shared" si="8"/>
        <v>0.64782080693250876</v>
      </c>
      <c r="E211">
        <v>206</v>
      </c>
      <c r="F211">
        <f t="shared" si="9"/>
        <v>0.64945445769210297</v>
      </c>
    </row>
    <row r="212" spans="2:6" x14ac:dyDescent="0.3">
      <c r="B212">
        <v>207</v>
      </c>
      <c r="C212" s="1">
        <f t="shared" si="8"/>
        <v>0.64779963734000656</v>
      </c>
      <c r="E212">
        <v>207</v>
      </c>
      <c r="F212">
        <f t="shared" si="9"/>
        <v>0.64945445769210286</v>
      </c>
    </row>
    <row r="213" spans="2:6" x14ac:dyDescent="0.3">
      <c r="B213">
        <v>208</v>
      </c>
      <c r="C213" s="1">
        <f t="shared" si="8"/>
        <v>0.64777836598752814</v>
      </c>
      <c r="E213">
        <v>208</v>
      </c>
      <c r="F213">
        <f t="shared" si="9"/>
        <v>0.64944381815125984</v>
      </c>
    </row>
    <row r="214" spans="2:6" x14ac:dyDescent="0.3">
      <c r="B214">
        <v>209</v>
      </c>
      <c r="C214" s="1">
        <f t="shared" si="8"/>
        <v>0.64775699288601674</v>
      </c>
      <c r="E214">
        <v>209</v>
      </c>
      <c r="F214">
        <f t="shared" si="9"/>
        <v>0.64944381815125984</v>
      </c>
    </row>
    <row r="215" spans="2:6" x14ac:dyDescent="0.3">
      <c r="B215">
        <v>210</v>
      </c>
      <c r="C215" s="1">
        <f t="shared" si="8"/>
        <v>0.64773551804646812</v>
      </c>
      <c r="E215">
        <v>210</v>
      </c>
      <c r="F215">
        <f t="shared" si="9"/>
        <v>0.64943307600457556</v>
      </c>
    </row>
    <row r="216" spans="2:6" x14ac:dyDescent="0.3">
      <c r="B216">
        <v>211</v>
      </c>
      <c r="C216" s="1">
        <f t="shared" si="8"/>
        <v>0.64771394147993</v>
      </c>
      <c r="E216">
        <v>211</v>
      </c>
      <c r="F216">
        <f t="shared" si="9"/>
        <v>0.64943307600457556</v>
      </c>
    </row>
    <row r="217" spans="2:6" x14ac:dyDescent="0.3">
      <c r="B217">
        <v>212</v>
      </c>
      <c r="C217" s="1">
        <f t="shared" si="8"/>
        <v>0.64769226319750284</v>
      </c>
      <c r="E217">
        <v>212</v>
      </c>
      <c r="F217">
        <f t="shared" si="9"/>
        <v>0.64942223125757637</v>
      </c>
    </row>
    <row r="218" spans="2:6" x14ac:dyDescent="0.3">
      <c r="B218">
        <v>213</v>
      </c>
      <c r="C218" s="1">
        <f t="shared" si="8"/>
        <v>0.64767048321033904</v>
      </c>
      <c r="E218">
        <v>213</v>
      </c>
      <c r="F218">
        <f t="shared" si="9"/>
        <v>0.64942223125757637</v>
      </c>
    </row>
    <row r="219" spans="2:6" x14ac:dyDescent="0.3">
      <c r="B219">
        <v>214</v>
      </c>
      <c r="C219" s="1">
        <f t="shared" si="8"/>
        <v>0.64764860152964365</v>
      </c>
      <c r="E219">
        <v>214</v>
      </c>
      <c r="F219">
        <f t="shared" si="9"/>
        <v>0.64941128391584158</v>
      </c>
    </row>
    <row r="220" spans="2:6" x14ac:dyDescent="0.3">
      <c r="B220">
        <v>215</v>
      </c>
      <c r="C220" s="1">
        <f t="shared" si="8"/>
        <v>0.647626618166674</v>
      </c>
      <c r="E220">
        <v>215</v>
      </c>
      <c r="F220">
        <f t="shared" si="9"/>
        <v>0.64941128391584158</v>
      </c>
    </row>
    <row r="221" spans="2:6" x14ac:dyDescent="0.3">
      <c r="B221">
        <v>216</v>
      </c>
      <c r="C221" s="1">
        <f t="shared" si="8"/>
        <v>0.64760453313273958</v>
      </c>
      <c r="E221">
        <v>216</v>
      </c>
      <c r="F221">
        <f t="shared" si="9"/>
        <v>0.64940023398500302</v>
      </c>
    </row>
    <row r="222" spans="2:6" x14ac:dyDescent="0.3">
      <c r="B222">
        <v>217</v>
      </c>
      <c r="C222" s="1">
        <f t="shared" si="8"/>
        <v>0.64758234643920209</v>
      </c>
      <c r="E222">
        <v>217</v>
      </c>
      <c r="F222">
        <f t="shared" si="9"/>
        <v>0.64940023398500302</v>
      </c>
    </row>
    <row r="223" spans="2:6" x14ac:dyDescent="0.3">
      <c r="B223">
        <v>218</v>
      </c>
      <c r="C223" s="1">
        <f t="shared" si="8"/>
        <v>0.64756005809747608</v>
      </c>
      <c r="E223">
        <v>218</v>
      </c>
      <c r="F223">
        <f t="shared" si="9"/>
        <v>0.64938908147074559</v>
      </c>
    </row>
    <row r="224" spans="2:6" x14ac:dyDescent="0.3">
      <c r="B224">
        <v>219</v>
      </c>
      <c r="C224" s="1">
        <f t="shared" si="8"/>
        <v>0.64753766811902758</v>
      </c>
      <c r="E224">
        <v>219</v>
      </c>
      <c r="F224">
        <f t="shared" si="9"/>
        <v>0.64938908147074548</v>
      </c>
    </row>
    <row r="225" spans="2:6" x14ac:dyDescent="0.3">
      <c r="B225">
        <v>220</v>
      </c>
      <c r="C225" s="1">
        <f t="shared" si="8"/>
        <v>0.6475151765153756</v>
      </c>
      <c r="E225">
        <v>220</v>
      </c>
      <c r="F225">
        <f t="shared" si="9"/>
        <v>0.64937782637880659</v>
      </c>
    </row>
    <row r="226" spans="2:6" x14ac:dyDescent="0.3">
      <c r="B226">
        <v>221</v>
      </c>
      <c r="C226" s="1">
        <f t="shared" si="8"/>
        <v>0.64749258329809112</v>
      </c>
      <c r="E226">
        <v>221</v>
      </c>
      <c r="F226">
        <f t="shared" si="9"/>
        <v>0.64937782637880659</v>
      </c>
    </row>
    <row r="227" spans="2:6" x14ac:dyDescent="0.3">
      <c r="B227">
        <v>222</v>
      </c>
      <c r="C227" s="1">
        <f t="shared" si="8"/>
        <v>0.64746988847879727</v>
      </c>
      <c r="E227">
        <v>222</v>
      </c>
      <c r="F227">
        <f t="shared" si="9"/>
        <v>0.64936646871497661</v>
      </c>
    </row>
    <row r="228" spans="2:6" x14ac:dyDescent="0.3">
      <c r="B228">
        <v>223</v>
      </c>
      <c r="C228" s="1">
        <f t="shared" si="8"/>
        <v>0.64744709206916995</v>
      </c>
      <c r="E228">
        <v>223</v>
      </c>
      <c r="F228">
        <f t="shared" si="9"/>
        <v>0.64936646871497661</v>
      </c>
    </row>
    <row r="229" spans="2:6" x14ac:dyDescent="0.3">
      <c r="B229">
        <v>224</v>
      </c>
      <c r="C229" s="1">
        <f t="shared" si="8"/>
        <v>0.64742419408093665</v>
      </c>
      <c r="E229">
        <v>224</v>
      </c>
      <c r="F229">
        <f t="shared" si="9"/>
        <v>0.64935500848509853</v>
      </c>
    </row>
    <row r="230" spans="2:6" x14ac:dyDescent="0.3">
      <c r="B230">
        <v>225</v>
      </c>
      <c r="C230" s="1">
        <f t="shared" si="8"/>
        <v>0.64740119452587774</v>
      </c>
      <c r="E230">
        <v>225</v>
      </c>
      <c r="F230">
        <f t="shared" si="9"/>
        <v>0.64935500848509853</v>
      </c>
    </row>
    <row r="231" spans="2:6" x14ac:dyDescent="0.3">
      <c r="B231">
        <v>226</v>
      </c>
      <c r="C231" s="1">
        <f t="shared" si="8"/>
        <v>0.64737809341582553</v>
      </c>
      <c r="E231">
        <v>226</v>
      </c>
      <c r="F231">
        <f t="shared" si="9"/>
        <v>0.64934344569506808</v>
      </c>
    </row>
    <row r="232" spans="2:6" x14ac:dyDescent="0.3">
      <c r="B232">
        <v>227</v>
      </c>
      <c r="C232" s="1">
        <f t="shared" si="8"/>
        <v>0.6473548907626645</v>
      </c>
      <c r="E232">
        <v>227</v>
      </c>
      <c r="F232">
        <f t="shared" si="9"/>
        <v>0.64934344569506808</v>
      </c>
    </row>
    <row r="233" spans="2:6" x14ac:dyDescent="0.3">
      <c r="B233">
        <v>228</v>
      </c>
      <c r="C233" s="1">
        <f t="shared" si="8"/>
        <v>0.64733158657833145</v>
      </c>
      <c r="E233">
        <v>228</v>
      </c>
      <c r="F233">
        <f t="shared" si="9"/>
        <v>0.64933178035083405</v>
      </c>
    </row>
    <row r="234" spans="2:6" x14ac:dyDescent="0.3">
      <c r="B234">
        <v>229</v>
      </c>
      <c r="C234" s="1">
        <f t="shared" si="8"/>
        <v>0.64730818087481556</v>
      </c>
      <c r="E234">
        <v>229</v>
      </c>
      <c r="F234">
        <f t="shared" si="9"/>
        <v>0.64933178035083405</v>
      </c>
    </row>
    <row r="235" spans="2:6" x14ac:dyDescent="0.3">
      <c r="B235">
        <v>230</v>
      </c>
      <c r="C235" s="1">
        <f t="shared" si="8"/>
        <v>0.64728467366415809</v>
      </c>
      <c r="E235">
        <v>230</v>
      </c>
      <c r="F235">
        <f t="shared" si="9"/>
        <v>0.64932001245839777</v>
      </c>
    </row>
    <row r="236" spans="2:6" x14ac:dyDescent="0.3">
      <c r="B236">
        <v>231</v>
      </c>
      <c r="C236" s="1">
        <f t="shared" si="8"/>
        <v>0.64726106495845259</v>
      </c>
      <c r="E236">
        <v>231</v>
      </c>
      <c r="F236">
        <f t="shared" si="9"/>
        <v>0.64932001245839777</v>
      </c>
    </row>
    <row r="237" spans="2:6" x14ac:dyDescent="0.3">
      <c r="B237">
        <v>232</v>
      </c>
      <c r="C237" s="1">
        <f t="shared" si="8"/>
        <v>0.64723735476984479</v>
      </c>
      <c r="E237">
        <v>232</v>
      </c>
      <c r="F237">
        <f t="shared" si="9"/>
        <v>0.64930814202381315</v>
      </c>
    </row>
    <row r="238" spans="2:6" x14ac:dyDescent="0.3">
      <c r="B238">
        <v>233</v>
      </c>
      <c r="C238" s="1">
        <f t="shared" si="8"/>
        <v>0.64721354311053259</v>
      </c>
      <c r="E238">
        <v>233</v>
      </c>
      <c r="F238">
        <f t="shared" si="9"/>
        <v>0.64930814202381315</v>
      </c>
    </row>
    <row r="239" spans="2:6" x14ac:dyDescent="0.3">
      <c r="B239">
        <v>234</v>
      </c>
      <c r="C239" s="1">
        <f t="shared" si="8"/>
        <v>0.64718962999276608</v>
      </c>
      <c r="E239">
        <v>234</v>
      </c>
      <c r="F239">
        <f t="shared" si="9"/>
        <v>0.64929616905318732</v>
      </c>
    </row>
    <row r="240" spans="2:6" x14ac:dyDescent="0.3">
      <c r="B240">
        <v>235</v>
      </c>
      <c r="C240" s="1">
        <f t="shared" si="8"/>
        <v>0.64716561542884765</v>
      </c>
      <c r="E240">
        <v>235</v>
      </c>
      <c r="F240">
        <f t="shared" si="9"/>
        <v>0.64929616905318732</v>
      </c>
    </row>
    <row r="241" spans="2:6" x14ac:dyDescent="0.3">
      <c r="B241">
        <v>236</v>
      </c>
      <c r="C241" s="1">
        <f t="shared" si="8"/>
        <v>0.64714149943113197</v>
      </c>
      <c r="E241">
        <v>236</v>
      </c>
      <c r="F241">
        <f t="shared" si="9"/>
        <v>0.6492840935526798</v>
      </c>
    </row>
    <row r="242" spans="2:6" x14ac:dyDescent="0.3">
      <c r="B242">
        <v>237</v>
      </c>
      <c r="C242" s="1">
        <f t="shared" si="8"/>
        <v>0.64711728201202556</v>
      </c>
      <c r="E242">
        <v>237</v>
      </c>
      <c r="F242">
        <f t="shared" si="9"/>
        <v>0.6492840935526798</v>
      </c>
    </row>
    <row r="243" spans="2:6" x14ac:dyDescent="0.3">
      <c r="B243">
        <v>238</v>
      </c>
      <c r="C243" s="1">
        <f t="shared" si="8"/>
        <v>0.64709296318398746</v>
      </c>
      <c r="E243">
        <v>238</v>
      </c>
      <c r="F243">
        <f t="shared" si="9"/>
        <v>0.64927191552850272</v>
      </c>
    </row>
    <row r="244" spans="2:6" x14ac:dyDescent="0.3">
      <c r="B244">
        <v>239</v>
      </c>
      <c r="C244" s="1">
        <f t="shared" si="8"/>
        <v>0.64706854295952854</v>
      </c>
      <c r="E244">
        <v>239</v>
      </c>
      <c r="F244">
        <f t="shared" si="9"/>
        <v>0.64927191552850272</v>
      </c>
    </row>
    <row r="245" spans="2:6" x14ac:dyDescent="0.3">
      <c r="B245">
        <v>240</v>
      </c>
      <c r="C245" s="1">
        <f t="shared" si="8"/>
        <v>0.64704402135121208</v>
      </c>
      <c r="E245">
        <v>240</v>
      </c>
      <c r="F245">
        <f t="shared" si="9"/>
        <v>0.64925963498692152</v>
      </c>
    </row>
    <row r="246" spans="2:6" x14ac:dyDescent="0.3">
      <c r="B246">
        <v>241</v>
      </c>
      <c r="C246" s="1">
        <f t="shared" si="8"/>
        <v>0.64701939837165368</v>
      </c>
      <c r="E246">
        <v>241</v>
      </c>
      <c r="F246">
        <f t="shared" si="9"/>
        <v>0.64925963498692152</v>
      </c>
    </row>
    <row r="247" spans="2:6" x14ac:dyDescent="0.3">
      <c r="B247">
        <v>242</v>
      </c>
      <c r="C247" s="1">
        <f t="shared" si="8"/>
        <v>0.64699467403352062</v>
      </c>
      <c r="E247">
        <v>242</v>
      </c>
      <c r="F247">
        <f t="shared" si="9"/>
        <v>0.64924725193425403</v>
      </c>
    </row>
    <row r="248" spans="2:6" x14ac:dyDescent="0.3">
      <c r="B248">
        <v>243</v>
      </c>
      <c r="C248" s="1">
        <f t="shared" si="8"/>
        <v>0.64696984834953275</v>
      </c>
      <c r="E248">
        <v>243</v>
      </c>
      <c r="F248">
        <f t="shared" si="9"/>
        <v>0.64924725193425403</v>
      </c>
    </row>
    <row r="249" spans="2:6" x14ac:dyDescent="0.3">
      <c r="B249">
        <v>244</v>
      </c>
      <c r="C249" s="1">
        <f t="shared" si="8"/>
        <v>0.64694492133246173</v>
      </c>
      <c r="E249">
        <v>244</v>
      </c>
      <c r="F249">
        <f t="shared" si="9"/>
        <v>0.6492347663768705</v>
      </c>
    </row>
    <row r="250" spans="2:6" x14ac:dyDescent="0.3">
      <c r="B250">
        <v>245</v>
      </c>
      <c r="C250" s="1">
        <f t="shared" si="8"/>
        <v>0.64691989299513164</v>
      </c>
      <c r="E250">
        <v>245</v>
      </c>
      <c r="F250">
        <f t="shared" si="9"/>
        <v>0.6492347663768705</v>
      </c>
    </row>
    <row r="251" spans="2:6" x14ac:dyDescent="0.3">
      <c r="B251">
        <v>246</v>
      </c>
      <c r="C251" s="1">
        <f t="shared" si="8"/>
        <v>0.64689476335041851</v>
      </c>
      <c r="E251">
        <v>246</v>
      </c>
      <c r="F251">
        <f t="shared" si="9"/>
        <v>0.64922217832119455</v>
      </c>
    </row>
    <row r="252" spans="2:6" x14ac:dyDescent="0.3">
      <c r="B252">
        <v>247</v>
      </c>
      <c r="C252" s="1">
        <f t="shared" si="8"/>
        <v>0.64686953241125045</v>
      </c>
      <c r="E252">
        <v>247</v>
      </c>
      <c r="F252">
        <f t="shared" si="9"/>
        <v>0.64922217832119455</v>
      </c>
    </row>
    <row r="253" spans="2:6" x14ac:dyDescent="0.3">
      <c r="B253">
        <v>248</v>
      </c>
      <c r="C253" s="1">
        <f t="shared" si="8"/>
        <v>0.64684420019060795</v>
      </c>
      <c r="E253">
        <v>248</v>
      </c>
      <c r="F253">
        <f t="shared" si="9"/>
        <v>0.64920948777370224</v>
      </c>
    </row>
    <row r="254" spans="2:6" x14ac:dyDescent="0.3">
      <c r="B254">
        <v>249</v>
      </c>
      <c r="C254" s="1">
        <f t="shared" si="8"/>
        <v>0.64681876670152327</v>
      </c>
      <c r="E254">
        <v>249</v>
      </c>
      <c r="F254">
        <f t="shared" si="9"/>
        <v>0.64920948777370224</v>
      </c>
    </row>
    <row r="255" spans="2:6" x14ac:dyDescent="0.3">
      <c r="B255">
        <v>250</v>
      </c>
      <c r="C255" s="1">
        <f t="shared" si="8"/>
        <v>0.64679323195708094</v>
      </c>
      <c r="E255">
        <v>250</v>
      </c>
      <c r="F255">
        <f t="shared" si="9"/>
        <v>0.64919669474092212</v>
      </c>
    </row>
    <row r="256" spans="2:6" x14ac:dyDescent="0.3">
      <c r="B256">
        <v>251</v>
      </c>
      <c r="C256" s="1">
        <f t="shared" si="8"/>
        <v>0.64676759597041766</v>
      </c>
      <c r="E256">
        <v>251</v>
      </c>
      <c r="F256">
        <f t="shared" si="9"/>
        <v>0.64919669474092201</v>
      </c>
    </row>
    <row r="257" spans="2:6" x14ac:dyDescent="0.3">
      <c r="B257">
        <v>252</v>
      </c>
      <c r="C257" s="1">
        <f t="shared" si="8"/>
        <v>0.64674185875472201</v>
      </c>
      <c r="E257">
        <v>252</v>
      </c>
      <c r="F257">
        <f t="shared" si="9"/>
        <v>0.64918379922943581</v>
      </c>
    </row>
    <row r="258" spans="2:6" x14ac:dyDescent="0.3">
      <c r="B258">
        <v>253</v>
      </c>
      <c r="C258" s="1">
        <f t="shared" si="8"/>
        <v>0.64671602032323472</v>
      </c>
      <c r="E258">
        <v>253</v>
      </c>
      <c r="F258">
        <f t="shared" si="9"/>
        <v>0.64918379922943581</v>
      </c>
    </row>
    <row r="259" spans="2:6" x14ac:dyDescent="0.3">
      <c r="B259">
        <v>254</v>
      </c>
      <c r="C259" s="1">
        <f t="shared" si="8"/>
        <v>0.64669008068924883</v>
      </c>
      <c r="E259">
        <v>254</v>
      </c>
      <c r="F259">
        <f t="shared" si="9"/>
        <v>0.64917080124587767</v>
      </c>
    </row>
    <row r="260" spans="2:6" x14ac:dyDescent="0.3">
      <c r="B260">
        <v>255</v>
      </c>
      <c r="C260" s="1">
        <f t="shared" si="8"/>
        <v>0.64666403986610899</v>
      </c>
      <c r="E260">
        <v>255</v>
      </c>
      <c r="F260">
        <f t="shared" si="9"/>
        <v>0.64917080124587767</v>
      </c>
    </row>
    <row r="261" spans="2:6" x14ac:dyDescent="0.3">
      <c r="B261">
        <v>256</v>
      </c>
      <c r="C261" s="1">
        <f t="shared" si="8"/>
        <v>0.64663789786721226</v>
      </c>
      <c r="E261">
        <v>256</v>
      </c>
      <c r="F261">
        <f t="shared" si="9"/>
        <v>0.64915770079693447</v>
      </c>
    </row>
    <row r="262" spans="2:6" x14ac:dyDescent="0.3">
      <c r="B262">
        <v>257</v>
      </c>
      <c r="C262" s="1">
        <f t="shared" ref="C262:C325" si="10">D$2+D$1*COS((B262*2*PI()/8760))</f>
        <v>0.64661165470600779</v>
      </c>
      <c r="E262">
        <v>257</v>
      </c>
      <c r="F262">
        <f t="shared" ref="F262:F325" si="11">LARGE(C$6:C$8765,E262)</f>
        <v>0.64915770079693436</v>
      </c>
    </row>
    <row r="263" spans="2:6" x14ac:dyDescent="0.3">
      <c r="B263">
        <v>258</v>
      </c>
      <c r="C263" s="1">
        <f t="shared" si="10"/>
        <v>0.64658531039599643</v>
      </c>
      <c r="E263">
        <v>258</v>
      </c>
      <c r="F263">
        <f t="shared" si="11"/>
        <v>0.64914449788934581</v>
      </c>
    </row>
    <row r="264" spans="2:6" x14ac:dyDescent="0.3">
      <c r="B264">
        <v>259</v>
      </c>
      <c r="C264" s="1">
        <f t="shared" si="10"/>
        <v>0.64655886495073145</v>
      </c>
      <c r="E264">
        <v>259</v>
      </c>
      <c r="F264">
        <f t="shared" si="11"/>
        <v>0.64914449788934581</v>
      </c>
    </row>
    <row r="265" spans="2:6" x14ac:dyDescent="0.3">
      <c r="B265">
        <v>260</v>
      </c>
      <c r="C265" s="1">
        <f t="shared" si="10"/>
        <v>0.64653231838381775</v>
      </c>
      <c r="E265">
        <v>260</v>
      </c>
      <c r="F265">
        <f t="shared" si="11"/>
        <v>0.64913119252990414</v>
      </c>
    </row>
    <row r="266" spans="2:6" x14ac:dyDescent="0.3">
      <c r="B266">
        <v>261</v>
      </c>
      <c r="C266" s="1">
        <f t="shared" si="10"/>
        <v>0.64650567070891263</v>
      </c>
      <c r="E266">
        <v>261</v>
      </c>
      <c r="F266">
        <f t="shared" si="11"/>
        <v>0.64913119252990414</v>
      </c>
    </row>
    <row r="267" spans="2:6" x14ac:dyDescent="0.3">
      <c r="B267">
        <v>262</v>
      </c>
      <c r="C267" s="1">
        <f t="shared" si="10"/>
        <v>0.64647892193972512</v>
      </c>
      <c r="E267">
        <v>262</v>
      </c>
      <c r="F267">
        <f t="shared" si="11"/>
        <v>0.64911778472545478</v>
      </c>
    </row>
    <row r="268" spans="2:6" x14ac:dyDescent="0.3">
      <c r="B268">
        <v>263</v>
      </c>
      <c r="C268" s="1">
        <f t="shared" si="10"/>
        <v>0.64645207209001665</v>
      </c>
      <c r="E268">
        <v>263</v>
      </c>
      <c r="F268">
        <f t="shared" si="11"/>
        <v>0.64911778472545478</v>
      </c>
    </row>
    <row r="269" spans="2:6" x14ac:dyDescent="0.3">
      <c r="B269">
        <v>264</v>
      </c>
      <c r="C269" s="1">
        <f t="shared" si="10"/>
        <v>0.64642512117360007</v>
      </c>
      <c r="E269">
        <v>264</v>
      </c>
      <c r="F269">
        <f t="shared" si="11"/>
        <v>0.64910427448289509</v>
      </c>
    </row>
    <row r="270" spans="2:6" x14ac:dyDescent="0.3">
      <c r="B270">
        <v>265</v>
      </c>
      <c r="C270" s="1">
        <f t="shared" si="10"/>
        <v>0.64639806920434084</v>
      </c>
      <c r="E270">
        <v>265</v>
      </c>
      <c r="F270">
        <f t="shared" si="11"/>
        <v>0.64910427448289498</v>
      </c>
    </row>
    <row r="271" spans="2:6" x14ac:dyDescent="0.3">
      <c r="B271">
        <v>266</v>
      </c>
      <c r="C271" s="1">
        <f t="shared" si="10"/>
        <v>0.64637091619615594</v>
      </c>
      <c r="E271">
        <v>266</v>
      </c>
      <c r="F271">
        <f t="shared" si="11"/>
        <v>0.64909066180917574</v>
      </c>
    </row>
    <row r="272" spans="2:6" x14ac:dyDescent="0.3">
      <c r="B272">
        <v>267</v>
      </c>
      <c r="C272" s="1">
        <f t="shared" si="10"/>
        <v>0.64634366216301442</v>
      </c>
      <c r="E272">
        <v>267</v>
      </c>
      <c r="F272">
        <f t="shared" si="11"/>
        <v>0.64909066180917574</v>
      </c>
    </row>
    <row r="273" spans="2:6" x14ac:dyDescent="0.3">
      <c r="B273">
        <v>268</v>
      </c>
      <c r="C273" s="1">
        <f t="shared" si="10"/>
        <v>0.64631630711893751</v>
      </c>
      <c r="E273">
        <v>268</v>
      </c>
      <c r="F273">
        <f t="shared" si="11"/>
        <v>0.64907694671130001</v>
      </c>
    </row>
    <row r="274" spans="2:6" x14ac:dyDescent="0.3">
      <c r="B274">
        <v>269</v>
      </c>
      <c r="C274" s="1">
        <f t="shared" si="10"/>
        <v>0.64628885107799838</v>
      </c>
      <c r="E274">
        <v>269</v>
      </c>
      <c r="F274">
        <f t="shared" si="11"/>
        <v>0.64907694671130001</v>
      </c>
    </row>
    <row r="275" spans="2:6" x14ac:dyDescent="0.3">
      <c r="B275">
        <v>270</v>
      </c>
      <c r="C275" s="1">
        <f t="shared" si="10"/>
        <v>0.64626129405432187</v>
      </c>
      <c r="E275">
        <v>270</v>
      </c>
      <c r="F275">
        <f t="shared" si="11"/>
        <v>0.64906312919632358</v>
      </c>
    </row>
    <row r="276" spans="2:6" x14ac:dyDescent="0.3">
      <c r="B276">
        <v>271</v>
      </c>
      <c r="C276" s="1">
        <f t="shared" si="10"/>
        <v>0.64623363606208506</v>
      </c>
      <c r="E276">
        <v>271</v>
      </c>
      <c r="F276">
        <f t="shared" si="11"/>
        <v>0.64906312919632358</v>
      </c>
    </row>
    <row r="277" spans="2:6" x14ac:dyDescent="0.3">
      <c r="B277">
        <v>272</v>
      </c>
      <c r="C277" s="1">
        <f t="shared" si="10"/>
        <v>0.64620587711551691</v>
      </c>
      <c r="E277">
        <v>272</v>
      </c>
      <c r="F277">
        <f t="shared" si="11"/>
        <v>0.64904920927135512</v>
      </c>
    </row>
    <row r="278" spans="2:6" x14ac:dyDescent="0.3">
      <c r="B278">
        <v>273</v>
      </c>
      <c r="C278" s="1">
        <f t="shared" si="10"/>
        <v>0.64617801722889823</v>
      </c>
      <c r="E278">
        <v>273</v>
      </c>
      <c r="F278">
        <f t="shared" si="11"/>
        <v>0.64904920927135501</v>
      </c>
    </row>
    <row r="279" spans="2:6" x14ac:dyDescent="0.3">
      <c r="B279">
        <v>274</v>
      </c>
      <c r="C279" s="1">
        <f t="shared" si="10"/>
        <v>0.64615005641656176</v>
      </c>
      <c r="E279">
        <v>274</v>
      </c>
      <c r="F279">
        <f t="shared" si="11"/>
        <v>0.64903518694355578</v>
      </c>
    </row>
    <row r="280" spans="2:6" x14ac:dyDescent="0.3">
      <c r="B280">
        <v>275</v>
      </c>
      <c r="C280" s="1">
        <f t="shared" si="10"/>
        <v>0.64612199469289222</v>
      </c>
      <c r="E280">
        <v>275</v>
      </c>
      <c r="F280">
        <f t="shared" si="11"/>
        <v>0.64903518694355578</v>
      </c>
    </row>
    <row r="281" spans="2:6" x14ac:dyDescent="0.3">
      <c r="B281">
        <v>276</v>
      </c>
      <c r="C281" s="1">
        <f t="shared" si="10"/>
        <v>0.6460938320723264</v>
      </c>
      <c r="E281">
        <v>276</v>
      </c>
      <c r="F281">
        <f t="shared" si="11"/>
        <v>0.64902106222013956</v>
      </c>
    </row>
    <row r="282" spans="2:6" x14ac:dyDescent="0.3">
      <c r="B282">
        <v>277</v>
      </c>
      <c r="C282" s="1">
        <f t="shared" si="10"/>
        <v>0.64606556856935282</v>
      </c>
      <c r="E282">
        <v>277</v>
      </c>
      <c r="F282">
        <f t="shared" si="11"/>
        <v>0.64902106222013956</v>
      </c>
    </row>
    <row r="283" spans="2:6" x14ac:dyDescent="0.3">
      <c r="B283">
        <v>278</v>
      </c>
      <c r="C283" s="1">
        <f t="shared" si="10"/>
        <v>0.64603720419851163</v>
      </c>
      <c r="E283">
        <v>278</v>
      </c>
      <c r="F283">
        <f t="shared" si="11"/>
        <v>0.64900683510837309</v>
      </c>
    </row>
    <row r="284" spans="2:6" x14ac:dyDescent="0.3">
      <c r="B284">
        <v>279</v>
      </c>
      <c r="C284" s="1">
        <f t="shared" si="10"/>
        <v>0.64600873897439548</v>
      </c>
      <c r="E284">
        <v>279</v>
      </c>
      <c r="F284">
        <f t="shared" si="11"/>
        <v>0.64900683510837309</v>
      </c>
    </row>
    <row r="285" spans="2:6" x14ac:dyDescent="0.3">
      <c r="B285">
        <v>280</v>
      </c>
      <c r="C285" s="1">
        <f t="shared" si="10"/>
        <v>0.64598017291164844</v>
      </c>
      <c r="E285">
        <v>280</v>
      </c>
      <c r="F285">
        <f t="shared" si="11"/>
        <v>0.64899250561557553</v>
      </c>
    </row>
    <row r="286" spans="2:6" x14ac:dyDescent="0.3">
      <c r="B286">
        <v>281</v>
      </c>
      <c r="C286" s="1">
        <f t="shared" si="10"/>
        <v>0.64595150602496665</v>
      </c>
      <c r="E286">
        <v>281</v>
      </c>
      <c r="F286">
        <f t="shared" si="11"/>
        <v>0.64899250561557553</v>
      </c>
    </row>
    <row r="287" spans="2:6" x14ac:dyDescent="0.3">
      <c r="B287">
        <v>282</v>
      </c>
      <c r="C287" s="1">
        <f t="shared" si="10"/>
        <v>0.64592273832909797</v>
      </c>
      <c r="E287">
        <v>282</v>
      </c>
      <c r="F287">
        <f t="shared" si="11"/>
        <v>0.64897807374911887</v>
      </c>
    </row>
    <row r="288" spans="2:6" x14ac:dyDescent="0.3">
      <c r="B288">
        <v>283</v>
      </c>
      <c r="C288" s="1">
        <f t="shared" si="10"/>
        <v>0.64589386983884245</v>
      </c>
      <c r="E288">
        <v>283</v>
      </c>
      <c r="F288">
        <f t="shared" si="11"/>
        <v>0.64897807374911887</v>
      </c>
    </row>
    <row r="289" spans="2:6" x14ac:dyDescent="0.3">
      <c r="B289">
        <v>284</v>
      </c>
      <c r="C289" s="1">
        <f t="shared" si="10"/>
        <v>0.64586490056905155</v>
      </c>
      <c r="E289">
        <v>284</v>
      </c>
      <c r="F289">
        <f t="shared" si="11"/>
        <v>0.64896353951642793</v>
      </c>
    </row>
    <row r="290" spans="2:6" x14ac:dyDescent="0.3">
      <c r="B290">
        <v>285</v>
      </c>
      <c r="C290" s="1">
        <f t="shared" si="10"/>
        <v>0.6458358305346289</v>
      </c>
      <c r="E290">
        <v>285</v>
      </c>
      <c r="F290">
        <f t="shared" si="11"/>
        <v>0.64896353951642793</v>
      </c>
    </row>
    <row r="291" spans="2:6" x14ac:dyDescent="0.3">
      <c r="B291">
        <v>286</v>
      </c>
      <c r="C291" s="1">
        <f t="shared" si="10"/>
        <v>0.64580665975052987</v>
      </c>
      <c r="E291">
        <v>286</v>
      </c>
      <c r="F291">
        <f t="shared" si="11"/>
        <v>0.64894890292497975</v>
      </c>
    </row>
    <row r="292" spans="2:6" x14ac:dyDescent="0.3">
      <c r="B292">
        <v>287</v>
      </c>
      <c r="C292" s="1">
        <f t="shared" si="10"/>
        <v>0.64577738823176156</v>
      </c>
      <c r="E292">
        <v>287</v>
      </c>
      <c r="F292">
        <f t="shared" si="11"/>
        <v>0.64894890292497964</v>
      </c>
    </row>
    <row r="293" spans="2:6" x14ac:dyDescent="0.3">
      <c r="B293">
        <v>288</v>
      </c>
      <c r="C293" s="1">
        <f t="shared" si="10"/>
        <v>0.64574801599338305</v>
      </c>
      <c r="E293">
        <v>288</v>
      </c>
      <c r="F293">
        <f t="shared" si="11"/>
        <v>0.6489341639823043</v>
      </c>
    </row>
    <row r="294" spans="2:6" x14ac:dyDescent="0.3">
      <c r="B294">
        <v>289</v>
      </c>
      <c r="C294" s="1">
        <f t="shared" si="10"/>
        <v>0.64571854305050524</v>
      </c>
      <c r="E294">
        <v>289</v>
      </c>
      <c r="F294">
        <f t="shared" si="11"/>
        <v>0.6489341639823043</v>
      </c>
    </row>
    <row r="295" spans="2:6" x14ac:dyDescent="0.3">
      <c r="B295">
        <v>290</v>
      </c>
      <c r="C295" s="1">
        <f t="shared" si="10"/>
        <v>0.64568896941829079</v>
      </c>
      <c r="E295">
        <v>290</v>
      </c>
      <c r="F295">
        <f t="shared" si="11"/>
        <v>0.64891932269598418</v>
      </c>
    </row>
    <row r="296" spans="2:6" x14ac:dyDescent="0.3">
      <c r="B296">
        <v>291</v>
      </c>
      <c r="C296" s="1">
        <f t="shared" si="10"/>
        <v>0.64565929511195397</v>
      </c>
      <c r="E296">
        <v>291</v>
      </c>
      <c r="F296">
        <f t="shared" si="11"/>
        <v>0.64891932269598418</v>
      </c>
    </row>
    <row r="297" spans="2:6" x14ac:dyDescent="0.3">
      <c r="B297">
        <v>292</v>
      </c>
      <c r="C297" s="1">
        <f t="shared" si="10"/>
        <v>0.64562952014676123</v>
      </c>
      <c r="E297">
        <v>292</v>
      </c>
      <c r="F297">
        <f t="shared" si="11"/>
        <v>0.64890437907365461</v>
      </c>
    </row>
    <row r="298" spans="2:6" x14ac:dyDescent="0.3">
      <c r="B298">
        <v>293</v>
      </c>
      <c r="C298" s="1">
        <f t="shared" si="10"/>
        <v>0.64559964453803032</v>
      </c>
      <c r="E298">
        <v>293</v>
      </c>
      <c r="F298">
        <f t="shared" si="11"/>
        <v>0.64890437907365461</v>
      </c>
    </row>
    <row r="299" spans="2:6" x14ac:dyDescent="0.3">
      <c r="B299">
        <v>294</v>
      </c>
      <c r="C299" s="1">
        <f t="shared" si="10"/>
        <v>0.64556966830113138</v>
      </c>
      <c r="E299">
        <v>294</v>
      </c>
      <c r="F299">
        <f t="shared" si="11"/>
        <v>0.64888933312300368</v>
      </c>
    </row>
    <row r="300" spans="2:6" x14ac:dyDescent="0.3">
      <c r="B300">
        <v>295</v>
      </c>
      <c r="C300" s="1">
        <f t="shared" si="10"/>
        <v>0.64553959145148576</v>
      </c>
      <c r="E300">
        <v>295</v>
      </c>
      <c r="F300">
        <f t="shared" si="11"/>
        <v>0.64888933312300368</v>
      </c>
    </row>
    <row r="301" spans="2:6" x14ac:dyDescent="0.3">
      <c r="B301">
        <v>296</v>
      </c>
      <c r="C301" s="1">
        <f t="shared" si="10"/>
        <v>0.64550941400456696</v>
      </c>
      <c r="E301">
        <v>296</v>
      </c>
      <c r="F301">
        <f t="shared" si="11"/>
        <v>0.64887418485177184</v>
      </c>
    </row>
    <row r="302" spans="2:6" x14ac:dyDescent="0.3">
      <c r="B302">
        <v>297</v>
      </c>
      <c r="C302" s="1">
        <f t="shared" si="10"/>
        <v>0.64547913597589979</v>
      </c>
      <c r="E302">
        <v>297</v>
      </c>
      <c r="F302">
        <f t="shared" si="11"/>
        <v>0.64887418485177184</v>
      </c>
    </row>
    <row r="303" spans="2:6" x14ac:dyDescent="0.3">
      <c r="B303">
        <v>298</v>
      </c>
      <c r="C303" s="1">
        <f t="shared" si="10"/>
        <v>0.64544875738106144</v>
      </c>
      <c r="E303">
        <v>298</v>
      </c>
      <c r="F303">
        <f t="shared" si="11"/>
        <v>0.6488589342677521</v>
      </c>
    </row>
    <row r="304" spans="2:6" x14ac:dyDescent="0.3">
      <c r="B304">
        <v>299</v>
      </c>
      <c r="C304" s="1">
        <f t="shared" si="10"/>
        <v>0.6454182782356801</v>
      </c>
      <c r="E304">
        <v>299</v>
      </c>
      <c r="F304">
        <f t="shared" si="11"/>
        <v>0.6488589342677521</v>
      </c>
    </row>
    <row r="305" spans="2:6" x14ac:dyDescent="0.3">
      <c r="B305">
        <v>300</v>
      </c>
      <c r="C305" s="1">
        <f t="shared" si="10"/>
        <v>0.64538769855543632</v>
      </c>
      <c r="E305">
        <v>300</v>
      </c>
      <c r="F305">
        <f t="shared" si="11"/>
        <v>0.64884358137879039</v>
      </c>
    </row>
    <row r="306" spans="2:6" x14ac:dyDescent="0.3">
      <c r="B306">
        <v>301</v>
      </c>
      <c r="C306" s="1">
        <f t="shared" si="10"/>
        <v>0.64535701835606218</v>
      </c>
      <c r="E306">
        <v>301</v>
      </c>
      <c r="F306">
        <f t="shared" si="11"/>
        <v>0.64884358137879039</v>
      </c>
    </row>
    <row r="307" spans="2:6" x14ac:dyDescent="0.3">
      <c r="B307">
        <v>302</v>
      </c>
      <c r="C307" s="1">
        <f t="shared" si="10"/>
        <v>0.64532623765334107</v>
      </c>
      <c r="E307">
        <v>302</v>
      </c>
      <c r="F307">
        <f t="shared" si="11"/>
        <v>0.64882812619278518</v>
      </c>
    </row>
    <row r="308" spans="2:6" x14ac:dyDescent="0.3">
      <c r="B308">
        <v>303</v>
      </c>
      <c r="C308" s="1">
        <f t="shared" si="10"/>
        <v>0.64529535646310876</v>
      </c>
      <c r="E308">
        <v>303</v>
      </c>
      <c r="F308">
        <f t="shared" si="11"/>
        <v>0.64882812619278518</v>
      </c>
    </row>
    <row r="309" spans="2:6" x14ac:dyDescent="0.3">
      <c r="B309">
        <v>304</v>
      </c>
      <c r="C309" s="1">
        <f t="shared" si="10"/>
        <v>0.64526437480125232</v>
      </c>
      <c r="E309">
        <v>304</v>
      </c>
      <c r="F309">
        <f t="shared" si="11"/>
        <v>0.64881256871768755</v>
      </c>
    </row>
    <row r="310" spans="2:6" x14ac:dyDescent="0.3">
      <c r="B310">
        <v>305</v>
      </c>
      <c r="C310" s="1">
        <f t="shared" si="10"/>
        <v>0.64523329268371044</v>
      </c>
      <c r="E310">
        <v>305</v>
      </c>
      <c r="F310">
        <f t="shared" si="11"/>
        <v>0.64881256871768755</v>
      </c>
    </row>
    <row r="311" spans="2:6" x14ac:dyDescent="0.3">
      <c r="B311">
        <v>306</v>
      </c>
      <c r="C311" s="1">
        <f t="shared" si="10"/>
        <v>0.64520211012647366</v>
      </c>
      <c r="E311">
        <v>306</v>
      </c>
      <c r="F311">
        <f t="shared" si="11"/>
        <v>0.64879690896150111</v>
      </c>
    </row>
    <row r="312" spans="2:6" x14ac:dyDescent="0.3">
      <c r="B312">
        <v>307</v>
      </c>
      <c r="C312" s="1">
        <f t="shared" si="10"/>
        <v>0.64517082714558427</v>
      </c>
      <c r="E312">
        <v>307</v>
      </c>
      <c r="F312">
        <f t="shared" si="11"/>
        <v>0.64879690896150111</v>
      </c>
    </row>
    <row r="313" spans="2:6" x14ac:dyDescent="0.3">
      <c r="B313">
        <v>308</v>
      </c>
      <c r="C313" s="1">
        <f t="shared" si="10"/>
        <v>0.64513944375713606</v>
      </c>
      <c r="E313">
        <v>308</v>
      </c>
      <c r="F313">
        <f t="shared" si="11"/>
        <v>0.64878114693228228</v>
      </c>
    </row>
    <row r="314" spans="2:6" x14ac:dyDescent="0.3">
      <c r="B314">
        <v>309</v>
      </c>
      <c r="C314" s="1">
        <f t="shared" si="10"/>
        <v>0.64510795997727444</v>
      </c>
      <c r="E314">
        <v>309</v>
      </c>
      <c r="F314">
        <f t="shared" si="11"/>
        <v>0.64878114693228228</v>
      </c>
    </row>
    <row r="315" spans="2:6" x14ac:dyDescent="0.3">
      <c r="B315">
        <v>310</v>
      </c>
      <c r="C315" s="1">
        <f t="shared" si="10"/>
        <v>0.64507637582219646</v>
      </c>
      <c r="E315">
        <v>310</v>
      </c>
      <c r="F315">
        <f t="shared" si="11"/>
        <v>0.64876528263813993</v>
      </c>
    </row>
    <row r="316" spans="2:6" x14ac:dyDescent="0.3">
      <c r="B316">
        <v>311</v>
      </c>
      <c r="C316" s="1">
        <f t="shared" si="10"/>
        <v>0.64504469130815134</v>
      </c>
      <c r="E316">
        <v>311</v>
      </c>
      <c r="F316">
        <f t="shared" si="11"/>
        <v>0.64876528263813993</v>
      </c>
    </row>
    <row r="317" spans="2:6" x14ac:dyDescent="0.3">
      <c r="B317">
        <v>312</v>
      </c>
      <c r="C317" s="1">
        <f t="shared" si="10"/>
        <v>0.64501290645143894</v>
      </c>
      <c r="E317">
        <v>312</v>
      </c>
      <c r="F317">
        <f t="shared" si="11"/>
        <v>0.64874931608723563</v>
      </c>
    </row>
    <row r="318" spans="2:6" x14ac:dyDescent="0.3">
      <c r="B318">
        <v>313</v>
      </c>
      <c r="C318" s="1">
        <f t="shared" si="10"/>
        <v>0.64498102126841172</v>
      </c>
      <c r="E318">
        <v>313</v>
      </c>
      <c r="F318">
        <f t="shared" si="11"/>
        <v>0.64874931608723563</v>
      </c>
    </row>
    <row r="319" spans="2:6" x14ac:dyDescent="0.3">
      <c r="B319">
        <v>314</v>
      </c>
      <c r="C319" s="1">
        <f t="shared" si="10"/>
        <v>0.64494903577547302</v>
      </c>
      <c r="E319">
        <v>314</v>
      </c>
      <c r="F319">
        <f t="shared" si="11"/>
        <v>0.64873324728778359</v>
      </c>
    </row>
    <row r="320" spans="2:6" x14ac:dyDescent="0.3">
      <c r="B320">
        <v>315</v>
      </c>
      <c r="C320" s="1">
        <f t="shared" si="10"/>
        <v>0.64491694998907834</v>
      </c>
      <c r="E320">
        <v>315</v>
      </c>
      <c r="F320">
        <f t="shared" si="11"/>
        <v>0.64873324728778348</v>
      </c>
    </row>
    <row r="321" spans="2:6" x14ac:dyDescent="0.3">
      <c r="B321">
        <v>316</v>
      </c>
      <c r="C321" s="1">
        <f t="shared" si="10"/>
        <v>0.64488476392573446</v>
      </c>
      <c r="E321">
        <v>316</v>
      </c>
      <c r="F321">
        <f t="shared" si="11"/>
        <v>0.64871707624805031</v>
      </c>
    </row>
    <row r="322" spans="2:6" x14ac:dyDescent="0.3">
      <c r="B322">
        <v>317</v>
      </c>
      <c r="C322" s="1">
        <f t="shared" si="10"/>
        <v>0.64485247760199971</v>
      </c>
      <c r="E322">
        <v>317</v>
      </c>
      <c r="F322">
        <f t="shared" si="11"/>
        <v>0.64871707624805031</v>
      </c>
    </row>
    <row r="323" spans="2:6" x14ac:dyDescent="0.3">
      <c r="B323">
        <v>318</v>
      </c>
      <c r="C323" s="1">
        <f t="shared" si="10"/>
        <v>0.64482009103448412</v>
      </c>
      <c r="E323">
        <v>318</v>
      </c>
      <c r="F323">
        <f t="shared" si="11"/>
        <v>0.64870080297635546</v>
      </c>
    </row>
    <row r="324" spans="2:6" x14ac:dyDescent="0.3">
      <c r="B324">
        <v>319</v>
      </c>
      <c r="C324" s="1">
        <f t="shared" si="10"/>
        <v>0.64478760423984938</v>
      </c>
      <c r="E324">
        <v>319</v>
      </c>
      <c r="F324">
        <f t="shared" si="11"/>
        <v>0.64870080297635546</v>
      </c>
    </row>
    <row r="325" spans="2:6" x14ac:dyDescent="0.3">
      <c r="B325">
        <v>320</v>
      </c>
      <c r="C325" s="1">
        <f t="shared" si="10"/>
        <v>0.64475501723480866</v>
      </c>
      <c r="E325">
        <v>320</v>
      </c>
      <c r="F325">
        <f t="shared" si="11"/>
        <v>0.6486844274810708</v>
      </c>
    </row>
    <row r="326" spans="2:6" x14ac:dyDescent="0.3">
      <c r="B326">
        <v>321</v>
      </c>
      <c r="C326" s="1">
        <f t="shared" ref="C326:C389" si="12">D$2+D$1*COS((B326*2*PI()/8760))</f>
        <v>0.64472233003612656</v>
      </c>
      <c r="E326">
        <v>321</v>
      </c>
      <c r="F326">
        <f t="shared" ref="F326:F389" si="13">LARGE(C$6:C$8765,E326)</f>
        <v>0.6486844274810708</v>
      </c>
    </row>
    <row r="327" spans="2:6" x14ac:dyDescent="0.3">
      <c r="B327">
        <v>322</v>
      </c>
      <c r="C327" s="1">
        <f t="shared" si="12"/>
        <v>0.6446895426606194</v>
      </c>
      <c r="E327">
        <v>322</v>
      </c>
      <c r="F327">
        <f t="shared" si="13"/>
        <v>0.64866794977062092</v>
      </c>
    </row>
    <row r="328" spans="2:6" x14ac:dyDescent="0.3">
      <c r="B328">
        <v>323</v>
      </c>
      <c r="C328" s="1">
        <f t="shared" si="12"/>
        <v>0.64465665512515491</v>
      </c>
      <c r="E328">
        <v>323</v>
      </c>
      <c r="F328">
        <f t="shared" si="13"/>
        <v>0.64866794977062092</v>
      </c>
    </row>
    <row r="329" spans="2:6" x14ac:dyDescent="0.3">
      <c r="B329">
        <v>324</v>
      </c>
      <c r="C329" s="1">
        <f t="shared" si="12"/>
        <v>0.64462366744665234</v>
      </c>
      <c r="E329">
        <v>324</v>
      </c>
      <c r="F329">
        <f t="shared" si="13"/>
        <v>0.64865136985348282</v>
      </c>
    </row>
    <row r="330" spans="2:6" x14ac:dyDescent="0.3">
      <c r="B330">
        <v>325</v>
      </c>
      <c r="C330" s="1">
        <f t="shared" si="12"/>
        <v>0.64459057964208277</v>
      </c>
      <c r="E330">
        <v>325</v>
      </c>
      <c r="F330">
        <f t="shared" si="13"/>
        <v>0.64865136985348282</v>
      </c>
    </row>
    <row r="331" spans="2:6" x14ac:dyDescent="0.3">
      <c r="B331">
        <v>326</v>
      </c>
      <c r="C331" s="1">
        <f t="shared" si="12"/>
        <v>0.64455739172846838</v>
      </c>
      <c r="E331">
        <v>326</v>
      </c>
      <c r="F331">
        <f t="shared" si="13"/>
        <v>0.64863468773818644</v>
      </c>
    </row>
    <row r="332" spans="2:6" x14ac:dyDescent="0.3">
      <c r="B332">
        <v>327</v>
      </c>
      <c r="C332" s="1">
        <f t="shared" si="12"/>
        <v>0.64452410372288305</v>
      </c>
      <c r="E332">
        <v>327</v>
      </c>
      <c r="F332">
        <f t="shared" si="13"/>
        <v>0.64863468773818644</v>
      </c>
    </row>
    <row r="333" spans="2:6" x14ac:dyDescent="0.3">
      <c r="B333">
        <v>328</v>
      </c>
      <c r="C333" s="1">
        <f t="shared" si="12"/>
        <v>0.64449071564245219</v>
      </c>
      <c r="E333">
        <v>328</v>
      </c>
      <c r="F333">
        <f t="shared" si="13"/>
        <v>0.64861790343331394</v>
      </c>
    </row>
    <row r="334" spans="2:6" x14ac:dyDescent="0.3">
      <c r="B334">
        <v>329</v>
      </c>
      <c r="C334" s="1">
        <f t="shared" si="12"/>
        <v>0.64445722750435253</v>
      </c>
      <c r="E334">
        <v>329</v>
      </c>
      <c r="F334">
        <f t="shared" si="13"/>
        <v>0.64861790343331394</v>
      </c>
    </row>
    <row r="335" spans="2:6" x14ac:dyDescent="0.3">
      <c r="B335">
        <v>330</v>
      </c>
      <c r="C335" s="1">
        <f t="shared" si="12"/>
        <v>0.64442363932581226</v>
      </c>
      <c r="E335">
        <v>330</v>
      </c>
      <c r="F335">
        <f t="shared" si="13"/>
        <v>0.64860101694750016</v>
      </c>
    </row>
    <row r="336" spans="2:6" x14ac:dyDescent="0.3">
      <c r="B336">
        <v>331</v>
      </c>
      <c r="C336" s="1">
        <f t="shared" si="12"/>
        <v>0.64438995112411135</v>
      </c>
      <c r="E336">
        <v>331</v>
      </c>
      <c r="F336">
        <f t="shared" si="13"/>
        <v>0.64860101694750005</v>
      </c>
    </row>
    <row r="337" spans="2:6" x14ac:dyDescent="0.3">
      <c r="B337">
        <v>332</v>
      </c>
      <c r="C337" s="1">
        <f t="shared" si="12"/>
        <v>0.64435616291658104</v>
      </c>
      <c r="E337">
        <v>332</v>
      </c>
      <c r="F337">
        <f t="shared" si="13"/>
        <v>0.6485840282894324</v>
      </c>
    </row>
    <row r="338" spans="2:6" x14ac:dyDescent="0.3">
      <c r="B338">
        <v>333</v>
      </c>
      <c r="C338" s="1">
        <f t="shared" si="12"/>
        <v>0.64432227472060388</v>
      </c>
      <c r="E338">
        <v>333</v>
      </c>
      <c r="F338">
        <f t="shared" si="13"/>
        <v>0.6485840282894324</v>
      </c>
    </row>
    <row r="339" spans="2:6" x14ac:dyDescent="0.3">
      <c r="B339">
        <v>334</v>
      </c>
      <c r="C339" s="1">
        <f t="shared" si="12"/>
        <v>0.64428828655361414</v>
      </c>
      <c r="E339">
        <v>334</v>
      </c>
      <c r="F339">
        <f t="shared" si="13"/>
        <v>0.64856693746785088</v>
      </c>
    </row>
    <row r="340" spans="2:6" x14ac:dyDescent="0.3">
      <c r="B340">
        <v>335</v>
      </c>
      <c r="C340" s="1">
        <f t="shared" si="12"/>
        <v>0.64425419843309717</v>
      </c>
      <c r="E340">
        <v>335</v>
      </c>
      <c r="F340">
        <f t="shared" si="13"/>
        <v>0.64856693746785088</v>
      </c>
    </row>
    <row r="341" spans="2:6" x14ac:dyDescent="0.3">
      <c r="B341">
        <v>336</v>
      </c>
      <c r="C341" s="1">
        <f t="shared" si="12"/>
        <v>0.64422001037659005</v>
      </c>
      <c r="E341">
        <v>336</v>
      </c>
      <c r="F341">
        <f t="shared" si="13"/>
        <v>0.64854974449154801</v>
      </c>
    </row>
    <row r="342" spans="2:6" x14ac:dyDescent="0.3">
      <c r="B342">
        <v>337</v>
      </c>
      <c r="C342" s="1">
        <f t="shared" si="12"/>
        <v>0.64418572240168126</v>
      </c>
      <c r="E342">
        <v>337</v>
      </c>
      <c r="F342">
        <f t="shared" si="13"/>
        <v>0.64854974449154801</v>
      </c>
    </row>
    <row r="343" spans="2:6" x14ac:dyDescent="0.3">
      <c r="B343">
        <v>338</v>
      </c>
      <c r="C343" s="1">
        <f t="shared" si="12"/>
        <v>0.64415133452601037</v>
      </c>
      <c r="E343">
        <v>338</v>
      </c>
      <c r="F343">
        <f t="shared" si="13"/>
        <v>0.64853244936936894</v>
      </c>
    </row>
    <row r="344" spans="2:6" x14ac:dyDescent="0.3">
      <c r="B344">
        <v>339</v>
      </c>
      <c r="C344" s="1">
        <f t="shared" si="12"/>
        <v>0.64411684676726866</v>
      </c>
      <c r="E344">
        <v>339</v>
      </c>
      <c r="F344">
        <f t="shared" si="13"/>
        <v>0.64853244936936894</v>
      </c>
    </row>
    <row r="345" spans="2:6" x14ac:dyDescent="0.3">
      <c r="B345">
        <v>340</v>
      </c>
      <c r="C345" s="1">
        <f t="shared" si="12"/>
        <v>0.64408225914319883</v>
      </c>
      <c r="E345">
        <v>340</v>
      </c>
      <c r="F345">
        <f t="shared" si="13"/>
        <v>0.64851505211021121</v>
      </c>
    </row>
    <row r="346" spans="2:6" x14ac:dyDescent="0.3">
      <c r="B346">
        <v>341</v>
      </c>
      <c r="C346" s="1">
        <f t="shared" si="12"/>
        <v>0.64404757167159454</v>
      </c>
      <c r="E346">
        <v>341</v>
      </c>
      <c r="F346">
        <f t="shared" si="13"/>
        <v>0.64851505211021121</v>
      </c>
    </row>
    <row r="347" spans="2:6" x14ac:dyDescent="0.3">
      <c r="B347">
        <v>342</v>
      </c>
      <c r="C347" s="1">
        <f t="shared" si="12"/>
        <v>0.64401278437030141</v>
      </c>
      <c r="E347">
        <v>342</v>
      </c>
      <c r="F347">
        <f t="shared" si="13"/>
        <v>0.64849755272302523</v>
      </c>
    </row>
    <row r="348" spans="2:6" x14ac:dyDescent="0.3">
      <c r="B348">
        <v>343</v>
      </c>
      <c r="C348" s="1">
        <f t="shared" si="12"/>
        <v>0.64397789725721588</v>
      </c>
      <c r="E348">
        <v>343</v>
      </c>
      <c r="F348">
        <f t="shared" si="13"/>
        <v>0.64849755272302512</v>
      </c>
    </row>
    <row r="349" spans="2:6" x14ac:dyDescent="0.3">
      <c r="B349">
        <v>344</v>
      </c>
      <c r="C349" s="1">
        <f t="shared" si="12"/>
        <v>0.64394291035028617</v>
      </c>
      <c r="E349">
        <v>344</v>
      </c>
      <c r="F349">
        <f t="shared" si="13"/>
        <v>0.64847995121681334</v>
      </c>
    </row>
    <row r="350" spans="2:6" x14ac:dyDescent="0.3">
      <c r="B350">
        <v>345</v>
      </c>
      <c r="C350" s="1">
        <f t="shared" si="12"/>
        <v>0.64390782366751154</v>
      </c>
      <c r="E350">
        <v>345</v>
      </c>
      <c r="F350">
        <f t="shared" si="13"/>
        <v>0.64847995121681334</v>
      </c>
    </row>
    <row r="351" spans="2:6" x14ac:dyDescent="0.3">
      <c r="B351">
        <v>346</v>
      </c>
      <c r="C351" s="1">
        <f t="shared" si="12"/>
        <v>0.64387263722694255</v>
      </c>
      <c r="E351">
        <v>346</v>
      </c>
      <c r="F351">
        <f t="shared" si="13"/>
        <v>0.6484622476006312</v>
      </c>
    </row>
    <row r="352" spans="2:6" x14ac:dyDescent="0.3">
      <c r="B352">
        <v>347</v>
      </c>
      <c r="C352" s="1">
        <f t="shared" si="12"/>
        <v>0.64383735104668127</v>
      </c>
      <c r="E352">
        <v>347</v>
      </c>
      <c r="F352">
        <f t="shared" si="13"/>
        <v>0.6484622476006312</v>
      </c>
    </row>
    <row r="353" spans="2:6" x14ac:dyDescent="0.3">
      <c r="B353">
        <v>348</v>
      </c>
      <c r="C353" s="1">
        <f t="shared" si="12"/>
        <v>0.64380196514488119</v>
      </c>
      <c r="E353">
        <v>348</v>
      </c>
      <c r="F353">
        <f t="shared" si="13"/>
        <v>0.64844444188358641</v>
      </c>
    </row>
    <row r="354" spans="2:6" x14ac:dyDescent="0.3">
      <c r="B354">
        <v>349</v>
      </c>
      <c r="C354" s="1">
        <f t="shared" si="12"/>
        <v>0.64376647953974686</v>
      </c>
      <c r="E354">
        <v>349</v>
      </c>
      <c r="F354">
        <f t="shared" si="13"/>
        <v>0.64844444188358641</v>
      </c>
    </row>
    <row r="355" spans="2:6" x14ac:dyDescent="0.3">
      <c r="B355">
        <v>350</v>
      </c>
      <c r="C355" s="1">
        <f t="shared" si="12"/>
        <v>0.64373089424953411</v>
      </c>
      <c r="E355">
        <v>350</v>
      </c>
      <c r="F355">
        <f t="shared" si="13"/>
        <v>0.64842653407483941</v>
      </c>
    </row>
    <row r="356" spans="2:6" x14ac:dyDescent="0.3">
      <c r="B356">
        <v>351</v>
      </c>
      <c r="C356" s="1">
        <f t="shared" si="12"/>
        <v>0.64369520929255031</v>
      </c>
      <c r="E356">
        <v>351</v>
      </c>
      <c r="F356">
        <f t="shared" si="13"/>
        <v>0.64842653407483941</v>
      </c>
    </row>
    <row r="357" spans="2:6" x14ac:dyDescent="0.3">
      <c r="B357">
        <v>352</v>
      </c>
      <c r="C357" s="1">
        <f t="shared" si="12"/>
        <v>0.64365942468715376</v>
      </c>
      <c r="E357">
        <v>352</v>
      </c>
      <c r="F357">
        <f t="shared" si="13"/>
        <v>0.64840852418360306</v>
      </c>
    </row>
    <row r="358" spans="2:6" x14ac:dyDescent="0.3">
      <c r="B358">
        <v>353</v>
      </c>
      <c r="C358" s="1">
        <f t="shared" si="12"/>
        <v>0.64362354045175429</v>
      </c>
      <c r="E358">
        <v>353</v>
      </c>
      <c r="F358">
        <f t="shared" si="13"/>
        <v>0.64840852418360306</v>
      </c>
    </row>
    <row r="359" spans="2:6" x14ac:dyDescent="0.3">
      <c r="B359">
        <v>354</v>
      </c>
      <c r="C359" s="1">
        <f t="shared" si="12"/>
        <v>0.64358755660481282</v>
      </c>
      <c r="E359">
        <v>354</v>
      </c>
      <c r="F359">
        <f t="shared" si="13"/>
        <v>0.64839041221914251</v>
      </c>
    </row>
    <row r="360" spans="2:6" x14ac:dyDescent="0.3">
      <c r="B360">
        <v>355</v>
      </c>
      <c r="C360" s="1">
        <f t="shared" si="12"/>
        <v>0.64355147316484174</v>
      </c>
      <c r="E360">
        <v>355</v>
      </c>
      <c r="F360">
        <f t="shared" si="13"/>
        <v>0.64839041221914251</v>
      </c>
    </row>
    <row r="361" spans="2:6" x14ac:dyDescent="0.3">
      <c r="B361">
        <v>356</v>
      </c>
      <c r="C361" s="1">
        <f t="shared" si="12"/>
        <v>0.64351529015040443</v>
      </c>
      <c r="E361">
        <v>356</v>
      </c>
      <c r="F361">
        <f t="shared" si="13"/>
        <v>0.64837219819077585</v>
      </c>
    </row>
    <row r="362" spans="2:6" x14ac:dyDescent="0.3">
      <c r="B362">
        <v>357</v>
      </c>
      <c r="C362" s="1">
        <f t="shared" si="12"/>
        <v>0.64347900758011567</v>
      </c>
      <c r="E362">
        <v>357</v>
      </c>
      <c r="F362">
        <f t="shared" si="13"/>
        <v>0.64837219819077585</v>
      </c>
    </row>
    <row r="363" spans="2:6" x14ac:dyDescent="0.3">
      <c r="B363">
        <v>358</v>
      </c>
      <c r="C363" s="1">
        <f t="shared" si="12"/>
        <v>0.64344262547264131</v>
      </c>
      <c r="E363">
        <v>358</v>
      </c>
      <c r="F363">
        <f t="shared" si="13"/>
        <v>0.64835388210787337</v>
      </c>
    </row>
    <row r="364" spans="2:6" x14ac:dyDescent="0.3">
      <c r="B364">
        <v>359</v>
      </c>
      <c r="C364" s="1">
        <f t="shared" si="12"/>
        <v>0.64340614384669848</v>
      </c>
      <c r="E364">
        <v>359</v>
      </c>
      <c r="F364">
        <f t="shared" si="13"/>
        <v>0.64835388210787337</v>
      </c>
    </row>
    <row r="365" spans="2:6" x14ac:dyDescent="0.3">
      <c r="B365">
        <v>360</v>
      </c>
      <c r="C365" s="1">
        <f t="shared" si="12"/>
        <v>0.6433695627210555</v>
      </c>
      <c r="E365">
        <v>360</v>
      </c>
      <c r="F365">
        <f t="shared" si="13"/>
        <v>0.64833546397985797</v>
      </c>
    </row>
    <row r="366" spans="2:6" x14ac:dyDescent="0.3">
      <c r="B366">
        <v>361</v>
      </c>
      <c r="C366" s="1">
        <f t="shared" si="12"/>
        <v>0.6433328821145321</v>
      </c>
      <c r="E366">
        <v>361</v>
      </c>
      <c r="F366">
        <f t="shared" si="13"/>
        <v>0.64833546397985797</v>
      </c>
    </row>
    <row r="367" spans="2:6" x14ac:dyDescent="0.3">
      <c r="B367">
        <v>362</v>
      </c>
      <c r="C367" s="1">
        <f t="shared" si="12"/>
        <v>0.64329610204599863</v>
      </c>
      <c r="E367">
        <v>362</v>
      </c>
      <c r="F367">
        <f t="shared" si="13"/>
        <v>0.64831694381620508</v>
      </c>
    </row>
    <row r="368" spans="2:6" x14ac:dyDescent="0.3">
      <c r="B368">
        <v>363</v>
      </c>
      <c r="C368" s="1">
        <f t="shared" si="12"/>
        <v>0.64325922253437717</v>
      </c>
      <c r="E368">
        <v>363</v>
      </c>
      <c r="F368">
        <f t="shared" si="13"/>
        <v>0.64831694381620508</v>
      </c>
    </row>
    <row r="369" spans="2:6" x14ac:dyDescent="0.3">
      <c r="B369">
        <v>364</v>
      </c>
      <c r="C369" s="1">
        <f t="shared" si="12"/>
        <v>0.64322224359864089</v>
      </c>
      <c r="E369">
        <v>364</v>
      </c>
      <c r="F369">
        <f t="shared" si="13"/>
        <v>0.64829832162644263</v>
      </c>
    </row>
    <row r="370" spans="2:6" x14ac:dyDescent="0.3">
      <c r="B370">
        <v>365</v>
      </c>
      <c r="C370" s="1">
        <f t="shared" si="12"/>
        <v>0.64318516525781366</v>
      </c>
      <c r="E370">
        <v>365</v>
      </c>
      <c r="F370">
        <f t="shared" si="13"/>
        <v>0.64829832162644263</v>
      </c>
    </row>
    <row r="371" spans="2:6" x14ac:dyDescent="0.3">
      <c r="B371">
        <v>366</v>
      </c>
      <c r="C371" s="1">
        <f t="shared" si="12"/>
        <v>0.64314798753097102</v>
      </c>
      <c r="E371">
        <v>366</v>
      </c>
      <c r="F371">
        <f t="shared" si="13"/>
        <v>0.64827959742015095</v>
      </c>
    </row>
    <row r="372" spans="2:6" x14ac:dyDescent="0.3">
      <c r="B372">
        <v>367</v>
      </c>
      <c r="C372" s="1">
        <f t="shared" si="12"/>
        <v>0.64311071043723933</v>
      </c>
      <c r="E372">
        <v>367</v>
      </c>
      <c r="F372">
        <f t="shared" si="13"/>
        <v>0.64827959742015095</v>
      </c>
    </row>
    <row r="373" spans="2:6" x14ac:dyDescent="0.3">
      <c r="B373">
        <v>368</v>
      </c>
      <c r="C373" s="1">
        <f t="shared" si="12"/>
        <v>0.64307333399579614</v>
      </c>
      <c r="E373">
        <v>368</v>
      </c>
      <c r="F373">
        <f t="shared" si="13"/>
        <v>0.64826077120696279</v>
      </c>
    </row>
    <row r="374" spans="2:6" x14ac:dyDescent="0.3">
      <c r="B374">
        <v>369</v>
      </c>
      <c r="C374" s="1">
        <f t="shared" si="12"/>
        <v>0.64303585822587017</v>
      </c>
      <c r="E374">
        <v>369</v>
      </c>
      <c r="F374">
        <f t="shared" si="13"/>
        <v>0.64826077120696268</v>
      </c>
    </row>
    <row r="375" spans="2:6" x14ac:dyDescent="0.3">
      <c r="B375">
        <v>370</v>
      </c>
      <c r="C375" s="1">
        <f t="shared" si="12"/>
        <v>0.64299828314674112</v>
      </c>
      <c r="E375">
        <v>370</v>
      </c>
      <c r="F375">
        <f t="shared" si="13"/>
        <v>0.64824184299656351</v>
      </c>
    </row>
    <row r="376" spans="2:6" x14ac:dyDescent="0.3">
      <c r="B376">
        <v>371</v>
      </c>
      <c r="C376" s="1">
        <f t="shared" si="12"/>
        <v>0.64296060877773997</v>
      </c>
      <c r="E376">
        <v>371</v>
      </c>
      <c r="F376">
        <f t="shared" si="13"/>
        <v>0.64824184299656351</v>
      </c>
    </row>
    <row r="377" spans="2:6" x14ac:dyDescent="0.3">
      <c r="B377">
        <v>372</v>
      </c>
      <c r="C377" s="1">
        <f t="shared" si="12"/>
        <v>0.64292283513824877</v>
      </c>
      <c r="E377">
        <v>372</v>
      </c>
      <c r="F377">
        <f t="shared" si="13"/>
        <v>0.64822281279869098</v>
      </c>
    </row>
    <row r="378" spans="2:6" x14ac:dyDescent="0.3">
      <c r="B378">
        <v>373</v>
      </c>
      <c r="C378" s="1">
        <f t="shared" si="12"/>
        <v>0.6428849622477002</v>
      </c>
      <c r="E378">
        <v>373</v>
      </c>
      <c r="F378">
        <f t="shared" si="13"/>
        <v>0.64822281279869087</v>
      </c>
    </row>
    <row r="379" spans="2:6" x14ac:dyDescent="0.3">
      <c r="B379">
        <v>374</v>
      </c>
      <c r="C379" s="1">
        <f t="shared" si="12"/>
        <v>0.64284699012557867</v>
      </c>
      <c r="E379">
        <v>374</v>
      </c>
      <c r="F379">
        <f t="shared" si="13"/>
        <v>0.64820368062313549</v>
      </c>
    </row>
    <row r="380" spans="2:6" x14ac:dyDescent="0.3">
      <c r="B380">
        <v>375</v>
      </c>
      <c r="C380" s="1">
        <f t="shared" si="12"/>
        <v>0.64280891879141921</v>
      </c>
      <c r="E380">
        <v>375</v>
      </c>
      <c r="F380">
        <f t="shared" si="13"/>
        <v>0.64820368062313549</v>
      </c>
    </row>
    <row r="381" spans="2:6" x14ac:dyDescent="0.3">
      <c r="B381">
        <v>376</v>
      </c>
      <c r="C381" s="1">
        <f t="shared" si="12"/>
        <v>0.64277074826480785</v>
      </c>
      <c r="E381">
        <v>376</v>
      </c>
      <c r="F381">
        <f t="shared" si="13"/>
        <v>0.64818444647973972</v>
      </c>
    </row>
    <row r="382" spans="2:6" x14ac:dyDescent="0.3">
      <c r="B382">
        <v>377</v>
      </c>
      <c r="C382" s="1">
        <f t="shared" si="12"/>
        <v>0.64273247856538207</v>
      </c>
      <c r="E382">
        <v>377</v>
      </c>
      <c r="F382">
        <f t="shared" si="13"/>
        <v>0.64818444647973961</v>
      </c>
    </row>
    <row r="383" spans="2:6" x14ac:dyDescent="0.3">
      <c r="B383">
        <v>378</v>
      </c>
      <c r="C383" s="1">
        <f t="shared" si="12"/>
        <v>0.64269410971282981</v>
      </c>
      <c r="E383">
        <v>378</v>
      </c>
      <c r="F383">
        <f t="shared" si="13"/>
        <v>0.64816511037839875</v>
      </c>
    </row>
    <row r="384" spans="2:6" x14ac:dyDescent="0.3">
      <c r="B384">
        <v>379</v>
      </c>
      <c r="C384" s="1">
        <f t="shared" si="12"/>
        <v>0.64265564172689049</v>
      </c>
      <c r="E384">
        <v>379</v>
      </c>
      <c r="F384">
        <f t="shared" si="13"/>
        <v>0.64816511037839875</v>
      </c>
    </row>
    <row r="385" spans="2:6" x14ac:dyDescent="0.3">
      <c r="B385">
        <v>380</v>
      </c>
      <c r="C385" s="1">
        <f t="shared" si="12"/>
        <v>0.64261707462735429</v>
      </c>
      <c r="E385">
        <v>380</v>
      </c>
      <c r="F385">
        <f t="shared" si="13"/>
        <v>0.64814567232906062</v>
      </c>
    </row>
    <row r="386" spans="2:6" x14ac:dyDescent="0.3">
      <c r="B386">
        <v>381</v>
      </c>
      <c r="C386" s="1">
        <f t="shared" si="12"/>
        <v>0.64257840843406244</v>
      </c>
      <c r="E386">
        <v>381</v>
      </c>
      <c r="F386">
        <f t="shared" si="13"/>
        <v>0.64814567232906062</v>
      </c>
    </row>
    <row r="387" spans="2:6" x14ac:dyDescent="0.3">
      <c r="B387">
        <v>382</v>
      </c>
      <c r="C387" s="1">
        <f t="shared" si="12"/>
        <v>0.64253964316690704</v>
      </c>
      <c r="E387">
        <v>382</v>
      </c>
      <c r="F387">
        <f t="shared" si="13"/>
        <v>0.64812613234172489</v>
      </c>
    </row>
    <row r="388" spans="2:6" x14ac:dyDescent="0.3">
      <c r="B388">
        <v>383</v>
      </c>
      <c r="C388" s="1">
        <f t="shared" si="12"/>
        <v>0.64250077884583146</v>
      </c>
      <c r="E388">
        <v>383</v>
      </c>
      <c r="F388">
        <f t="shared" si="13"/>
        <v>0.64812613234172489</v>
      </c>
    </row>
    <row r="389" spans="2:6" x14ac:dyDescent="0.3">
      <c r="B389">
        <v>384</v>
      </c>
      <c r="C389" s="1">
        <f t="shared" si="12"/>
        <v>0.6424618154908297</v>
      </c>
      <c r="E389">
        <v>384</v>
      </c>
      <c r="F389">
        <f t="shared" si="13"/>
        <v>0.64810649042644464</v>
      </c>
    </row>
    <row r="390" spans="2:6" x14ac:dyDescent="0.3">
      <c r="B390">
        <v>385</v>
      </c>
      <c r="C390" s="1">
        <f t="shared" ref="C390:C453" si="14">D$2+D$1*COS((B390*2*PI()/8760))</f>
        <v>0.64242275312194697</v>
      </c>
      <c r="E390">
        <v>385</v>
      </c>
      <c r="F390">
        <f t="shared" ref="F390:F453" si="15">LARGE(C$6:C$8765,E390)</f>
        <v>0.64810649042644464</v>
      </c>
    </row>
    <row r="391" spans="2:6" x14ac:dyDescent="0.3">
      <c r="B391">
        <v>386</v>
      </c>
      <c r="C391" s="1">
        <f t="shared" si="14"/>
        <v>0.64238359175927917</v>
      </c>
      <c r="E391">
        <v>386</v>
      </c>
      <c r="F391">
        <f t="shared" si="15"/>
        <v>0.64808674659332444</v>
      </c>
    </row>
    <row r="392" spans="2:6" x14ac:dyDescent="0.3">
      <c r="B392">
        <v>387</v>
      </c>
      <c r="C392" s="1">
        <f t="shared" si="14"/>
        <v>0.6423443314229732</v>
      </c>
      <c r="E392">
        <v>387</v>
      </c>
      <c r="F392">
        <f t="shared" si="15"/>
        <v>0.64808674659332444</v>
      </c>
    </row>
    <row r="393" spans="2:6" x14ac:dyDescent="0.3">
      <c r="B393">
        <v>388</v>
      </c>
      <c r="C393" s="1">
        <f t="shared" si="14"/>
        <v>0.64230497213322713</v>
      </c>
      <c r="E393">
        <v>388</v>
      </c>
      <c r="F393">
        <f t="shared" si="15"/>
        <v>0.64806690085252183</v>
      </c>
    </row>
    <row r="394" spans="2:6" x14ac:dyDescent="0.3">
      <c r="B394">
        <v>389</v>
      </c>
      <c r="C394" s="1">
        <f t="shared" si="14"/>
        <v>0.64226551391028952</v>
      </c>
      <c r="E394">
        <v>389</v>
      </c>
      <c r="F394">
        <f t="shared" si="15"/>
        <v>0.64806690085252183</v>
      </c>
    </row>
    <row r="395" spans="2:6" x14ac:dyDescent="0.3">
      <c r="B395">
        <v>390</v>
      </c>
      <c r="C395" s="1">
        <f t="shared" si="14"/>
        <v>0.64222595677446015</v>
      </c>
      <c r="E395">
        <v>390</v>
      </c>
      <c r="F395">
        <f t="shared" si="15"/>
        <v>0.64804695321424677</v>
      </c>
    </row>
    <row r="396" spans="2:6" x14ac:dyDescent="0.3">
      <c r="B396">
        <v>391</v>
      </c>
      <c r="C396" s="1">
        <f t="shared" si="14"/>
        <v>0.64218630074608962</v>
      </c>
      <c r="E396">
        <v>391</v>
      </c>
      <c r="F396">
        <f t="shared" si="15"/>
        <v>0.64804695321424677</v>
      </c>
    </row>
    <row r="397" spans="2:6" x14ac:dyDescent="0.3">
      <c r="B397">
        <v>392</v>
      </c>
      <c r="C397" s="1">
        <f t="shared" si="14"/>
        <v>0.64214654584557929</v>
      </c>
      <c r="E397">
        <v>392</v>
      </c>
      <c r="F397">
        <f t="shared" si="15"/>
        <v>0.64802690368876126</v>
      </c>
    </row>
    <row r="398" spans="2:6" x14ac:dyDescent="0.3">
      <c r="B398">
        <v>393</v>
      </c>
      <c r="C398" s="1">
        <f t="shared" si="14"/>
        <v>0.64210669209338145</v>
      </c>
      <c r="E398">
        <v>393</v>
      </c>
      <c r="F398">
        <f t="shared" si="15"/>
        <v>0.64802690368876126</v>
      </c>
    </row>
    <row r="399" spans="2:6" x14ac:dyDescent="0.3">
      <c r="B399">
        <v>394</v>
      </c>
      <c r="C399" s="1">
        <f t="shared" si="14"/>
        <v>0.64206673950999926</v>
      </c>
      <c r="E399">
        <v>394</v>
      </c>
      <c r="F399">
        <f t="shared" si="15"/>
        <v>0.64800675228638016</v>
      </c>
    </row>
    <row r="400" spans="2:6" x14ac:dyDescent="0.3">
      <c r="B400">
        <v>395</v>
      </c>
      <c r="C400" s="1">
        <f t="shared" si="14"/>
        <v>0.64202668811598684</v>
      </c>
      <c r="E400">
        <v>395</v>
      </c>
      <c r="F400">
        <f t="shared" si="15"/>
        <v>0.64800675228638016</v>
      </c>
    </row>
    <row r="401" spans="2:6" x14ac:dyDescent="0.3">
      <c r="B401">
        <v>396</v>
      </c>
      <c r="C401" s="1">
        <f t="shared" si="14"/>
        <v>0.64198653793194893</v>
      </c>
      <c r="E401">
        <v>396</v>
      </c>
      <c r="F401">
        <f t="shared" si="15"/>
        <v>0.64798649901747063</v>
      </c>
    </row>
    <row r="402" spans="2:6" x14ac:dyDescent="0.3">
      <c r="B402">
        <v>397</v>
      </c>
      <c r="C402" s="1">
        <f t="shared" si="14"/>
        <v>0.64194628897854122</v>
      </c>
      <c r="E402">
        <v>397</v>
      </c>
      <c r="F402">
        <f t="shared" si="15"/>
        <v>0.64798649901747063</v>
      </c>
    </row>
    <row r="403" spans="2:6" x14ac:dyDescent="0.3">
      <c r="B403">
        <v>398</v>
      </c>
      <c r="C403" s="1">
        <f t="shared" si="14"/>
        <v>0.64190594127647005</v>
      </c>
      <c r="E403">
        <v>398</v>
      </c>
      <c r="F403">
        <f t="shared" si="15"/>
        <v>0.647966143892452</v>
      </c>
    </row>
    <row r="404" spans="2:6" x14ac:dyDescent="0.3">
      <c r="B404">
        <v>399</v>
      </c>
      <c r="C404" s="1">
        <f t="shared" si="14"/>
        <v>0.6418654948464928</v>
      </c>
      <c r="E404">
        <v>399</v>
      </c>
      <c r="F404">
        <f t="shared" si="15"/>
        <v>0.647966143892452</v>
      </c>
    </row>
    <row r="405" spans="2:6" x14ac:dyDescent="0.3">
      <c r="B405">
        <v>400</v>
      </c>
      <c r="C405" s="1">
        <f t="shared" si="14"/>
        <v>0.64182494970941761</v>
      </c>
      <c r="E405">
        <v>400</v>
      </c>
      <c r="F405">
        <f t="shared" si="15"/>
        <v>0.64794568692179622</v>
      </c>
    </row>
    <row r="406" spans="2:6" x14ac:dyDescent="0.3">
      <c r="B406">
        <v>401</v>
      </c>
      <c r="C406" s="1">
        <f t="shared" si="14"/>
        <v>0.64178430588610325</v>
      </c>
      <c r="E406">
        <v>401</v>
      </c>
      <c r="F406">
        <f t="shared" si="15"/>
        <v>0.64794568692179622</v>
      </c>
    </row>
    <row r="407" spans="2:6" x14ac:dyDescent="0.3">
      <c r="B407">
        <v>402</v>
      </c>
      <c r="C407" s="1">
        <f t="shared" si="14"/>
        <v>0.6417435633974593</v>
      </c>
      <c r="E407">
        <v>402</v>
      </c>
      <c r="F407">
        <f t="shared" si="15"/>
        <v>0.64792512811602765</v>
      </c>
    </row>
    <row r="408" spans="2:6" x14ac:dyDescent="0.3">
      <c r="B408">
        <v>403</v>
      </c>
      <c r="C408" s="1">
        <f t="shared" si="14"/>
        <v>0.64170272226444625</v>
      </c>
      <c r="E408">
        <v>403</v>
      </c>
      <c r="F408">
        <f t="shared" si="15"/>
        <v>0.64792512811602765</v>
      </c>
    </row>
    <row r="409" spans="2:6" x14ac:dyDescent="0.3">
      <c r="B409">
        <v>404</v>
      </c>
      <c r="C409" s="1">
        <f t="shared" si="14"/>
        <v>0.64166178250807504</v>
      </c>
      <c r="E409">
        <v>404</v>
      </c>
      <c r="F409">
        <f t="shared" si="15"/>
        <v>0.64790446748572283</v>
      </c>
    </row>
    <row r="410" spans="2:6" x14ac:dyDescent="0.3">
      <c r="B410">
        <v>405</v>
      </c>
      <c r="C410" s="1">
        <f t="shared" si="14"/>
        <v>0.64162074414940773</v>
      </c>
      <c r="E410">
        <v>405</v>
      </c>
      <c r="F410">
        <f t="shared" si="15"/>
        <v>0.64790446748572283</v>
      </c>
    </row>
    <row r="411" spans="2:6" x14ac:dyDescent="0.3">
      <c r="B411">
        <v>406</v>
      </c>
      <c r="C411" s="1">
        <f t="shared" si="14"/>
        <v>0.64157960720955676</v>
      </c>
      <c r="E411">
        <v>406</v>
      </c>
      <c r="F411">
        <f t="shared" si="15"/>
        <v>0.64788370504151094</v>
      </c>
    </row>
    <row r="412" spans="2:6" x14ac:dyDescent="0.3">
      <c r="B412">
        <v>407</v>
      </c>
      <c r="C412" s="1">
        <f t="shared" si="14"/>
        <v>0.64153837170968542</v>
      </c>
      <c r="E412">
        <v>407</v>
      </c>
      <c r="F412">
        <f t="shared" si="15"/>
        <v>0.64788370504151083</v>
      </c>
    </row>
    <row r="413" spans="2:6" x14ac:dyDescent="0.3">
      <c r="B413">
        <v>408</v>
      </c>
      <c r="C413" s="1">
        <f t="shared" si="14"/>
        <v>0.64149703767100785</v>
      </c>
      <c r="E413">
        <v>408</v>
      </c>
      <c r="F413">
        <f t="shared" si="15"/>
        <v>0.6478628407940733</v>
      </c>
    </row>
    <row r="414" spans="2:6" x14ac:dyDescent="0.3">
      <c r="B414">
        <v>409</v>
      </c>
      <c r="C414" s="1">
        <f t="shared" si="14"/>
        <v>0.64145560511478872</v>
      </c>
      <c r="E414">
        <v>409</v>
      </c>
      <c r="F414">
        <f t="shared" si="15"/>
        <v>0.6478628407940733</v>
      </c>
    </row>
    <row r="415" spans="2:6" x14ac:dyDescent="0.3">
      <c r="B415">
        <v>410</v>
      </c>
      <c r="C415" s="1">
        <f t="shared" si="14"/>
        <v>0.64141407406234341</v>
      </c>
      <c r="E415">
        <v>410</v>
      </c>
      <c r="F415">
        <f t="shared" si="15"/>
        <v>0.6478418747541439</v>
      </c>
    </row>
    <row r="416" spans="2:6" x14ac:dyDescent="0.3">
      <c r="B416">
        <v>411</v>
      </c>
      <c r="C416" s="1">
        <f t="shared" si="14"/>
        <v>0.64137244453503794</v>
      </c>
      <c r="E416">
        <v>411</v>
      </c>
      <c r="F416">
        <f t="shared" si="15"/>
        <v>0.6478418747541439</v>
      </c>
    </row>
    <row r="417" spans="2:6" x14ac:dyDescent="0.3">
      <c r="B417">
        <v>412</v>
      </c>
      <c r="C417" s="1">
        <f t="shared" si="14"/>
        <v>0.64133071655428897</v>
      </c>
      <c r="E417">
        <v>412</v>
      </c>
      <c r="F417">
        <f t="shared" si="15"/>
        <v>0.64782080693250876</v>
      </c>
    </row>
    <row r="418" spans="2:6" x14ac:dyDescent="0.3">
      <c r="B418">
        <v>413</v>
      </c>
      <c r="C418" s="1">
        <f t="shared" si="14"/>
        <v>0.64128889014156409</v>
      </c>
      <c r="E418">
        <v>413</v>
      </c>
      <c r="F418">
        <f t="shared" si="15"/>
        <v>0.64782080693250876</v>
      </c>
    </row>
    <row r="419" spans="2:6" x14ac:dyDescent="0.3">
      <c r="B419">
        <v>414</v>
      </c>
      <c r="C419" s="1">
        <f t="shared" si="14"/>
        <v>0.64124696531838121</v>
      </c>
      <c r="E419">
        <v>414</v>
      </c>
      <c r="F419">
        <f t="shared" si="15"/>
        <v>0.64779963734000656</v>
      </c>
    </row>
    <row r="420" spans="2:6" x14ac:dyDescent="0.3">
      <c r="B420">
        <v>415</v>
      </c>
      <c r="C420" s="1">
        <f t="shared" si="14"/>
        <v>0.64120494210630885</v>
      </c>
      <c r="E420">
        <v>415</v>
      </c>
      <c r="F420">
        <f t="shared" si="15"/>
        <v>0.64779963734000656</v>
      </c>
    </row>
    <row r="421" spans="2:6" x14ac:dyDescent="0.3">
      <c r="B421">
        <v>416</v>
      </c>
      <c r="C421" s="1">
        <f t="shared" si="14"/>
        <v>0.64116282052696627</v>
      </c>
      <c r="E421">
        <v>416</v>
      </c>
      <c r="F421">
        <f t="shared" si="15"/>
        <v>0.64777836598752814</v>
      </c>
    </row>
    <row r="422" spans="2:6" x14ac:dyDescent="0.3">
      <c r="B422">
        <v>417</v>
      </c>
      <c r="C422" s="1">
        <f t="shared" si="14"/>
        <v>0.64112060060202358</v>
      </c>
      <c r="E422">
        <v>417</v>
      </c>
      <c r="F422">
        <f t="shared" si="15"/>
        <v>0.64777836598752814</v>
      </c>
    </row>
    <row r="423" spans="2:6" x14ac:dyDescent="0.3">
      <c r="B423">
        <v>418</v>
      </c>
      <c r="C423" s="1">
        <f t="shared" si="14"/>
        <v>0.64107828235320097</v>
      </c>
      <c r="E423">
        <v>418</v>
      </c>
      <c r="F423">
        <f t="shared" si="15"/>
        <v>0.64775699288601674</v>
      </c>
    </row>
    <row r="424" spans="2:6" x14ac:dyDescent="0.3">
      <c r="B424">
        <v>419</v>
      </c>
      <c r="C424" s="1">
        <f t="shared" si="14"/>
        <v>0.64103586580226957</v>
      </c>
      <c r="E424">
        <v>419</v>
      </c>
      <c r="F424">
        <f t="shared" si="15"/>
        <v>0.64775699288601674</v>
      </c>
    </row>
    <row r="425" spans="2:6" x14ac:dyDescent="0.3">
      <c r="B425">
        <v>420</v>
      </c>
      <c r="C425" s="1">
        <f t="shared" si="14"/>
        <v>0.64099335097105103</v>
      </c>
      <c r="E425">
        <v>420</v>
      </c>
      <c r="F425">
        <f t="shared" si="15"/>
        <v>0.64773551804646812</v>
      </c>
    </row>
    <row r="426" spans="2:6" x14ac:dyDescent="0.3">
      <c r="B426">
        <v>421</v>
      </c>
      <c r="C426" s="1">
        <f t="shared" si="14"/>
        <v>0.64095073788141754</v>
      </c>
      <c r="E426">
        <v>421</v>
      </c>
      <c r="F426">
        <f t="shared" si="15"/>
        <v>0.64773551804646812</v>
      </c>
    </row>
    <row r="427" spans="2:6" x14ac:dyDescent="0.3">
      <c r="B427">
        <v>422</v>
      </c>
      <c r="C427" s="1">
        <f t="shared" si="14"/>
        <v>0.64090802655529178</v>
      </c>
      <c r="E427">
        <v>422</v>
      </c>
      <c r="F427">
        <f t="shared" si="15"/>
        <v>0.64771394147993</v>
      </c>
    </row>
    <row r="428" spans="2:6" x14ac:dyDescent="0.3">
      <c r="B428">
        <v>423</v>
      </c>
      <c r="C428" s="1">
        <f t="shared" si="14"/>
        <v>0.64086521701464694</v>
      </c>
      <c r="E428">
        <v>423</v>
      </c>
      <c r="F428">
        <f t="shared" si="15"/>
        <v>0.64771394147993</v>
      </c>
    </row>
    <row r="429" spans="2:6" x14ac:dyDescent="0.3">
      <c r="B429">
        <v>424</v>
      </c>
      <c r="C429" s="1">
        <f t="shared" si="14"/>
        <v>0.64082230928150707</v>
      </c>
      <c r="E429">
        <v>424</v>
      </c>
      <c r="F429">
        <f t="shared" si="15"/>
        <v>0.64769226319750284</v>
      </c>
    </row>
    <row r="430" spans="2:6" x14ac:dyDescent="0.3">
      <c r="B430">
        <v>425</v>
      </c>
      <c r="C430" s="1">
        <f t="shared" si="14"/>
        <v>0.64077930337794609</v>
      </c>
      <c r="E430">
        <v>425</v>
      </c>
      <c r="F430">
        <f t="shared" si="15"/>
        <v>0.64769226319750284</v>
      </c>
    </row>
    <row r="431" spans="2:6" x14ac:dyDescent="0.3">
      <c r="B431">
        <v>426</v>
      </c>
      <c r="C431" s="1">
        <f t="shared" si="14"/>
        <v>0.64073619932608916</v>
      </c>
      <c r="E431">
        <v>426</v>
      </c>
      <c r="F431">
        <f t="shared" si="15"/>
        <v>0.64767048321033904</v>
      </c>
    </row>
    <row r="432" spans="2:6" x14ac:dyDescent="0.3">
      <c r="B432">
        <v>427</v>
      </c>
      <c r="C432" s="1">
        <f t="shared" si="14"/>
        <v>0.64069299714811134</v>
      </c>
      <c r="E432">
        <v>427</v>
      </c>
      <c r="F432">
        <f t="shared" si="15"/>
        <v>0.64767048321033904</v>
      </c>
    </row>
    <row r="433" spans="2:6" x14ac:dyDescent="0.3">
      <c r="B433">
        <v>428</v>
      </c>
      <c r="C433" s="1">
        <f t="shared" si="14"/>
        <v>0.64064969686623863</v>
      </c>
      <c r="E433">
        <v>428</v>
      </c>
      <c r="F433">
        <f t="shared" si="15"/>
        <v>0.64764860152964365</v>
      </c>
    </row>
    <row r="434" spans="2:6" x14ac:dyDescent="0.3">
      <c r="B434">
        <v>429</v>
      </c>
      <c r="C434" s="1">
        <f t="shared" si="14"/>
        <v>0.64060629850274708</v>
      </c>
      <c r="E434">
        <v>429</v>
      </c>
      <c r="F434">
        <f t="shared" si="15"/>
        <v>0.64764860152964365</v>
      </c>
    </row>
    <row r="435" spans="2:6" x14ac:dyDescent="0.3">
      <c r="B435">
        <v>430</v>
      </c>
      <c r="C435" s="1">
        <f t="shared" si="14"/>
        <v>0.64056280207996363</v>
      </c>
      <c r="E435">
        <v>430</v>
      </c>
      <c r="F435">
        <f t="shared" si="15"/>
        <v>0.647626618166674</v>
      </c>
    </row>
    <row r="436" spans="2:6" x14ac:dyDescent="0.3">
      <c r="B436">
        <v>431</v>
      </c>
      <c r="C436" s="1">
        <f t="shared" si="14"/>
        <v>0.64051920762026515</v>
      </c>
      <c r="E436">
        <v>431</v>
      </c>
      <c r="F436">
        <f t="shared" si="15"/>
        <v>0.647626618166674</v>
      </c>
    </row>
    <row r="437" spans="2:6" x14ac:dyDescent="0.3">
      <c r="B437">
        <v>432</v>
      </c>
      <c r="C437" s="1">
        <f t="shared" si="14"/>
        <v>0.64047551514607948</v>
      </c>
      <c r="E437">
        <v>432</v>
      </c>
      <c r="F437">
        <f t="shared" si="15"/>
        <v>0.64760453313273958</v>
      </c>
    </row>
    <row r="438" spans="2:6" x14ac:dyDescent="0.3">
      <c r="B438">
        <v>433</v>
      </c>
      <c r="C438" s="1">
        <f t="shared" si="14"/>
        <v>0.64043172467988463</v>
      </c>
      <c r="E438">
        <v>433</v>
      </c>
      <c r="F438">
        <f t="shared" si="15"/>
        <v>0.64760453313273958</v>
      </c>
    </row>
    <row r="439" spans="2:6" x14ac:dyDescent="0.3">
      <c r="B439">
        <v>434</v>
      </c>
      <c r="C439" s="1">
        <f t="shared" si="14"/>
        <v>0.64038783624420892</v>
      </c>
      <c r="E439">
        <v>434</v>
      </c>
      <c r="F439">
        <f t="shared" si="15"/>
        <v>0.64758234643920209</v>
      </c>
    </row>
    <row r="440" spans="2:6" x14ac:dyDescent="0.3">
      <c r="B440">
        <v>435</v>
      </c>
      <c r="C440" s="1">
        <f t="shared" si="14"/>
        <v>0.64034384986163129</v>
      </c>
      <c r="E440">
        <v>435</v>
      </c>
      <c r="F440">
        <f t="shared" si="15"/>
        <v>0.64758234643920209</v>
      </c>
    </row>
    <row r="441" spans="2:6" x14ac:dyDescent="0.3">
      <c r="B441">
        <v>436</v>
      </c>
      <c r="C441" s="1">
        <f t="shared" si="14"/>
        <v>0.64029976555478085</v>
      </c>
      <c r="E441">
        <v>436</v>
      </c>
      <c r="F441">
        <f t="shared" si="15"/>
        <v>0.64756005809747608</v>
      </c>
    </row>
    <row r="442" spans="2:6" x14ac:dyDescent="0.3">
      <c r="B442">
        <v>437</v>
      </c>
      <c r="C442" s="1">
        <f t="shared" si="14"/>
        <v>0.64025558334633736</v>
      </c>
      <c r="E442">
        <v>437</v>
      </c>
      <c r="F442">
        <f t="shared" si="15"/>
        <v>0.64756005809747608</v>
      </c>
    </row>
    <row r="443" spans="2:6" x14ac:dyDescent="0.3">
      <c r="B443">
        <v>438</v>
      </c>
      <c r="C443" s="1">
        <f t="shared" si="14"/>
        <v>0.64021130325903075</v>
      </c>
      <c r="E443">
        <v>438</v>
      </c>
      <c r="F443">
        <f t="shared" si="15"/>
        <v>0.64753766811902758</v>
      </c>
    </row>
    <row r="444" spans="2:6" x14ac:dyDescent="0.3">
      <c r="B444">
        <v>439</v>
      </c>
      <c r="C444" s="1">
        <f t="shared" si="14"/>
        <v>0.64016692531564123</v>
      </c>
      <c r="E444">
        <v>439</v>
      </c>
      <c r="F444">
        <f t="shared" si="15"/>
        <v>0.64753766811902758</v>
      </c>
    </row>
    <row r="445" spans="2:6" x14ac:dyDescent="0.3">
      <c r="B445">
        <v>440</v>
      </c>
      <c r="C445" s="1">
        <f t="shared" si="14"/>
        <v>0.64012244953899966</v>
      </c>
      <c r="E445">
        <v>440</v>
      </c>
      <c r="F445">
        <f t="shared" si="15"/>
        <v>0.6475151765153756</v>
      </c>
    </row>
    <row r="446" spans="2:6" x14ac:dyDescent="0.3">
      <c r="B446">
        <v>441</v>
      </c>
      <c r="C446" s="1">
        <f t="shared" si="14"/>
        <v>0.64007787595198684</v>
      </c>
      <c r="E446">
        <v>441</v>
      </c>
      <c r="F446">
        <f t="shared" si="15"/>
        <v>0.64751517651537549</v>
      </c>
    </row>
    <row r="447" spans="2:6" x14ac:dyDescent="0.3">
      <c r="B447">
        <v>442</v>
      </c>
      <c r="C447" s="1">
        <f t="shared" si="14"/>
        <v>0.64003320457753432</v>
      </c>
      <c r="E447">
        <v>442</v>
      </c>
      <c r="F447">
        <f t="shared" si="15"/>
        <v>0.64749258329809112</v>
      </c>
    </row>
    <row r="448" spans="2:6" x14ac:dyDescent="0.3">
      <c r="B448">
        <v>443</v>
      </c>
      <c r="C448" s="1">
        <f t="shared" si="14"/>
        <v>0.63998843543862338</v>
      </c>
      <c r="E448">
        <v>443</v>
      </c>
      <c r="F448">
        <f t="shared" si="15"/>
        <v>0.64749258329809101</v>
      </c>
    </row>
    <row r="449" spans="2:6" x14ac:dyDescent="0.3">
      <c r="B449">
        <v>444</v>
      </c>
      <c r="C449" s="1">
        <f t="shared" si="14"/>
        <v>0.63994356855828638</v>
      </c>
      <c r="E449">
        <v>444</v>
      </c>
      <c r="F449">
        <f t="shared" si="15"/>
        <v>0.64746988847879727</v>
      </c>
    </row>
    <row r="450" spans="2:6" x14ac:dyDescent="0.3">
      <c r="B450">
        <v>445</v>
      </c>
      <c r="C450" s="1">
        <f t="shared" si="14"/>
        <v>0.63989860395960529</v>
      </c>
      <c r="E450">
        <v>445</v>
      </c>
      <c r="F450">
        <f t="shared" si="15"/>
        <v>0.64746988847879727</v>
      </c>
    </row>
    <row r="451" spans="2:6" x14ac:dyDescent="0.3">
      <c r="B451">
        <v>446</v>
      </c>
      <c r="C451" s="1">
        <f t="shared" si="14"/>
        <v>0.63985354166571251</v>
      </c>
      <c r="E451">
        <v>446</v>
      </c>
      <c r="F451">
        <f t="shared" si="15"/>
        <v>0.64744709206916995</v>
      </c>
    </row>
    <row r="452" spans="2:6" x14ac:dyDescent="0.3">
      <c r="B452">
        <v>447</v>
      </c>
      <c r="C452" s="1">
        <f t="shared" si="14"/>
        <v>0.63980838169979104</v>
      </c>
      <c r="E452">
        <v>447</v>
      </c>
      <c r="F452">
        <f t="shared" si="15"/>
        <v>0.64744709206916995</v>
      </c>
    </row>
    <row r="453" spans="2:6" x14ac:dyDescent="0.3">
      <c r="B453">
        <v>448</v>
      </c>
      <c r="C453" s="1">
        <f t="shared" si="14"/>
        <v>0.63976312408507363</v>
      </c>
      <c r="E453">
        <v>448</v>
      </c>
      <c r="F453">
        <f t="shared" si="15"/>
        <v>0.64742419408093665</v>
      </c>
    </row>
    <row r="454" spans="2:6" x14ac:dyDescent="0.3">
      <c r="B454">
        <v>449</v>
      </c>
      <c r="C454" s="1">
        <f t="shared" ref="C454:C517" si="16">D$2+D$1*COS((B454*2*PI()/8760))</f>
        <v>0.63971776884484355</v>
      </c>
      <c r="E454">
        <v>449</v>
      </c>
      <c r="F454">
        <f t="shared" ref="F454:F517" si="17">LARGE(C$6:C$8765,E454)</f>
        <v>0.64742419408093665</v>
      </c>
    </row>
    <row r="455" spans="2:6" x14ac:dyDescent="0.3">
      <c r="B455">
        <v>450</v>
      </c>
      <c r="C455" s="1">
        <f t="shared" si="16"/>
        <v>0.63967231600243435</v>
      </c>
      <c r="E455">
        <v>450</v>
      </c>
      <c r="F455">
        <f t="shared" si="17"/>
        <v>0.64740119452587774</v>
      </c>
    </row>
    <row r="456" spans="2:6" x14ac:dyDescent="0.3">
      <c r="B456">
        <v>451</v>
      </c>
      <c r="C456" s="1">
        <f t="shared" si="16"/>
        <v>0.63962676558122955</v>
      </c>
      <c r="E456">
        <v>451</v>
      </c>
      <c r="F456">
        <f t="shared" si="17"/>
        <v>0.64740119452587774</v>
      </c>
    </row>
    <row r="457" spans="2:6" x14ac:dyDescent="0.3">
      <c r="B457">
        <v>452</v>
      </c>
      <c r="C457" s="1">
        <f t="shared" si="16"/>
        <v>0.6395811176046633</v>
      </c>
      <c r="E457">
        <v>452</v>
      </c>
      <c r="F457">
        <f t="shared" si="17"/>
        <v>0.64737809341582553</v>
      </c>
    </row>
    <row r="458" spans="2:6" x14ac:dyDescent="0.3">
      <c r="B458">
        <v>453</v>
      </c>
      <c r="C458" s="1">
        <f t="shared" si="16"/>
        <v>0.63953537209621936</v>
      </c>
      <c r="E458">
        <v>453</v>
      </c>
      <c r="F458">
        <f t="shared" si="17"/>
        <v>0.64737809341582553</v>
      </c>
    </row>
    <row r="459" spans="2:6" x14ac:dyDescent="0.3">
      <c r="B459">
        <v>454</v>
      </c>
      <c r="C459" s="1">
        <f t="shared" si="16"/>
        <v>0.63948952907943202</v>
      </c>
      <c r="E459">
        <v>454</v>
      </c>
      <c r="F459">
        <f t="shared" si="17"/>
        <v>0.6473548907626645</v>
      </c>
    </row>
    <row r="460" spans="2:6" x14ac:dyDescent="0.3">
      <c r="B460">
        <v>455</v>
      </c>
      <c r="C460" s="1">
        <f t="shared" si="16"/>
        <v>0.63944358857788575</v>
      </c>
      <c r="E460">
        <v>455</v>
      </c>
      <c r="F460">
        <f t="shared" si="17"/>
        <v>0.6473548907626645</v>
      </c>
    </row>
    <row r="461" spans="2:6" x14ac:dyDescent="0.3">
      <c r="B461">
        <v>456</v>
      </c>
      <c r="C461" s="1">
        <f t="shared" si="16"/>
        <v>0.63939755061521508</v>
      </c>
      <c r="E461">
        <v>456</v>
      </c>
      <c r="F461">
        <f t="shared" si="17"/>
        <v>0.64733158657833145</v>
      </c>
    </row>
    <row r="462" spans="2:6" x14ac:dyDescent="0.3">
      <c r="B462">
        <v>457</v>
      </c>
      <c r="C462" s="1">
        <f t="shared" si="16"/>
        <v>0.63935141521510463</v>
      </c>
      <c r="E462">
        <v>457</v>
      </c>
      <c r="F462">
        <f t="shared" si="17"/>
        <v>0.64733158657833134</v>
      </c>
    </row>
    <row r="463" spans="2:6" x14ac:dyDescent="0.3">
      <c r="B463">
        <v>458</v>
      </c>
      <c r="C463" s="1">
        <f t="shared" si="16"/>
        <v>0.6393051824012892</v>
      </c>
      <c r="E463">
        <v>458</v>
      </c>
      <c r="F463">
        <f t="shared" si="17"/>
        <v>0.64730818087481556</v>
      </c>
    </row>
    <row r="464" spans="2:6" x14ac:dyDescent="0.3">
      <c r="B464">
        <v>459</v>
      </c>
      <c r="C464" s="1">
        <f t="shared" si="16"/>
        <v>0.63925885219755396</v>
      </c>
      <c r="E464">
        <v>459</v>
      </c>
      <c r="F464">
        <f t="shared" si="17"/>
        <v>0.64730818087481556</v>
      </c>
    </row>
    <row r="465" spans="2:6" x14ac:dyDescent="0.3">
      <c r="B465">
        <v>460</v>
      </c>
      <c r="C465" s="1">
        <f t="shared" si="16"/>
        <v>0.63921242462773353</v>
      </c>
      <c r="E465">
        <v>460</v>
      </c>
      <c r="F465">
        <f t="shared" si="17"/>
        <v>0.64728467366415809</v>
      </c>
    </row>
    <row r="466" spans="2:6" x14ac:dyDescent="0.3">
      <c r="B466">
        <v>461</v>
      </c>
      <c r="C466" s="1">
        <f t="shared" si="16"/>
        <v>0.63916589971571336</v>
      </c>
      <c r="E466">
        <v>461</v>
      </c>
      <c r="F466">
        <f t="shared" si="17"/>
        <v>0.64728467366415809</v>
      </c>
    </row>
    <row r="467" spans="2:6" x14ac:dyDescent="0.3">
      <c r="B467">
        <v>462</v>
      </c>
      <c r="C467" s="1">
        <f t="shared" si="16"/>
        <v>0.63911927748542852</v>
      </c>
      <c r="E467">
        <v>462</v>
      </c>
      <c r="F467">
        <f t="shared" si="17"/>
        <v>0.64726106495845259</v>
      </c>
    </row>
    <row r="468" spans="2:6" x14ac:dyDescent="0.3">
      <c r="B468">
        <v>463</v>
      </c>
      <c r="C468" s="1">
        <f t="shared" si="16"/>
        <v>0.63907255796086426</v>
      </c>
      <c r="E468">
        <v>463</v>
      </c>
      <c r="F468">
        <f t="shared" si="17"/>
        <v>0.64726106495845259</v>
      </c>
    </row>
    <row r="469" spans="2:6" x14ac:dyDescent="0.3">
      <c r="B469">
        <v>464</v>
      </c>
      <c r="C469" s="1">
        <f t="shared" si="16"/>
        <v>0.63902574116605604</v>
      </c>
      <c r="E469">
        <v>464</v>
      </c>
      <c r="F469">
        <f t="shared" si="17"/>
        <v>0.64723735476984479</v>
      </c>
    </row>
    <row r="470" spans="2:6" x14ac:dyDescent="0.3">
      <c r="B470">
        <v>465</v>
      </c>
      <c r="C470" s="1">
        <f t="shared" si="16"/>
        <v>0.63897882712508913</v>
      </c>
      <c r="E470">
        <v>465</v>
      </c>
      <c r="F470">
        <f t="shared" si="17"/>
        <v>0.64723735476984467</v>
      </c>
    </row>
    <row r="471" spans="2:6" x14ac:dyDescent="0.3">
      <c r="B471">
        <v>466</v>
      </c>
      <c r="C471" s="1">
        <f t="shared" si="16"/>
        <v>0.6389318158620988</v>
      </c>
      <c r="E471">
        <v>466</v>
      </c>
      <c r="F471">
        <f t="shared" si="17"/>
        <v>0.64721354311053259</v>
      </c>
    </row>
    <row r="472" spans="2:6" x14ac:dyDescent="0.3">
      <c r="B472">
        <v>467</v>
      </c>
      <c r="C472" s="1">
        <f t="shared" si="16"/>
        <v>0.63888470740127057</v>
      </c>
      <c r="E472">
        <v>467</v>
      </c>
      <c r="F472">
        <f t="shared" si="17"/>
        <v>0.64721354311053259</v>
      </c>
    </row>
    <row r="473" spans="2:6" x14ac:dyDescent="0.3">
      <c r="B473">
        <v>468</v>
      </c>
      <c r="C473" s="1">
        <f t="shared" si="16"/>
        <v>0.63883750176683995</v>
      </c>
      <c r="E473">
        <v>468</v>
      </c>
      <c r="F473">
        <f t="shared" si="17"/>
        <v>0.64718962999276608</v>
      </c>
    </row>
    <row r="474" spans="2:6" x14ac:dyDescent="0.3">
      <c r="B474">
        <v>469</v>
      </c>
      <c r="C474" s="1">
        <f t="shared" si="16"/>
        <v>0.63879019898309219</v>
      </c>
      <c r="E474">
        <v>469</v>
      </c>
      <c r="F474">
        <f t="shared" si="17"/>
        <v>0.64718962999276608</v>
      </c>
    </row>
    <row r="475" spans="2:6" x14ac:dyDescent="0.3">
      <c r="B475">
        <v>470</v>
      </c>
      <c r="C475" s="1">
        <f t="shared" si="16"/>
        <v>0.63874279907436271</v>
      </c>
      <c r="E475">
        <v>470</v>
      </c>
      <c r="F475">
        <f t="shared" si="17"/>
        <v>0.64716561542884765</v>
      </c>
    </row>
    <row r="476" spans="2:6" x14ac:dyDescent="0.3">
      <c r="B476">
        <v>471</v>
      </c>
      <c r="C476" s="1">
        <f t="shared" si="16"/>
        <v>0.63869530206503689</v>
      </c>
      <c r="E476">
        <v>471</v>
      </c>
      <c r="F476">
        <f t="shared" si="17"/>
        <v>0.64716561542884765</v>
      </c>
    </row>
    <row r="477" spans="2:6" x14ac:dyDescent="0.3">
      <c r="B477">
        <v>472</v>
      </c>
      <c r="C477" s="1">
        <f t="shared" si="16"/>
        <v>0.63864770797955006</v>
      </c>
      <c r="E477">
        <v>472</v>
      </c>
      <c r="F477">
        <f t="shared" si="17"/>
        <v>0.64714149943113197</v>
      </c>
    </row>
    <row r="478" spans="2:6" x14ac:dyDescent="0.3">
      <c r="B478">
        <v>473</v>
      </c>
      <c r="C478" s="1">
        <f t="shared" si="16"/>
        <v>0.63860001684238743</v>
      </c>
      <c r="E478">
        <v>473</v>
      </c>
      <c r="F478">
        <f t="shared" si="17"/>
        <v>0.64714149943113197</v>
      </c>
    </row>
    <row r="479" spans="2:6" x14ac:dyDescent="0.3">
      <c r="B479">
        <v>474</v>
      </c>
      <c r="C479" s="1">
        <f t="shared" si="16"/>
        <v>0.63855222867808414</v>
      </c>
      <c r="E479">
        <v>474</v>
      </c>
      <c r="F479">
        <f t="shared" si="17"/>
        <v>0.64711728201202556</v>
      </c>
    </row>
    <row r="480" spans="2:6" x14ac:dyDescent="0.3">
      <c r="B480">
        <v>475</v>
      </c>
      <c r="C480" s="1">
        <f t="shared" si="16"/>
        <v>0.63850434351122543</v>
      </c>
      <c r="E480">
        <v>475</v>
      </c>
      <c r="F480">
        <f t="shared" si="17"/>
        <v>0.64711728201202556</v>
      </c>
    </row>
    <row r="481" spans="2:6" x14ac:dyDescent="0.3">
      <c r="B481">
        <v>476</v>
      </c>
      <c r="C481" s="1">
        <f t="shared" si="16"/>
        <v>0.63845636136644601</v>
      </c>
      <c r="E481">
        <v>476</v>
      </c>
      <c r="F481">
        <f t="shared" si="17"/>
        <v>0.64709296318398746</v>
      </c>
    </row>
    <row r="482" spans="2:6" x14ac:dyDescent="0.3">
      <c r="B482">
        <v>477</v>
      </c>
      <c r="C482" s="1">
        <f t="shared" si="16"/>
        <v>0.63840828226843116</v>
      </c>
      <c r="E482">
        <v>477</v>
      </c>
      <c r="F482">
        <f t="shared" si="17"/>
        <v>0.64709296318398746</v>
      </c>
    </row>
    <row r="483" spans="2:6" x14ac:dyDescent="0.3">
      <c r="B483">
        <v>478</v>
      </c>
      <c r="C483" s="1">
        <f t="shared" si="16"/>
        <v>0.6383601062419153</v>
      </c>
      <c r="E483">
        <v>478</v>
      </c>
      <c r="F483">
        <f t="shared" si="17"/>
        <v>0.64706854295952854</v>
      </c>
    </row>
    <row r="484" spans="2:6" x14ac:dyDescent="0.3">
      <c r="B484">
        <v>479</v>
      </c>
      <c r="C484" s="1">
        <f t="shared" si="16"/>
        <v>0.63831183331168329</v>
      </c>
      <c r="E484">
        <v>479</v>
      </c>
      <c r="F484">
        <f t="shared" si="17"/>
        <v>0.64706854295952854</v>
      </c>
    </row>
    <row r="485" spans="2:6" x14ac:dyDescent="0.3">
      <c r="B485">
        <v>480</v>
      </c>
      <c r="C485" s="1">
        <f t="shared" si="16"/>
        <v>0.63826346350256946</v>
      </c>
      <c r="E485">
        <v>480</v>
      </c>
      <c r="F485">
        <f t="shared" si="17"/>
        <v>0.64704402135121208</v>
      </c>
    </row>
    <row r="486" spans="2:6" x14ac:dyDescent="0.3">
      <c r="B486">
        <v>481</v>
      </c>
      <c r="C486" s="1">
        <f t="shared" si="16"/>
        <v>0.63821499683945815</v>
      </c>
      <c r="E486">
        <v>481</v>
      </c>
      <c r="F486">
        <f t="shared" si="17"/>
        <v>0.64704402135121208</v>
      </c>
    </row>
    <row r="487" spans="2:6" x14ac:dyDescent="0.3">
      <c r="B487">
        <v>482</v>
      </c>
      <c r="C487" s="1">
        <f t="shared" si="16"/>
        <v>0.63816643334728362</v>
      </c>
      <c r="E487">
        <v>482</v>
      </c>
      <c r="F487">
        <f t="shared" si="17"/>
        <v>0.64701939837165368</v>
      </c>
    </row>
    <row r="488" spans="2:6" x14ac:dyDescent="0.3">
      <c r="B488">
        <v>483</v>
      </c>
      <c r="C488" s="1">
        <f t="shared" si="16"/>
        <v>0.6381177730510299</v>
      </c>
      <c r="E488">
        <v>483</v>
      </c>
      <c r="F488">
        <f t="shared" si="17"/>
        <v>0.64701939837165368</v>
      </c>
    </row>
    <row r="489" spans="2:6" x14ac:dyDescent="0.3">
      <c r="B489">
        <v>484</v>
      </c>
      <c r="C489" s="1">
        <f t="shared" si="16"/>
        <v>0.63806901597573051</v>
      </c>
      <c r="E489">
        <v>484</v>
      </c>
      <c r="F489">
        <f t="shared" si="17"/>
        <v>0.64699467403352062</v>
      </c>
    </row>
    <row r="490" spans="2:6" x14ac:dyDescent="0.3">
      <c r="B490">
        <v>485</v>
      </c>
      <c r="C490" s="1">
        <f t="shared" si="16"/>
        <v>0.63802016214646917</v>
      </c>
      <c r="E490">
        <v>485</v>
      </c>
      <c r="F490">
        <f t="shared" si="17"/>
        <v>0.64699467403352062</v>
      </c>
    </row>
    <row r="491" spans="2:6" x14ac:dyDescent="0.3">
      <c r="B491">
        <v>486</v>
      </c>
      <c r="C491" s="1">
        <f t="shared" si="16"/>
        <v>0.63797121158837911</v>
      </c>
      <c r="E491">
        <v>486</v>
      </c>
      <c r="F491">
        <f t="shared" si="17"/>
        <v>0.64696984834953275</v>
      </c>
    </row>
    <row r="492" spans="2:6" x14ac:dyDescent="0.3">
      <c r="B492">
        <v>487</v>
      </c>
      <c r="C492" s="1">
        <f t="shared" si="16"/>
        <v>0.6379221643266435</v>
      </c>
      <c r="E492">
        <v>487</v>
      </c>
      <c r="F492">
        <f t="shared" si="17"/>
        <v>0.64696984834953275</v>
      </c>
    </row>
    <row r="493" spans="2:6" x14ac:dyDescent="0.3">
      <c r="B493">
        <v>488</v>
      </c>
      <c r="C493" s="1">
        <f t="shared" si="16"/>
        <v>0.63787302038649529</v>
      </c>
      <c r="E493">
        <v>488</v>
      </c>
      <c r="F493">
        <f t="shared" si="17"/>
        <v>0.64694492133246173</v>
      </c>
    </row>
    <row r="494" spans="2:6" x14ac:dyDescent="0.3">
      <c r="B494">
        <v>489</v>
      </c>
      <c r="C494" s="1">
        <f t="shared" si="16"/>
        <v>0.63782377979321692</v>
      </c>
      <c r="E494">
        <v>489</v>
      </c>
      <c r="F494">
        <f t="shared" si="17"/>
        <v>0.64694492133246173</v>
      </c>
    </row>
    <row r="495" spans="2:6" x14ac:dyDescent="0.3">
      <c r="B495">
        <v>490</v>
      </c>
      <c r="C495" s="1">
        <f t="shared" si="16"/>
        <v>0.63777444257214078</v>
      </c>
      <c r="E495">
        <v>490</v>
      </c>
      <c r="F495">
        <f t="shared" si="17"/>
        <v>0.64691989299513164</v>
      </c>
    </row>
    <row r="496" spans="2:6" x14ac:dyDescent="0.3">
      <c r="B496">
        <v>491</v>
      </c>
      <c r="C496" s="1">
        <f t="shared" si="16"/>
        <v>0.6377250087486489</v>
      </c>
      <c r="E496">
        <v>491</v>
      </c>
      <c r="F496">
        <f t="shared" si="17"/>
        <v>0.64691989299513164</v>
      </c>
    </row>
    <row r="497" spans="2:6" x14ac:dyDescent="0.3">
      <c r="B497">
        <v>492</v>
      </c>
      <c r="C497" s="1">
        <f t="shared" si="16"/>
        <v>0.63767547834817284</v>
      </c>
      <c r="E497">
        <v>492</v>
      </c>
      <c r="F497">
        <f t="shared" si="17"/>
        <v>0.64689476335041851</v>
      </c>
    </row>
    <row r="498" spans="2:6" x14ac:dyDescent="0.3">
      <c r="B498">
        <v>493</v>
      </c>
      <c r="C498" s="1">
        <f t="shared" si="16"/>
        <v>0.63762585139619421</v>
      </c>
      <c r="E498">
        <v>493</v>
      </c>
      <c r="F498">
        <f t="shared" si="17"/>
        <v>0.64689476335041851</v>
      </c>
    </row>
    <row r="499" spans="2:6" x14ac:dyDescent="0.3">
      <c r="B499">
        <v>494</v>
      </c>
      <c r="C499" s="1">
        <f t="shared" si="16"/>
        <v>0.63757612791824392</v>
      </c>
      <c r="E499">
        <v>494</v>
      </c>
      <c r="F499">
        <f t="shared" si="17"/>
        <v>0.64686953241125045</v>
      </c>
    </row>
    <row r="500" spans="2:6" x14ac:dyDescent="0.3">
      <c r="B500">
        <v>495</v>
      </c>
      <c r="C500" s="1">
        <f t="shared" si="16"/>
        <v>0.63752630793990284</v>
      </c>
      <c r="E500">
        <v>495</v>
      </c>
      <c r="F500">
        <f t="shared" si="17"/>
        <v>0.64686953241125045</v>
      </c>
    </row>
    <row r="501" spans="2:6" x14ac:dyDescent="0.3">
      <c r="B501">
        <v>496</v>
      </c>
      <c r="C501" s="1">
        <f t="shared" si="16"/>
        <v>0.63747639148680124</v>
      </c>
      <c r="E501">
        <v>496</v>
      </c>
      <c r="F501">
        <f t="shared" si="17"/>
        <v>0.64684420019060795</v>
      </c>
    </row>
    <row r="502" spans="2:6" x14ac:dyDescent="0.3">
      <c r="B502">
        <v>497</v>
      </c>
      <c r="C502" s="1">
        <f t="shared" si="16"/>
        <v>0.63742637858461926</v>
      </c>
      <c r="E502">
        <v>497</v>
      </c>
      <c r="F502">
        <f t="shared" si="17"/>
        <v>0.64684420019060784</v>
      </c>
    </row>
    <row r="503" spans="2:6" x14ac:dyDescent="0.3">
      <c r="B503">
        <v>498</v>
      </c>
      <c r="C503" s="1">
        <f t="shared" si="16"/>
        <v>0.6373762692590863</v>
      </c>
      <c r="E503">
        <v>498</v>
      </c>
      <c r="F503">
        <f t="shared" si="17"/>
        <v>0.64681876670152327</v>
      </c>
    </row>
    <row r="504" spans="2:6" x14ac:dyDescent="0.3">
      <c r="B504">
        <v>499</v>
      </c>
      <c r="C504" s="1">
        <f t="shared" si="16"/>
        <v>0.63732606353598187</v>
      </c>
      <c r="E504">
        <v>499</v>
      </c>
      <c r="F504">
        <f t="shared" si="17"/>
        <v>0.64681876670152327</v>
      </c>
    </row>
    <row r="505" spans="2:6" x14ac:dyDescent="0.3">
      <c r="B505">
        <v>500</v>
      </c>
      <c r="C505" s="1">
        <f t="shared" si="16"/>
        <v>0.63727576144113462</v>
      </c>
      <c r="E505">
        <v>500</v>
      </c>
      <c r="F505">
        <f t="shared" si="17"/>
        <v>0.64679323195708094</v>
      </c>
    </row>
    <row r="506" spans="2:6" x14ac:dyDescent="0.3">
      <c r="B506">
        <v>501</v>
      </c>
      <c r="C506" s="1">
        <f t="shared" si="16"/>
        <v>0.63722536300042298</v>
      </c>
      <c r="E506">
        <v>501</v>
      </c>
      <c r="F506">
        <f t="shared" si="17"/>
        <v>0.64679323195708094</v>
      </c>
    </row>
    <row r="507" spans="2:6" x14ac:dyDescent="0.3">
      <c r="B507">
        <v>502</v>
      </c>
      <c r="C507" s="1">
        <f t="shared" si="16"/>
        <v>0.63717486823977509</v>
      </c>
      <c r="E507">
        <v>502</v>
      </c>
      <c r="F507">
        <f t="shared" si="17"/>
        <v>0.64676759597041766</v>
      </c>
    </row>
    <row r="508" spans="2:6" x14ac:dyDescent="0.3">
      <c r="B508">
        <v>503</v>
      </c>
      <c r="C508" s="1">
        <f t="shared" si="16"/>
        <v>0.63712427718516829</v>
      </c>
      <c r="E508">
        <v>503</v>
      </c>
      <c r="F508">
        <f t="shared" si="17"/>
        <v>0.64676759597041766</v>
      </c>
    </row>
    <row r="509" spans="2:6" x14ac:dyDescent="0.3">
      <c r="B509">
        <v>504</v>
      </c>
      <c r="C509" s="1">
        <f t="shared" si="16"/>
        <v>0.63707358986262963</v>
      </c>
      <c r="E509">
        <v>504</v>
      </c>
      <c r="F509">
        <f t="shared" si="17"/>
        <v>0.64674185875472201</v>
      </c>
    </row>
    <row r="510" spans="2:6" x14ac:dyDescent="0.3">
      <c r="B510">
        <v>505</v>
      </c>
      <c r="C510" s="1">
        <f t="shared" si="16"/>
        <v>0.63702280629823593</v>
      </c>
      <c r="E510">
        <v>505</v>
      </c>
      <c r="F510">
        <f t="shared" si="17"/>
        <v>0.64674185875472201</v>
      </c>
    </row>
    <row r="511" spans="2:6" x14ac:dyDescent="0.3">
      <c r="B511">
        <v>506</v>
      </c>
      <c r="C511" s="1">
        <f t="shared" si="16"/>
        <v>0.63697192651811307</v>
      </c>
      <c r="E511">
        <v>506</v>
      </c>
      <c r="F511">
        <f t="shared" si="17"/>
        <v>0.64671602032323472</v>
      </c>
    </row>
    <row r="512" spans="2:6" x14ac:dyDescent="0.3">
      <c r="B512">
        <v>507</v>
      </c>
      <c r="C512" s="1">
        <f t="shared" si="16"/>
        <v>0.63692095054843667</v>
      </c>
      <c r="E512">
        <v>507</v>
      </c>
      <c r="F512">
        <f t="shared" si="17"/>
        <v>0.64671602032323472</v>
      </c>
    </row>
    <row r="513" spans="2:6" x14ac:dyDescent="0.3">
      <c r="B513">
        <v>508</v>
      </c>
      <c r="C513" s="1">
        <f t="shared" si="16"/>
        <v>0.63686987841543197</v>
      </c>
      <c r="E513">
        <v>508</v>
      </c>
      <c r="F513">
        <f t="shared" si="17"/>
        <v>0.64669008068924883</v>
      </c>
    </row>
    <row r="514" spans="2:6" x14ac:dyDescent="0.3">
      <c r="B514">
        <v>509</v>
      </c>
      <c r="C514" s="1">
        <f t="shared" si="16"/>
        <v>0.63681871014537339</v>
      </c>
      <c r="E514">
        <v>509</v>
      </c>
      <c r="F514">
        <f t="shared" si="17"/>
        <v>0.64669008068924883</v>
      </c>
    </row>
    <row r="515" spans="2:6" x14ac:dyDescent="0.3">
      <c r="B515">
        <v>510</v>
      </c>
      <c r="C515" s="1">
        <f t="shared" si="16"/>
        <v>0.6367674457645851</v>
      </c>
      <c r="E515">
        <v>510</v>
      </c>
      <c r="F515">
        <f t="shared" si="17"/>
        <v>0.64666403986610899</v>
      </c>
    </row>
    <row r="516" spans="2:6" x14ac:dyDescent="0.3">
      <c r="B516">
        <v>511</v>
      </c>
      <c r="C516" s="1">
        <f t="shared" si="16"/>
        <v>0.63671608529944035</v>
      </c>
      <c r="E516">
        <v>511</v>
      </c>
      <c r="F516">
        <f t="shared" si="17"/>
        <v>0.64666403986610899</v>
      </c>
    </row>
    <row r="517" spans="2:6" x14ac:dyDescent="0.3">
      <c r="B517">
        <v>512</v>
      </c>
      <c r="C517" s="1">
        <f t="shared" si="16"/>
        <v>0.63666462877636221</v>
      </c>
      <c r="E517">
        <v>512</v>
      </c>
      <c r="F517">
        <f t="shared" si="17"/>
        <v>0.64663789786721237</v>
      </c>
    </row>
    <row r="518" spans="2:6" x14ac:dyDescent="0.3">
      <c r="B518">
        <v>513</v>
      </c>
      <c r="C518" s="1">
        <f t="shared" ref="C518:C581" si="18">D$2+D$1*COS((B518*2*PI()/8760))</f>
        <v>0.63661307622182295</v>
      </c>
      <c r="E518">
        <v>513</v>
      </c>
      <c r="F518">
        <f t="shared" ref="F518:F581" si="19">LARGE(C$6:C$8765,E518)</f>
        <v>0.64663789786721226</v>
      </c>
    </row>
    <row r="519" spans="2:6" x14ac:dyDescent="0.3">
      <c r="B519">
        <v>514</v>
      </c>
      <c r="C519" s="1">
        <f t="shared" si="18"/>
        <v>0.63656142766234436</v>
      </c>
      <c r="E519">
        <v>514</v>
      </c>
      <c r="F519">
        <f t="shared" si="19"/>
        <v>0.64661165470600779</v>
      </c>
    </row>
    <row r="520" spans="2:6" x14ac:dyDescent="0.3">
      <c r="B520">
        <v>515</v>
      </c>
      <c r="C520" s="1">
        <f t="shared" si="18"/>
        <v>0.63650968312449741</v>
      </c>
      <c r="E520">
        <v>515</v>
      </c>
      <c r="F520">
        <f t="shared" si="19"/>
        <v>0.64661165470600779</v>
      </c>
    </row>
    <row r="521" spans="2:6" x14ac:dyDescent="0.3">
      <c r="B521">
        <v>516</v>
      </c>
      <c r="C521" s="1">
        <f t="shared" si="18"/>
        <v>0.63645784263490268</v>
      </c>
      <c r="E521">
        <v>516</v>
      </c>
      <c r="F521">
        <f t="shared" si="19"/>
        <v>0.64658531039599643</v>
      </c>
    </row>
    <row r="522" spans="2:6" x14ac:dyDescent="0.3">
      <c r="B522">
        <v>517</v>
      </c>
      <c r="C522" s="1">
        <f t="shared" si="18"/>
        <v>0.63640590622023008</v>
      </c>
      <c r="E522">
        <v>517</v>
      </c>
      <c r="F522">
        <f t="shared" si="19"/>
        <v>0.64658531039599643</v>
      </c>
    </row>
    <row r="523" spans="2:6" x14ac:dyDescent="0.3">
      <c r="B523">
        <v>518</v>
      </c>
      <c r="C523" s="1">
        <f t="shared" si="18"/>
        <v>0.63635387390719855</v>
      </c>
      <c r="E523">
        <v>518</v>
      </c>
      <c r="F523">
        <f t="shared" si="19"/>
        <v>0.64655886495073145</v>
      </c>
    </row>
    <row r="524" spans="2:6" x14ac:dyDescent="0.3">
      <c r="B524">
        <v>519</v>
      </c>
      <c r="C524" s="1">
        <f t="shared" si="18"/>
        <v>0.63630174572257703</v>
      </c>
      <c r="E524">
        <v>519</v>
      </c>
      <c r="F524">
        <f t="shared" si="19"/>
        <v>0.64655886495073134</v>
      </c>
    </row>
    <row r="525" spans="2:6" x14ac:dyDescent="0.3">
      <c r="B525">
        <v>520</v>
      </c>
      <c r="C525" s="1">
        <f t="shared" si="18"/>
        <v>0.63624952169318294</v>
      </c>
      <c r="E525">
        <v>520</v>
      </c>
      <c r="F525">
        <f t="shared" si="19"/>
        <v>0.64653231838381775</v>
      </c>
    </row>
    <row r="526" spans="2:6" x14ac:dyDescent="0.3">
      <c r="B526">
        <v>521</v>
      </c>
      <c r="C526" s="1">
        <f t="shared" si="18"/>
        <v>0.6361972018458838</v>
      </c>
      <c r="E526">
        <v>521</v>
      </c>
      <c r="F526">
        <f t="shared" si="19"/>
        <v>0.64653231838381775</v>
      </c>
    </row>
    <row r="527" spans="2:6" x14ac:dyDescent="0.3">
      <c r="B527">
        <v>522</v>
      </c>
      <c r="C527" s="1">
        <f t="shared" si="18"/>
        <v>0.63614478620759596</v>
      </c>
      <c r="E527">
        <v>522</v>
      </c>
      <c r="F527">
        <f t="shared" si="19"/>
        <v>0.64650567070891263</v>
      </c>
    </row>
    <row r="528" spans="2:6" x14ac:dyDescent="0.3">
      <c r="B528">
        <v>523</v>
      </c>
      <c r="C528" s="1">
        <f t="shared" si="18"/>
        <v>0.63609227480528507</v>
      </c>
      <c r="E528">
        <v>523</v>
      </c>
      <c r="F528">
        <f t="shared" si="19"/>
        <v>0.64650567070891263</v>
      </c>
    </row>
    <row r="529" spans="2:6" x14ac:dyDescent="0.3">
      <c r="B529">
        <v>524</v>
      </c>
      <c r="C529" s="1">
        <f t="shared" si="18"/>
        <v>0.6360396676659662</v>
      </c>
      <c r="E529">
        <v>524</v>
      </c>
      <c r="F529">
        <f t="shared" si="19"/>
        <v>0.64647892193972512</v>
      </c>
    </row>
    <row r="530" spans="2:6" x14ac:dyDescent="0.3">
      <c r="B530">
        <v>525</v>
      </c>
      <c r="C530" s="1">
        <f t="shared" si="18"/>
        <v>0.63598696481670358</v>
      </c>
      <c r="E530">
        <v>525</v>
      </c>
      <c r="F530">
        <f t="shared" si="19"/>
        <v>0.64647892193972512</v>
      </c>
    </row>
    <row r="531" spans="2:6" x14ac:dyDescent="0.3">
      <c r="B531">
        <v>526</v>
      </c>
      <c r="C531" s="1">
        <f t="shared" si="18"/>
        <v>0.63593416628461086</v>
      </c>
      <c r="E531">
        <v>526</v>
      </c>
      <c r="F531">
        <f t="shared" si="19"/>
        <v>0.64645207209001665</v>
      </c>
    </row>
    <row r="532" spans="2:6" x14ac:dyDescent="0.3">
      <c r="B532">
        <v>527</v>
      </c>
      <c r="C532" s="1">
        <f t="shared" si="18"/>
        <v>0.63588127209685064</v>
      </c>
      <c r="E532">
        <v>527</v>
      </c>
      <c r="F532">
        <f t="shared" si="19"/>
        <v>0.64645207209001665</v>
      </c>
    </row>
    <row r="533" spans="2:6" x14ac:dyDescent="0.3">
      <c r="B533">
        <v>528</v>
      </c>
      <c r="C533" s="1">
        <f t="shared" si="18"/>
        <v>0.63582828228063493</v>
      </c>
      <c r="E533">
        <v>528</v>
      </c>
      <c r="F533">
        <f t="shared" si="19"/>
        <v>0.64642512117360007</v>
      </c>
    </row>
    <row r="534" spans="2:6" x14ac:dyDescent="0.3">
      <c r="B534">
        <v>529</v>
      </c>
      <c r="C534" s="1">
        <f t="shared" si="18"/>
        <v>0.6357751968632247</v>
      </c>
      <c r="E534">
        <v>529</v>
      </c>
      <c r="F534">
        <f t="shared" si="19"/>
        <v>0.64642512117360007</v>
      </c>
    </row>
    <row r="535" spans="2:6" x14ac:dyDescent="0.3">
      <c r="B535">
        <v>530</v>
      </c>
      <c r="C535" s="1">
        <f t="shared" si="18"/>
        <v>0.63572201587193045</v>
      </c>
      <c r="E535">
        <v>530</v>
      </c>
      <c r="F535">
        <f t="shared" si="19"/>
        <v>0.64639806920434084</v>
      </c>
    </row>
    <row r="536" spans="2:6" x14ac:dyDescent="0.3">
      <c r="B536">
        <v>531</v>
      </c>
      <c r="C536" s="1">
        <f t="shared" si="18"/>
        <v>0.63566873933411161</v>
      </c>
      <c r="E536">
        <v>531</v>
      </c>
      <c r="F536">
        <f t="shared" si="19"/>
        <v>0.64639806920434084</v>
      </c>
    </row>
    <row r="537" spans="2:6" x14ac:dyDescent="0.3">
      <c r="B537">
        <v>532</v>
      </c>
      <c r="C537" s="1">
        <f t="shared" si="18"/>
        <v>0.63561536727717671</v>
      </c>
      <c r="E537">
        <v>532</v>
      </c>
      <c r="F537">
        <f t="shared" si="19"/>
        <v>0.64637091619615594</v>
      </c>
    </row>
    <row r="538" spans="2:6" x14ac:dyDescent="0.3">
      <c r="B538">
        <v>533</v>
      </c>
      <c r="C538" s="1">
        <f t="shared" si="18"/>
        <v>0.63556189972858368</v>
      </c>
      <c r="E538">
        <v>533</v>
      </c>
      <c r="F538">
        <f t="shared" si="19"/>
        <v>0.64637091619615594</v>
      </c>
    </row>
    <row r="539" spans="2:6" x14ac:dyDescent="0.3">
      <c r="B539">
        <v>534</v>
      </c>
      <c r="C539" s="1">
        <f t="shared" si="18"/>
        <v>0.63550833671583939</v>
      </c>
      <c r="E539">
        <v>534</v>
      </c>
      <c r="F539">
        <f t="shared" si="19"/>
        <v>0.64634366216301442</v>
      </c>
    </row>
    <row r="540" spans="2:6" x14ac:dyDescent="0.3">
      <c r="B540">
        <v>535</v>
      </c>
      <c r="C540" s="1">
        <f t="shared" si="18"/>
        <v>0.63545467826649982</v>
      </c>
      <c r="E540">
        <v>535</v>
      </c>
      <c r="F540">
        <f t="shared" si="19"/>
        <v>0.64634366216301442</v>
      </c>
    </row>
    <row r="541" spans="2:6" x14ac:dyDescent="0.3">
      <c r="B541">
        <v>536</v>
      </c>
      <c r="C541" s="1">
        <f t="shared" si="18"/>
        <v>0.63540092440817009</v>
      </c>
      <c r="E541">
        <v>536</v>
      </c>
      <c r="F541">
        <f t="shared" si="19"/>
        <v>0.64631630711893751</v>
      </c>
    </row>
    <row r="542" spans="2:6" x14ac:dyDescent="0.3">
      <c r="B542">
        <v>537</v>
      </c>
      <c r="C542" s="1">
        <f t="shared" si="18"/>
        <v>0.63534707516850442</v>
      </c>
      <c r="E542">
        <v>537</v>
      </c>
      <c r="F542">
        <f t="shared" si="19"/>
        <v>0.64631630711893751</v>
      </c>
    </row>
    <row r="543" spans="2:6" x14ac:dyDescent="0.3">
      <c r="B543">
        <v>538</v>
      </c>
      <c r="C543" s="1">
        <f t="shared" si="18"/>
        <v>0.6352931305752062</v>
      </c>
      <c r="E543">
        <v>538</v>
      </c>
      <c r="F543">
        <f t="shared" si="19"/>
        <v>0.64628885107799838</v>
      </c>
    </row>
    <row r="544" spans="2:6" x14ac:dyDescent="0.3">
      <c r="B544">
        <v>539</v>
      </c>
      <c r="C544" s="1">
        <f t="shared" si="18"/>
        <v>0.63523909065602757</v>
      </c>
      <c r="E544">
        <v>539</v>
      </c>
      <c r="F544">
        <f t="shared" si="19"/>
        <v>0.64628885107799838</v>
      </c>
    </row>
    <row r="545" spans="2:6" x14ac:dyDescent="0.3">
      <c r="B545">
        <v>540</v>
      </c>
      <c r="C545" s="1">
        <f t="shared" si="18"/>
        <v>0.63518495543876996</v>
      </c>
      <c r="E545">
        <v>540</v>
      </c>
      <c r="F545">
        <f t="shared" si="19"/>
        <v>0.64626129405432187</v>
      </c>
    </row>
    <row r="546" spans="2:6" x14ac:dyDescent="0.3">
      <c r="B546">
        <v>541</v>
      </c>
      <c r="C546" s="1">
        <f t="shared" si="18"/>
        <v>0.63513072495128386</v>
      </c>
      <c r="E546">
        <v>541</v>
      </c>
      <c r="F546">
        <f t="shared" si="19"/>
        <v>0.64626129405432187</v>
      </c>
    </row>
    <row r="547" spans="2:6" x14ac:dyDescent="0.3">
      <c r="B547">
        <v>542</v>
      </c>
      <c r="C547" s="1">
        <f t="shared" si="18"/>
        <v>0.63507639922146852</v>
      </c>
      <c r="E547">
        <v>542</v>
      </c>
      <c r="F547">
        <f t="shared" si="19"/>
        <v>0.64623363606208506</v>
      </c>
    </row>
    <row r="548" spans="2:6" x14ac:dyDescent="0.3">
      <c r="B548">
        <v>543</v>
      </c>
      <c r="C548" s="1">
        <f t="shared" si="18"/>
        <v>0.63502197827727258</v>
      </c>
      <c r="E548">
        <v>543</v>
      </c>
      <c r="F548">
        <f t="shared" si="19"/>
        <v>0.64623363606208506</v>
      </c>
    </row>
    <row r="549" spans="2:6" x14ac:dyDescent="0.3">
      <c r="B549">
        <v>544</v>
      </c>
      <c r="C549" s="1">
        <f t="shared" si="18"/>
        <v>0.6349674621466932</v>
      </c>
      <c r="E549">
        <v>544</v>
      </c>
      <c r="F549">
        <f t="shared" si="19"/>
        <v>0.64620587711551691</v>
      </c>
    </row>
    <row r="550" spans="2:6" x14ac:dyDescent="0.3">
      <c r="B550">
        <v>545</v>
      </c>
      <c r="C550" s="1">
        <f t="shared" si="18"/>
        <v>0.63491285085777671</v>
      </c>
      <c r="E550">
        <v>545</v>
      </c>
      <c r="F550">
        <f t="shared" si="19"/>
        <v>0.6462058771155168</v>
      </c>
    </row>
    <row r="551" spans="2:6" x14ac:dyDescent="0.3">
      <c r="B551">
        <v>546</v>
      </c>
      <c r="C551" s="1">
        <f t="shared" si="18"/>
        <v>0.63485814443861865</v>
      </c>
      <c r="E551">
        <v>546</v>
      </c>
      <c r="F551">
        <f t="shared" si="19"/>
        <v>0.64617801722889823</v>
      </c>
    </row>
    <row r="552" spans="2:6" x14ac:dyDescent="0.3">
      <c r="B552">
        <v>547</v>
      </c>
      <c r="C552" s="1">
        <f t="shared" si="18"/>
        <v>0.63480334291736318</v>
      </c>
      <c r="E552">
        <v>547</v>
      </c>
      <c r="F552">
        <f t="shared" si="19"/>
        <v>0.64617801722889823</v>
      </c>
    </row>
    <row r="553" spans="2:6" x14ac:dyDescent="0.3">
      <c r="B553">
        <v>548</v>
      </c>
      <c r="C553" s="1">
        <f t="shared" si="18"/>
        <v>0.63474844632220351</v>
      </c>
      <c r="E553">
        <v>548</v>
      </c>
      <c r="F553">
        <f t="shared" si="19"/>
        <v>0.64615005641656176</v>
      </c>
    </row>
    <row r="554" spans="2:6" x14ac:dyDescent="0.3">
      <c r="B554">
        <v>549</v>
      </c>
      <c r="C554" s="1">
        <f t="shared" si="18"/>
        <v>0.63469345468138161</v>
      </c>
      <c r="E554">
        <v>549</v>
      </c>
      <c r="F554">
        <f t="shared" si="19"/>
        <v>0.64615005641656176</v>
      </c>
    </row>
    <row r="555" spans="2:6" x14ac:dyDescent="0.3">
      <c r="B555">
        <v>550</v>
      </c>
      <c r="C555" s="1">
        <f t="shared" si="18"/>
        <v>0.63463836802318863</v>
      </c>
      <c r="E555">
        <v>550</v>
      </c>
      <c r="F555">
        <f t="shared" si="19"/>
        <v>0.64612199469289222</v>
      </c>
    </row>
    <row r="556" spans="2:6" x14ac:dyDescent="0.3">
      <c r="B556">
        <v>551</v>
      </c>
      <c r="C556" s="1">
        <f t="shared" si="18"/>
        <v>0.63458318637596434</v>
      </c>
      <c r="E556">
        <v>551</v>
      </c>
      <c r="F556">
        <f t="shared" si="19"/>
        <v>0.64612199469289222</v>
      </c>
    </row>
    <row r="557" spans="2:6" x14ac:dyDescent="0.3">
      <c r="B557">
        <v>552</v>
      </c>
      <c r="C557" s="1">
        <f t="shared" si="18"/>
        <v>0.63452790976809759</v>
      </c>
      <c r="E557">
        <v>552</v>
      </c>
      <c r="F557">
        <f t="shared" si="19"/>
        <v>0.6460938320723264</v>
      </c>
    </row>
    <row r="558" spans="2:6" x14ac:dyDescent="0.3">
      <c r="B558">
        <v>553</v>
      </c>
      <c r="C558" s="1">
        <f t="shared" si="18"/>
        <v>0.63447253822802585</v>
      </c>
      <c r="E558">
        <v>553</v>
      </c>
      <c r="F558">
        <f t="shared" si="19"/>
        <v>0.6460938320723264</v>
      </c>
    </row>
    <row r="559" spans="2:6" x14ac:dyDescent="0.3">
      <c r="B559">
        <v>554</v>
      </c>
      <c r="C559" s="1">
        <f t="shared" si="18"/>
        <v>0.63441707178423556</v>
      </c>
      <c r="E559">
        <v>554</v>
      </c>
      <c r="F559">
        <f t="shared" si="19"/>
        <v>0.64606556856935282</v>
      </c>
    </row>
    <row r="560" spans="2:6" x14ac:dyDescent="0.3">
      <c r="B560">
        <v>555</v>
      </c>
      <c r="C560" s="1">
        <f t="shared" si="18"/>
        <v>0.63436151046526212</v>
      </c>
      <c r="E560">
        <v>555</v>
      </c>
      <c r="F560">
        <f t="shared" si="19"/>
        <v>0.64606556856935271</v>
      </c>
    </row>
    <row r="561" spans="2:6" x14ac:dyDescent="0.3">
      <c r="B561">
        <v>556</v>
      </c>
      <c r="C561" s="1">
        <f t="shared" si="18"/>
        <v>0.63430585429968944</v>
      </c>
      <c r="E561">
        <v>556</v>
      </c>
      <c r="F561">
        <f t="shared" si="19"/>
        <v>0.64603720419851163</v>
      </c>
    </row>
    <row r="562" spans="2:6" x14ac:dyDescent="0.3">
      <c r="B562">
        <v>557</v>
      </c>
      <c r="C562" s="1">
        <f t="shared" si="18"/>
        <v>0.6342501033161505</v>
      </c>
      <c r="E562">
        <v>557</v>
      </c>
      <c r="F562">
        <f t="shared" si="19"/>
        <v>0.64603720419851163</v>
      </c>
    </row>
    <row r="563" spans="2:6" x14ac:dyDescent="0.3">
      <c r="B563">
        <v>558</v>
      </c>
      <c r="C563" s="1">
        <f t="shared" si="18"/>
        <v>0.63419425754332692</v>
      </c>
      <c r="E563">
        <v>558</v>
      </c>
      <c r="F563">
        <f t="shared" si="19"/>
        <v>0.64600873897439548</v>
      </c>
    </row>
    <row r="564" spans="2:6" x14ac:dyDescent="0.3">
      <c r="B564">
        <v>559</v>
      </c>
      <c r="C564" s="1">
        <f t="shared" si="18"/>
        <v>0.63413831700994905</v>
      </c>
      <c r="E564">
        <v>559</v>
      </c>
      <c r="F564">
        <f t="shared" si="19"/>
        <v>0.64600873897439548</v>
      </c>
    </row>
    <row r="565" spans="2:6" x14ac:dyDescent="0.3">
      <c r="B565">
        <v>560</v>
      </c>
      <c r="C565" s="1">
        <f t="shared" si="18"/>
        <v>0.63408228174479619</v>
      </c>
      <c r="E565">
        <v>560</v>
      </c>
      <c r="F565">
        <f t="shared" si="19"/>
        <v>0.64598017291164844</v>
      </c>
    </row>
    <row r="566" spans="2:6" x14ac:dyDescent="0.3">
      <c r="B566">
        <v>561</v>
      </c>
      <c r="C566" s="1">
        <f t="shared" si="18"/>
        <v>0.63402615177669608</v>
      </c>
      <c r="E566">
        <v>561</v>
      </c>
      <c r="F566">
        <f t="shared" si="19"/>
        <v>0.64598017291164844</v>
      </c>
    </row>
    <row r="567" spans="2:6" x14ac:dyDescent="0.3">
      <c r="B567">
        <v>562</v>
      </c>
      <c r="C567" s="1">
        <f t="shared" si="18"/>
        <v>0.63396992713452538</v>
      </c>
      <c r="E567">
        <v>562</v>
      </c>
      <c r="F567">
        <f t="shared" si="19"/>
        <v>0.64595150602496665</v>
      </c>
    </row>
    <row r="568" spans="2:6" x14ac:dyDescent="0.3">
      <c r="B568">
        <v>563</v>
      </c>
      <c r="C568" s="1">
        <f t="shared" si="18"/>
        <v>0.6339136078472094</v>
      </c>
      <c r="E568">
        <v>563</v>
      </c>
      <c r="F568">
        <f t="shared" si="19"/>
        <v>0.64595150602496654</v>
      </c>
    </row>
    <row r="569" spans="2:6" x14ac:dyDescent="0.3">
      <c r="B569">
        <v>564</v>
      </c>
      <c r="C569" s="1">
        <f t="shared" si="18"/>
        <v>0.63385719394372209</v>
      </c>
      <c r="E569">
        <v>564</v>
      </c>
      <c r="F569">
        <f t="shared" si="19"/>
        <v>0.64592273832909797</v>
      </c>
    </row>
    <row r="570" spans="2:6" x14ac:dyDescent="0.3">
      <c r="B570">
        <v>565</v>
      </c>
      <c r="C570" s="1">
        <f t="shared" si="18"/>
        <v>0.63380068545308632</v>
      </c>
      <c r="E570">
        <v>565</v>
      </c>
      <c r="F570">
        <f t="shared" si="19"/>
        <v>0.64592273832909797</v>
      </c>
    </row>
    <row r="571" spans="2:6" x14ac:dyDescent="0.3">
      <c r="B571">
        <v>566</v>
      </c>
      <c r="C571" s="1">
        <f t="shared" si="18"/>
        <v>0.63374408240437341</v>
      </c>
      <c r="E571">
        <v>566</v>
      </c>
      <c r="F571">
        <f t="shared" si="19"/>
        <v>0.64589386983884245</v>
      </c>
    </row>
    <row r="572" spans="2:6" x14ac:dyDescent="0.3">
      <c r="B572">
        <v>567</v>
      </c>
      <c r="C572" s="1">
        <f t="shared" si="18"/>
        <v>0.63368738482670317</v>
      </c>
      <c r="E572">
        <v>567</v>
      </c>
      <c r="F572">
        <f t="shared" si="19"/>
        <v>0.64589386983884245</v>
      </c>
    </row>
    <row r="573" spans="2:6" x14ac:dyDescent="0.3">
      <c r="B573">
        <v>568</v>
      </c>
      <c r="C573" s="1">
        <f t="shared" si="18"/>
        <v>0.63363059274924449</v>
      </c>
      <c r="E573">
        <v>568</v>
      </c>
      <c r="F573">
        <f t="shared" si="19"/>
        <v>0.64586490056905155</v>
      </c>
    </row>
    <row r="574" spans="2:6" x14ac:dyDescent="0.3">
      <c r="B574">
        <v>569</v>
      </c>
      <c r="C574" s="1">
        <f t="shared" si="18"/>
        <v>0.63357370620121434</v>
      </c>
      <c r="E574">
        <v>569</v>
      </c>
      <c r="F574">
        <f t="shared" si="19"/>
        <v>0.64586490056905155</v>
      </c>
    </row>
    <row r="575" spans="2:6" x14ac:dyDescent="0.3">
      <c r="B575">
        <v>570</v>
      </c>
      <c r="C575" s="1">
        <f t="shared" si="18"/>
        <v>0.63351672521187874</v>
      </c>
      <c r="E575">
        <v>570</v>
      </c>
      <c r="F575">
        <f t="shared" si="19"/>
        <v>0.6458358305346289</v>
      </c>
    </row>
    <row r="576" spans="2:6" x14ac:dyDescent="0.3">
      <c r="B576">
        <v>571</v>
      </c>
      <c r="C576" s="1">
        <f t="shared" si="18"/>
        <v>0.63345964981055214</v>
      </c>
      <c r="E576">
        <v>571</v>
      </c>
      <c r="F576">
        <f t="shared" si="19"/>
        <v>0.6458358305346289</v>
      </c>
    </row>
    <row r="577" spans="2:6" x14ac:dyDescent="0.3">
      <c r="B577">
        <v>572</v>
      </c>
      <c r="C577" s="1">
        <f t="shared" si="18"/>
        <v>0.63340248002659738</v>
      </c>
      <c r="E577">
        <v>572</v>
      </c>
      <c r="F577">
        <f t="shared" si="19"/>
        <v>0.64580665975052987</v>
      </c>
    </row>
    <row r="578" spans="2:6" x14ac:dyDescent="0.3">
      <c r="B578">
        <v>573</v>
      </c>
      <c r="C578" s="1">
        <f t="shared" si="18"/>
        <v>0.63334521588942627</v>
      </c>
      <c r="E578">
        <v>573</v>
      </c>
      <c r="F578">
        <f t="shared" si="19"/>
        <v>0.64580665975052975</v>
      </c>
    </row>
    <row r="579" spans="2:6" x14ac:dyDescent="0.3">
      <c r="B579">
        <v>574</v>
      </c>
      <c r="C579" s="1">
        <f t="shared" si="18"/>
        <v>0.6332878574284988</v>
      </c>
      <c r="E579">
        <v>574</v>
      </c>
      <c r="F579">
        <f t="shared" si="19"/>
        <v>0.64577738823176156</v>
      </c>
    </row>
    <row r="580" spans="2:6" x14ac:dyDescent="0.3">
      <c r="B580">
        <v>575</v>
      </c>
      <c r="C580" s="1">
        <f t="shared" si="18"/>
        <v>0.63323040467332348</v>
      </c>
      <c r="E580">
        <v>575</v>
      </c>
      <c r="F580">
        <f t="shared" si="19"/>
        <v>0.64577738823176156</v>
      </c>
    </row>
    <row r="581" spans="2:6" x14ac:dyDescent="0.3">
      <c r="B581">
        <v>576</v>
      </c>
      <c r="C581" s="1">
        <f t="shared" si="18"/>
        <v>0.63317285765345743</v>
      </c>
      <c r="E581">
        <v>576</v>
      </c>
      <c r="F581">
        <f t="shared" si="19"/>
        <v>0.64574801599338305</v>
      </c>
    </row>
    <row r="582" spans="2:6" x14ac:dyDescent="0.3">
      <c r="B582">
        <v>577</v>
      </c>
      <c r="C582" s="1">
        <f t="shared" ref="C582:C645" si="20">D$2+D$1*COS((B582*2*PI()/8760))</f>
        <v>0.63311521639850654</v>
      </c>
      <c r="E582">
        <v>577</v>
      </c>
      <c r="F582">
        <f t="shared" ref="F582:F645" si="21">LARGE(C$6:C$8765,E582)</f>
        <v>0.64574801599338305</v>
      </c>
    </row>
    <row r="583" spans="2:6" x14ac:dyDescent="0.3">
      <c r="B583">
        <v>578</v>
      </c>
      <c r="C583" s="1">
        <f t="shared" si="20"/>
        <v>0.63305748093812464</v>
      </c>
      <c r="E583">
        <v>578</v>
      </c>
      <c r="F583">
        <f t="shared" si="21"/>
        <v>0.64571854305050524</v>
      </c>
    </row>
    <row r="584" spans="2:6" x14ac:dyDescent="0.3">
      <c r="B584">
        <v>579</v>
      </c>
      <c r="C584" s="1">
        <f t="shared" si="20"/>
        <v>0.63299965130201463</v>
      </c>
      <c r="E584">
        <v>579</v>
      </c>
      <c r="F584">
        <f t="shared" si="21"/>
        <v>0.64571854305050524</v>
      </c>
    </row>
    <row r="585" spans="2:6" x14ac:dyDescent="0.3">
      <c r="B585">
        <v>580</v>
      </c>
      <c r="C585" s="1">
        <f t="shared" si="20"/>
        <v>0.63294172751992717</v>
      </c>
      <c r="E585">
        <v>580</v>
      </c>
      <c r="F585">
        <f t="shared" si="21"/>
        <v>0.64568896941829079</v>
      </c>
    </row>
    <row r="586" spans="2:6" x14ac:dyDescent="0.3">
      <c r="B586">
        <v>581</v>
      </c>
      <c r="C586" s="1">
        <f t="shared" si="20"/>
        <v>0.63288370962166196</v>
      </c>
      <c r="E586">
        <v>581</v>
      </c>
      <c r="F586">
        <f t="shared" si="21"/>
        <v>0.64568896941829068</v>
      </c>
    </row>
    <row r="587" spans="2:6" x14ac:dyDescent="0.3">
      <c r="B587">
        <v>582</v>
      </c>
      <c r="C587" s="1">
        <f t="shared" si="20"/>
        <v>0.63282559763706681</v>
      </c>
      <c r="E587">
        <v>582</v>
      </c>
      <c r="F587">
        <f t="shared" si="21"/>
        <v>0.64565929511195397</v>
      </c>
    </row>
    <row r="588" spans="2:6" x14ac:dyDescent="0.3">
      <c r="B588">
        <v>583</v>
      </c>
      <c r="C588" s="1">
        <f t="shared" si="20"/>
        <v>0.63276739159603801</v>
      </c>
      <c r="E588">
        <v>583</v>
      </c>
      <c r="F588">
        <f t="shared" si="21"/>
        <v>0.64565929511195397</v>
      </c>
    </row>
    <row r="589" spans="2:6" x14ac:dyDescent="0.3">
      <c r="B589">
        <v>584</v>
      </c>
      <c r="C589" s="1">
        <f t="shared" si="20"/>
        <v>0.63270909152852017</v>
      </c>
      <c r="E589">
        <v>584</v>
      </c>
      <c r="F589">
        <f t="shared" si="21"/>
        <v>0.64562952014676123</v>
      </c>
    </row>
    <row r="590" spans="2:6" x14ac:dyDescent="0.3">
      <c r="B590">
        <v>585</v>
      </c>
      <c r="C590" s="1">
        <f t="shared" si="20"/>
        <v>0.63265069746450653</v>
      </c>
      <c r="E590">
        <v>585</v>
      </c>
      <c r="F590">
        <f t="shared" si="21"/>
        <v>0.64562952014676112</v>
      </c>
    </row>
    <row r="591" spans="2:6" x14ac:dyDescent="0.3">
      <c r="B591">
        <v>586</v>
      </c>
      <c r="C591" s="1">
        <f t="shared" si="20"/>
        <v>0.63259220943403827</v>
      </c>
      <c r="E591">
        <v>586</v>
      </c>
      <c r="F591">
        <f t="shared" si="21"/>
        <v>0.64559964453803032</v>
      </c>
    </row>
    <row r="592" spans="2:6" x14ac:dyDescent="0.3">
      <c r="B592">
        <v>587</v>
      </c>
      <c r="C592" s="1">
        <f t="shared" si="20"/>
        <v>0.63253362746720521</v>
      </c>
      <c r="E592">
        <v>587</v>
      </c>
      <c r="F592">
        <f t="shared" si="21"/>
        <v>0.64559964453803032</v>
      </c>
    </row>
    <row r="593" spans="2:6" x14ac:dyDescent="0.3">
      <c r="B593">
        <v>588</v>
      </c>
      <c r="C593" s="1">
        <f t="shared" si="20"/>
        <v>0.63247495159414546</v>
      </c>
      <c r="E593">
        <v>588</v>
      </c>
      <c r="F593">
        <f t="shared" si="21"/>
        <v>0.64556966830113138</v>
      </c>
    </row>
    <row r="594" spans="2:6" x14ac:dyDescent="0.3">
      <c r="B594">
        <v>589</v>
      </c>
      <c r="C594" s="1">
        <f t="shared" si="20"/>
        <v>0.63241618184504544</v>
      </c>
      <c r="E594">
        <v>589</v>
      </c>
      <c r="F594">
        <f t="shared" si="21"/>
        <v>0.64556966830113138</v>
      </c>
    </row>
    <row r="595" spans="2:6" x14ac:dyDescent="0.3">
      <c r="B595">
        <v>590</v>
      </c>
      <c r="C595" s="1">
        <f t="shared" si="20"/>
        <v>0.63235731825013963</v>
      </c>
      <c r="E595">
        <v>590</v>
      </c>
      <c r="F595">
        <f t="shared" si="21"/>
        <v>0.64553959145148576</v>
      </c>
    </row>
    <row r="596" spans="2:6" x14ac:dyDescent="0.3">
      <c r="B596">
        <v>591</v>
      </c>
      <c r="C596" s="1">
        <f t="shared" si="20"/>
        <v>0.63229836083971125</v>
      </c>
      <c r="E596">
        <v>591</v>
      </c>
      <c r="F596">
        <f t="shared" si="21"/>
        <v>0.64553959145148576</v>
      </c>
    </row>
    <row r="597" spans="2:6" x14ac:dyDescent="0.3">
      <c r="B597">
        <v>592</v>
      </c>
      <c r="C597" s="1">
        <f t="shared" si="20"/>
        <v>0.63223930964409136</v>
      </c>
      <c r="E597">
        <v>592</v>
      </c>
      <c r="F597">
        <f t="shared" si="21"/>
        <v>0.64550941400456696</v>
      </c>
    </row>
    <row r="598" spans="2:6" x14ac:dyDescent="0.3">
      <c r="B598">
        <v>593</v>
      </c>
      <c r="C598" s="1">
        <f t="shared" si="20"/>
        <v>0.63218016469365945</v>
      </c>
      <c r="E598">
        <v>593</v>
      </c>
      <c r="F598">
        <f t="shared" si="21"/>
        <v>0.64550941400456696</v>
      </c>
    </row>
    <row r="599" spans="2:6" x14ac:dyDescent="0.3">
      <c r="B599">
        <v>594</v>
      </c>
      <c r="C599" s="1">
        <f t="shared" si="20"/>
        <v>0.63212092601884329</v>
      </c>
      <c r="E599">
        <v>594</v>
      </c>
      <c r="F599">
        <f t="shared" si="21"/>
        <v>0.64547913597589979</v>
      </c>
    </row>
    <row r="600" spans="2:6" x14ac:dyDescent="0.3">
      <c r="B600">
        <v>595</v>
      </c>
      <c r="C600" s="1">
        <f t="shared" si="20"/>
        <v>0.63206159365011871</v>
      </c>
      <c r="E600">
        <v>595</v>
      </c>
      <c r="F600">
        <f t="shared" si="21"/>
        <v>0.64547913597589979</v>
      </c>
    </row>
    <row r="601" spans="2:6" x14ac:dyDescent="0.3">
      <c r="B601">
        <v>596</v>
      </c>
      <c r="C601" s="1">
        <f t="shared" si="20"/>
        <v>0.63200216761800987</v>
      </c>
      <c r="E601">
        <v>596</v>
      </c>
      <c r="F601">
        <f t="shared" si="21"/>
        <v>0.64544875738106144</v>
      </c>
    </row>
    <row r="602" spans="2:6" x14ac:dyDescent="0.3">
      <c r="B602">
        <v>597</v>
      </c>
      <c r="C602" s="1">
        <f t="shared" si="20"/>
        <v>0.63194264795308908</v>
      </c>
      <c r="E602">
        <v>597</v>
      </c>
      <c r="F602">
        <f t="shared" si="21"/>
        <v>0.64544875738106133</v>
      </c>
    </row>
    <row r="603" spans="2:6" x14ac:dyDescent="0.3">
      <c r="B603">
        <v>598</v>
      </c>
      <c r="C603" s="1">
        <f t="shared" si="20"/>
        <v>0.63188303468597684</v>
      </c>
      <c r="E603">
        <v>598</v>
      </c>
      <c r="F603">
        <f t="shared" si="21"/>
        <v>0.6454182782356801</v>
      </c>
    </row>
    <row r="604" spans="2:6" x14ac:dyDescent="0.3">
      <c r="B604">
        <v>599</v>
      </c>
      <c r="C604" s="1">
        <f t="shared" si="20"/>
        <v>0.63182332784734174</v>
      </c>
      <c r="E604">
        <v>599</v>
      </c>
      <c r="F604">
        <f t="shared" si="21"/>
        <v>0.6454182782356801</v>
      </c>
    </row>
    <row r="605" spans="2:6" x14ac:dyDescent="0.3">
      <c r="B605">
        <v>600</v>
      </c>
      <c r="C605" s="1">
        <f t="shared" si="20"/>
        <v>0.63176352746790054</v>
      </c>
      <c r="E605">
        <v>600</v>
      </c>
      <c r="F605">
        <f t="shared" si="21"/>
        <v>0.64538769855543632</v>
      </c>
    </row>
    <row r="606" spans="2:6" x14ac:dyDescent="0.3">
      <c r="B606">
        <v>601</v>
      </c>
      <c r="C606" s="1">
        <f t="shared" si="20"/>
        <v>0.6317036335784183</v>
      </c>
      <c r="E606">
        <v>601</v>
      </c>
      <c r="F606">
        <f t="shared" si="21"/>
        <v>0.64538769855543632</v>
      </c>
    </row>
    <row r="607" spans="2:6" x14ac:dyDescent="0.3">
      <c r="B607">
        <v>602</v>
      </c>
      <c r="C607" s="1">
        <f t="shared" si="20"/>
        <v>0.63164364620970781</v>
      </c>
      <c r="E607">
        <v>602</v>
      </c>
      <c r="F607">
        <f t="shared" si="21"/>
        <v>0.64535701835606218</v>
      </c>
    </row>
    <row r="608" spans="2:6" x14ac:dyDescent="0.3">
      <c r="B608">
        <v>603</v>
      </c>
      <c r="C608" s="1">
        <f t="shared" si="20"/>
        <v>0.63158356539263028</v>
      </c>
      <c r="E608">
        <v>603</v>
      </c>
      <c r="F608">
        <f t="shared" si="21"/>
        <v>0.64535701835606207</v>
      </c>
    </row>
    <row r="609" spans="2:6" x14ac:dyDescent="0.3">
      <c r="B609">
        <v>604</v>
      </c>
      <c r="C609" s="1">
        <f t="shared" si="20"/>
        <v>0.63152339115809486</v>
      </c>
      <c r="E609">
        <v>604</v>
      </c>
      <c r="F609">
        <f t="shared" si="21"/>
        <v>0.64532623765334107</v>
      </c>
    </row>
    <row r="610" spans="2:6" x14ac:dyDescent="0.3">
      <c r="B610">
        <v>605</v>
      </c>
      <c r="C610" s="1">
        <f t="shared" si="20"/>
        <v>0.63146312353705869</v>
      </c>
      <c r="E610">
        <v>605</v>
      </c>
      <c r="F610">
        <f t="shared" si="21"/>
        <v>0.64532623765334107</v>
      </c>
    </row>
    <row r="611" spans="2:6" x14ac:dyDescent="0.3">
      <c r="B611">
        <v>606</v>
      </c>
      <c r="C611" s="1">
        <f t="shared" si="20"/>
        <v>0.63140276256052719</v>
      </c>
      <c r="E611">
        <v>606</v>
      </c>
      <c r="F611">
        <f t="shared" si="21"/>
        <v>0.64529535646310876</v>
      </c>
    </row>
    <row r="612" spans="2:6" x14ac:dyDescent="0.3">
      <c r="B612">
        <v>607</v>
      </c>
      <c r="C612" s="1">
        <f t="shared" si="20"/>
        <v>0.63134230825955362</v>
      </c>
      <c r="E612">
        <v>607</v>
      </c>
      <c r="F612">
        <f t="shared" si="21"/>
        <v>0.64529535646310876</v>
      </c>
    </row>
    <row r="613" spans="2:6" x14ac:dyDescent="0.3">
      <c r="B613">
        <v>608</v>
      </c>
      <c r="C613" s="1">
        <f t="shared" si="20"/>
        <v>0.63128176066523922</v>
      </c>
      <c r="E613">
        <v>608</v>
      </c>
      <c r="F613">
        <f t="shared" si="21"/>
        <v>0.64526437480125232</v>
      </c>
    </row>
    <row r="614" spans="2:6" x14ac:dyDescent="0.3">
      <c r="B614">
        <v>609</v>
      </c>
      <c r="C614" s="1">
        <f t="shared" si="20"/>
        <v>0.6312211198087333</v>
      </c>
      <c r="E614">
        <v>609</v>
      </c>
      <c r="F614">
        <f t="shared" si="21"/>
        <v>0.64526437480125232</v>
      </c>
    </row>
    <row r="615" spans="2:6" x14ac:dyDescent="0.3">
      <c r="B615">
        <v>610</v>
      </c>
      <c r="C615" s="1">
        <f t="shared" si="20"/>
        <v>0.63116038572123334</v>
      </c>
      <c r="E615">
        <v>610</v>
      </c>
      <c r="F615">
        <f t="shared" si="21"/>
        <v>0.64523329268371044</v>
      </c>
    </row>
    <row r="616" spans="2:6" x14ac:dyDescent="0.3">
      <c r="B616">
        <v>611</v>
      </c>
      <c r="C616" s="1">
        <f t="shared" si="20"/>
        <v>0.63109955843398424</v>
      </c>
      <c r="E616">
        <v>611</v>
      </c>
      <c r="F616">
        <f t="shared" si="21"/>
        <v>0.64523329268371044</v>
      </c>
    </row>
    <row r="617" spans="2:6" x14ac:dyDescent="0.3">
      <c r="B617">
        <v>612</v>
      </c>
      <c r="C617" s="1">
        <f t="shared" si="20"/>
        <v>0.63103863797827953</v>
      </c>
      <c r="E617">
        <v>612</v>
      </c>
      <c r="F617">
        <f t="shared" si="21"/>
        <v>0.64520211012647366</v>
      </c>
    </row>
    <row r="618" spans="2:6" x14ac:dyDescent="0.3">
      <c r="B618">
        <v>613</v>
      </c>
      <c r="C618" s="1">
        <f t="shared" si="20"/>
        <v>0.63097762438546012</v>
      </c>
      <c r="E618">
        <v>613</v>
      </c>
      <c r="F618">
        <f t="shared" si="21"/>
        <v>0.64520211012647366</v>
      </c>
    </row>
    <row r="619" spans="2:6" x14ac:dyDescent="0.3">
      <c r="B619">
        <v>614</v>
      </c>
      <c r="C619" s="1">
        <f t="shared" si="20"/>
        <v>0.63091651768691526</v>
      </c>
      <c r="E619">
        <v>614</v>
      </c>
      <c r="F619">
        <f t="shared" si="21"/>
        <v>0.64517082714558427</v>
      </c>
    </row>
    <row r="620" spans="2:6" x14ac:dyDescent="0.3">
      <c r="B620">
        <v>615</v>
      </c>
      <c r="C620" s="1">
        <f t="shared" si="20"/>
        <v>0.63085531791408167</v>
      </c>
      <c r="E620">
        <v>615</v>
      </c>
      <c r="F620">
        <f t="shared" si="21"/>
        <v>0.64517082714558427</v>
      </c>
    </row>
    <row r="621" spans="2:6" x14ac:dyDescent="0.3">
      <c r="B621">
        <v>616</v>
      </c>
      <c r="C621" s="1">
        <f t="shared" si="20"/>
        <v>0.63079402509844429</v>
      </c>
      <c r="E621">
        <v>616</v>
      </c>
      <c r="F621">
        <f t="shared" si="21"/>
        <v>0.64513944375713606</v>
      </c>
    </row>
    <row r="622" spans="2:6" x14ac:dyDescent="0.3">
      <c r="B622">
        <v>617</v>
      </c>
      <c r="C622" s="1">
        <f t="shared" si="20"/>
        <v>0.63073263927153589</v>
      </c>
      <c r="E622">
        <v>617</v>
      </c>
      <c r="F622">
        <f t="shared" si="21"/>
        <v>0.64513944375713594</v>
      </c>
    </row>
    <row r="623" spans="2:6" x14ac:dyDescent="0.3">
      <c r="B623">
        <v>618</v>
      </c>
      <c r="C623" s="1">
        <f t="shared" si="20"/>
        <v>0.63067116046493688</v>
      </c>
      <c r="E623">
        <v>618</v>
      </c>
      <c r="F623">
        <f t="shared" si="21"/>
        <v>0.64510795997727444</v>
      </c>
    </row>
    <row r="624" spans="2:6" x14ac:dyDescent="0.3">
      <c r="B624">
        <v>619</v>
      </c>
      <c r="C624" s="1">
        <f t="shared" si="20"/>
        <v>0.63060958871027573</v>
      </c>
      <c r="E624">
        <v>619</v>
      </c>
      <c r="F624">
        <f t="shared" si="21"/>
        <v>0.64510795997727444</v>
      </c>
    </row>
    <row r="625" spans="2:6" x14ac:dyDescent="0.3">
      <c r="B625">
        <v>620</v>
      </c>
      <c r="C625" s="1">
        <f t="shared" si="20"/>
        <v>0.63054792403922866</v>
      </c>
      <c r="E625">
        <v>620</v>
      </c>
      <c r="F625">
        <f t="shared" si="21"/>
        <v>0.64507637582219646</v>
      </c>
    </row>
    <row r="626" spans="2:6" x14ac:dyDescent="0.3">
      <c r="B626">
        <v>621</v>
      </c>
      <c r="C626" s="1">
        <f t="shared" si="20"/>
        <v>0.63048616648351952</v>
      </c>
      <c r="E626">
        <v>621</v>
      </c>
      <c r="F626">
        <f t="shared" si="21"/>
        <v>0.64507637582219646</v>
      </c>
    </row>
    <row r="627" spans="2:6" x14ac:dyDescent="0.3">
      <c r="B627">
        <v>622</v>
      </c>
      <c r="C627" s="1">
        <f t="shared" si="20"/>
        <v>0.63042431607492011</v>
      </c>
      <c r="E627">
        <v>622</v>
      </c>
      <c r="F627">
        <f t="shared" si="21"/>
        <v>0.64504469130815134</v>
      </c>
    </row>
    <row r="628" spans="2:6" x14ac:dyDescent="0.3">
      <c r="B628">
        <v>623</v>
      </c>
      <c r="C628" s="1">
        <f t="shared" si="20"/>
        <v>0.6303623728452501</v>
      </c>
      <c r="E628">
        <v>623</v>
      </c>
      <c r="F628">
        <f t="shared" si="21"/>
        <v>0.64504469130815123</v>
      </c>
    </row>
    <row r="629" spans="2:6" x14ac:dyDescent="0.3">
      <c r="B629">
        <v>624</v>
      </c>
      <c r="C629" s="1">
        <f t="shared" si="20"/>
        <v>0.63030033682637687</v>
      </c>
      <c r="E629">
        <v>624</v>
      </c>
      <c r="F629">
        <f t="shared" si="21"/>
        <v>0.64501290645143894</v>
      </c>
    </row>
    <row r="630" spans="2:6" x14ac:dyDescent="0.3">
      <c r="B630">
        <v>625</v>
      </c>
      <c r="C630" s="1">
        <f t="shared" si="20"/>
        <v>0.63023820805021524</v>
      </c>
      <c r="E630">
        <v>625</v>
      </c>
      <c r="F630">
        <f t="shared" si="21"/>
        <v>0.64501290645143894</v>
      </c>
    </row>
    <row r="631" spans="2:6" x14ac:dyDescent="0.3">
      <c r="B631">
        <v>626</v>
      </c>
      <c r="C631" s="1">
        <f t="shared" si="20"/>
        <v>0.63017598654872808</v>
      </c>
      <c r="E631">
        <v>626</v>
      </c>
      <c r="F631">
        <f t="shared" si="21"/>
        <v>0.64498102126841172</v>
      </c>
    </row>
    <row r="632" spans="2:6" x14ac:dyDescent="0.3">
      <c r="B632">
        <v>627</v>
      </c>
      <c r="C632" s="1">
        <f t="shared" si="20"/>
        <v>0.63011367235392579</v>
      </c>
      <c r="E632">
        <v>627</v>
      </c>
      <c r="F632">
        <f t="shared" si="21"/>
        <v>0.64498102126841172</v>
      </c>
    </row>
    <row r="633" spans="2:6" x14ac:dyDescent="0.3">
      <c r="B633">
        <v>628</v>
      </c>
      <c r="C633" s="1">
        <f t="shared" si="20"/>
        <v>0.63005126549786672</v>
      </c>
      <c r="E633">
        <v>628</v>
      </c>
      <c r="F633">
        <f t="shared" si="21"/>
        <v>0.64494903577547302</v>
      </c>
    </row>
    <row r="634" spans="2:6" x14ac:dyDescent="0.3">
      <c r="B634">
        <v>629</v>
      </c>
      <c r="C634" s="1">
        <f t="shared" si="20"/>
        <v>0.62998876601265652</v>
      </c>
      <c r="E634">
        <v>629</v>
      </c>
      <c r="F634">
        <f t="shared" si="21"/>
        <v>0.64494903577547302</v>
      </c>
    </row>
    <row r="635" spans="2:6" x14ac:dyDescent="0.3">
      <c r="B635">
        <v>630</v>
      </c>
      <c r="C635" s="1">
        <f t="shared" si="20"/>
        <v>0.6299261739304487</v>
      </c>
      <c r="E635">
        <v>630</v>
      </c>
      <c r="F635">
        <f t="shared" si="21"/>
        <v>0.64491694998907834</v>
      </c>
    </row>
    <row r="636" spans="2:6" x14ac:dyDescent="0.3">
      <c r="B636">
        <v>631</v>
      </c>
      <c r="C636" s="1">
        <f t="shared" si="20"/>
        <v>0.62986348928344438</v>
      </c>
      <c r="E636">
        <v>631</v>
      </c>
      <c r="F636">
        <f t="shared" si="21"/>
        <v>0.64491694998907834</v>
      </c>
    </row>
    <row r="637" spans="2:6" x14ac:dyDescent="0.3">
      <c r="B637">
        <v>632</v>
      </c>
      <c r="C637" s="1">
        <f t="shared" si="20"/>
        <v>0.62980071210389221</v>
      </c>
      <c r="E637">
        <v>632</v>
      </c>
      <c r="F637">
        <f t="shared" si="21"/>
        <v>0.64488476392573446</v>
      </c>
    </row>
    <row r="638" spans="2:6" x14ac:dyDescent="0.3">
      <c r="B638">
        <v>633</v>
      </c>
      <c r="C638" s="1">
        <f t="shared" si="20"/>
        <v>0.6297378424240887</v>
      </c>
      <c r="E638">
        <v>633</v>
      </c>
      <c r="F638">
        <f t="shared" si="21"/>
        <v>0.64488476392573446</v>
      </c>
    </row>
    <row r="639" spans="2:6" x14ac:dyDescent="0.3">
      <c r="B639">
        <v>634</v>
      </c>
      <c r="C639" s="1">
        <f t="shared" si="20"/>
        <v>0.62967488027637775</v>
      </c>
      <c r="E639">
        <v>634</v>
      </c>
      <c r="F639">
        <f t="shared" si="21"/>
        <v>0.64485247760199971</v>
      </c>
    </row>
    <row r="640" spans="2:6" x14ac:dyDescent="0.3">
      <c r="B640">
        <v>635</v>
      </c>
      <c r="C640" s="1">
        <f t="shared" si="20"/>
        <v>0.62961182569315066</v>
      </c>
      <c r="E640">
        <v>635</v>
      </c>
      <c r="F640">
        <f t="shared" si="21"/>
        <v>0.64485247760199971</v>
      </c>
    </row>
    <row r="641" spans="2:6" x14ac:dyDescent="0.3">
      <c r="B641">
        <v>636</v>
      </c>
      <c r="C641" s="1">
        <f t="shared" si="20"/>
        <v>0.62954867870684672</v>
      </c>
      <c r="E641">
        <v>636</v>
      </c>
      <c r="F641">
        <f t="shared" si="21"/>
        <v>0.64482009103448412</v>
      </c>
    </row>
    <row r="642" spans="2:6" x14ac:dyDescent="0.3">
      <c r="B642">
        <v>637</v>
      </c>
      <c r="C642" s="1">
        <f t="shared" si="20"/>
        <v>0.62948543934995249</v>
      </c>
      <c r="E642">
        <v>637</v>
      </c>
      <c r="F642">
        <f t="shared" si="21"/>
        <v>0.64482009103448412</v>
      </c>
    </row>
    <row r="643" spans="2:6" x14ac:dyDescent="0.3">
      <c r="B643">
        <v>638</v>
      </c>
      <c r="C643" s="1">
        <f t="shared" si="20"/>
        <v>0.62942210765500195</v>
      </c>
      <c r="E643">
        <v>638</v>
      </c>
      <c r="F643">
        <f t="shared" si="21"/>
        <v>0.64478760423984938</v>
      </c>
    </row>
    <row r="644" spans="2:6" x14ac:dyDescent="0.3">
      <c r="B644">
        <v>639</v>
      </c>
      <c r="C644" s="1">
        <f t="shared" si="20"/>
        <v>0.62935868365457681</v>
      </c>
      <c r="E644">
        <v>639</v>
      </c>
      <c r="F644">
        <f t="shared" si="21"/>
        <v>0.64478760423984938</v>
      </c>
    </row>
    <row r="645" spans="2:6" x14ac:dyDescent="0.3">
      <c r="B645">
        <v>640</v>
      </c>
      <c r="C645" s="1">
        <f t="shared" si="20"/>
        <v>0.62929516738130609</v>
      </c>
      <c r="E645">
        <v>640</v>
      </c>
      <c r="F645">
        <f t="shared" si="21"/>
        <v>0.64475501723480866</v>
      </c>
    </row>
    <row r="646" spans="2:6" x14ac:dyDescent="0.3">
      <c r="B646">
        <v>641</v>
      </c>
      <c r="C646" s="1">
        <f t="shared" ref="C646:C709" si="22">D$2+D$1*COS((B646*2*PI()/8760))</f>
        <v>0.6292315588678663</v>
      </c>
      <c r="E646">
        <v>641</v>
      </c>
      <c r="F646">
        <f t="shared" ref="F646:F709" si="23">LARGE(C$6:C$8765,E646)</f>
        <v>0.64475501723480866</v>
      </c>
    </row>
    <row r="647" spans="2:6" x14ac:dyDescent="0.3">
      <c r="B647">
        <v>642</v>
      </c>
      <c r="C647" s="1">
        <f t="shared" si="22"/>
        <v>0.62916785814698173</v>
      </c>
      <c r="E647">
        <v>642</v>
      </c>
      <c r="F647">
        <f t="shared" si="23"/>
        <v>0.64472233003612656</v>
      </c>
    </row>
    <row r="648" spans="2:6" x14ac:dyDescent="0.3">
      <c r="B648">
        <v>643</v>
      </c>
      <c r="C648" s="1">
        <f t="shared" si="22"/>
        <v>0.62910406525142371</v>
      </c>
      <c r="E648">
        <v>643</v>
      </c>
      <c r="F648">
        <f t="shared" si="23"/>
        <v>0.64472233003612645</v>
      </c>
    </row>
    <row r="649" spans="2:6" x14ac:dyDescent="0.3">
      <c r="B649">
        <v>644</v>
      </c>
      <c r="C649" s="1">
        <f t="shared" si="22"/>
        <v>0.62904018021401109</v>
      </c>
      <c r="E649">
        <v>644</v>
      </c>
      <c r="F649">
        <f t="shared" si="23"/>
        <v>0.6446895426606194</v>
      </c>
    </row>
    <row r="650" spans="2:6" x14ac:dyDescent="0.3">
      <c r="B650">
        <v>645</v>
      </c>
      <c r="C650" s="1">
        <f t="shared" si="22"/>
        <v>0.62897620306761026</v>
      </c>
      <c r="E650">
        <v>645</v>
      </c>
      <c r="F650">
        <f t="shared" si="23"/>
        <v>0.6446895426606194</v>
      </c>
    </row>
    <row r="651" spans="2:6" x14ac:dyDescent="0.3">
      <c r="B651">
        <v>646</v>
      </c>
      <c r="C651" s="1">
        <f t="shared" si="22"/>
        <v>0.62891213384513467</v>
      </c>
      <c r="E651">
        <v>646</v>
      </c>
      <c r="F651">
        <f t="shared" si="23"/>
        <v>0.64465665512515491</v>
      </c>
    </row>
    <row r="652" spans="2:6" x14ac:dyDescent="0.3">
      <c r="B652">
        <v>647</v>
      </c>
      <c r="C652" s="1">
        <f t="shared" si="22"/>
        <v>0.62884797257954572</v>
      </c>
      <c r="E652">
        <v>647</v>
      </c>
      <c r="F652">
        <f t="shared" si="23"/>
        <v>0.6446566551251548</v>
      </c>
    </row>
    <row r="653" spans="2:6" x14ac:dyDescent="0.3">
      <c r="B653">
        <v>648</v>
      </c>
      <c r="C653" s="1">
        <f t="shared" si="22"/>
        <v>0.62878371930385146</v>
      </c>
      <c r="E653">
        <v>648</v>
      </c>
      <c r="F653">
        <f t="shared" si="23"/>
        <v>0.64462366744665234</v>
      </c>
    </row>
    <row r="654" spans="2:6" x14ac:dyDescent="0.3">
      <c r="B654">
        <v>649</v>
      </c>
      <c r="C654" s="1">
        <f t="shared" si="22"/>
        <v>0.62871937405110767</v>
      </c>
      <c r="E654">
        <v>649</v>
      </c>
      <c r="F654">
        <f t="shared" si="23"/>
        <v>0.64462366744665234</v>
      </c>
    </row>
    <row r="655" spans="2:6" x14ac:dyDescent="0.3">
      <c r="B655">
        <v>650</v>
      </c>
      <c r="C655" s="1">
        <f t="shared" si="22"/>
        <v>0.62865493685441765</v>
      </c>
      <c r="E655">
        <v>650</v>
      </c>
      <c r="F655">
        <f t="shared" si="23"/>
        <v>0.64459057964208277</v>
      </c>
    </row>
    <row r="656" spans="2:6" x14ac:dyDescent="0.3">
      <c r="B656">
        <v>651</v>
      </c>
      <c r="C656" s="1">
        <f t="shared" si="22"/>
        <v>0.62859040774693153</v>
      </c>
      <c r="E656">
        <v>651</v>
      </c>
      <c r="F656">
        <f t="shared" si="23"/>
        <v>0.64459057964208277</v>
      </c>
    </row>
    <row r="657" spans="2:6" x14ac:dyDescent="0.3">
      <c r="B657">
        <v>652</v>
      </c>
      <c r="C657" s="1">
        <f t="shared" si="22"/>
        <v>0.62852578676184701</v>
      </c>
      <c r="E657">
        <v>652</v>
      </c>
      <c r="F657">
        <f t="shared" si="23"/>
        <v>0.64455739172846838</v>
      </c>
    </row>
    <row r="658" spans="2:6" x14ac:dyDescent="0.3">
      <c r="B658">
        <v>653</v>
      </c>
      <c r="C658" s="1">
        <f t="shared" si="22"/>
        <v>0.62846107393240902</v>
      </c>
      <c r="E658">
        <v>653</v>
      </c>
      <c r="F658">
        <f t="shared" si="23"/>
        <v>0.64455739172846838</v>
      </c>
    </row>
    <row r="659" spans="2:6" x14ac:dyDescent="0.3">
      <c r="B659">
        <v>654</v>
      </c>
      <c r="C659" s="1">
        <f t="shared" si="22"/>
        <v>0.62839626929190973</v>
      </c>
      <c r="E659">
        <v>654</v>
      </c>
      <c r="F659">
        <f t="shared" si="23"/>
        <v>0.64452410372288305</v>
      </c>
    </row>
    <row r="660" spans="2:6" x14ac:dyDescent="0.3">
      <c r="B660">
        <v>655</v>
      </c>
      <c r="C660" s="1">
        <f t="shared" si="22"/>
        <v>0.62833137287368845</v>
      </c>
      <c r="E660">
        <v>655</v>
      </c>
      <c r="F660">
        <f t="shared" si="23"/>
        <v>0.64452410372288305</v>
      </c>
    </row>
    <row r="661" spans="2:6" x14ac:dyDescent="0.3">
      <c r="B661">
        <v>656</v>
      </c>
      <c r="C661" s="1">
        <f t="shared" si="22"/>
        <v>0.62826638471113183</v>
      </c>
      <c r="E661">
        <v>656</v>
      </c>
      <c r="F661">
        <f t="shared" si="23"/>
        <v>0.64449071564245219</v>
      </c>
    </row>
    <row r="662" spans="2:6" x14ac:dyDescent="0.3">
      <c r="B662">
        <v>657</v>
      </c>
      <c r="C662" s="1">
        <f t="shared" si="22"/>
        <v>0.62820130483767356</v>
      </c>
      <c r="E662">
        <v>657</v>
      </c>
      <c r="F662">
        <f t="shared" si="23"/>
        <v>0.64449071564245219</v>
      </c>
    </row>
    <row r="663" spans="2:6" x14ac:dyDescent="0.3">
      <c r="B663">
        <v>658</v>
      </c>
      <c r="C663" s="1">
        <f t="shared" si="22"/>
        <v>0.62813613328679485</v>
      </c>
      <c r="E663">
        <v>658</v>
      </c>
      <c r="F663">
        <f t="shared" si="23"/>
        <v>0.64445722750435253</v>
      </c>
    </row>
    <row r="664" spans="2:6" x14ac:dyDescent="0.3">
      <c r="B664">
        <v>659</v>
      </c>
      <c r="C664" s="1">
        <f t="shared" si="22"/>
        <v>0.62807087009202367</v>
      </c>
      <c r="E664">
        <v>659</v>
      </c>
      <c r="F664">
        <f t="shared" si="23"/>
        <v>0.64445722750435253</v>
      </c>
    </row>
    <row r="665" spans="2:6" x14ac:dyDescent="0.3">
      <c r="B665">
        <v>660</v>
      </c>
      <c r="C665" s="1">
        <f t="shared" si="22"/>
        <v>0.62800551528693538</v>
      </c>
      <c r="E665">
        <v>660</v>
      </c>
      <c r="F665">
        <f t="shared" si="23"/>
        <v>0.64442363932581226</v>
      </c>
    </row>
    <row r="666" spans="2:6" x14ac:dyDescent="0.3">
      <c r="B666">
        <v>661</v>
      </c>
      <c r="C666" s="1">
        <f t="shared" si="22"/>
        <v>0.62794006890515242</v>
      </c>
      <c r="E666">
        <v>661</v>
      </c>
      <c r="F666">
        <f t="shared" si="23"/>
        <v>0.64442363932581226</v>
      </c>
    </row>
    <row r="667" spans="2:6" x14ac:dyDescent="0.3">
      <c r="B667">
        <v>662</v>
      </c>
      <c r="C667" s="1">
        <f t="shared" si="22"/>
        <v>0.62787453098034418</v>
      </c>
      <c r="E667">
        <v>662</v>
      </c>
      <c r="F667">
        <f t="shared" si="23"/>
        <v>0.64438995112411135</v>
      </c>
    </row>
    <row r="668" spans="2:6" x14ac:dyDescent="0.3">
      <c r="B668">
        <v>663</v>
      </c>
      <c r="C668" s="1">
        <f t="shared" si="22"/>
        <v>0.62780890154622748</v>
      </c>
      <c r="E668">
        <v>663</v>
      </c>
      <c r="F668">
        <f t="shared" si="23"/>
        <v>0.64438995112411135</v>
      </c>
    </row>
    <row r="669" spans="2:6" x14ac:dyDescent="0.3">
      <c r="B669">
        <v>664</v>
      </c>
      <c r="C669" s="1">
        <f t="shared" si="22"/>
        <v>0.62774318063656598</v>
      </c>
      <c r="E669">
        <v>664</v>
      </c>
      <c r="F669">
        <f t="shared" si="23"/>
        <v>0.64435616291658104</v>
      </c>
    </row>
    <row r="670" spans="2:6" x14ac:dyDescent="0.3">
      <c r="B670">
        <v>665</v>
      </c>
      <c r="C670" s="1">
        <f t="shared" si="22"/>
        <v>0.6276773682851704</v>
      </c>
      <c r="E670">
        <v>665</v>
      </c>
      <c r="F670">
        <f t="shared" si="23"/>
        <v>0.64435616291658104</v>
      </c>
    </row>
    <row r="671" spans="2:6" x14ac:dyDescent="0.3">
      <c r="B671">
        <v>666</v>
      </c>
      <c r="C671" s="1">
        <f t="shared" si="22"/>
        <v>0.62761146452589867</v>
      </c>
      <c r="E671">
        <v>666</v>
      </c>
      <c r="F671">
        <f t="shared" si="23"/>
        <v>0.64432227472060388</v>
      </c>
    </row>
    <row r="672" spans="2:6" x14ac:dyDescent="0.3">
      <c r="B672">
        <v>667</v>
      </c>
      <c r="C672" s="1">
        <f t="shared" si="22"/>
        <v>0.62754546939265543</v>
      </c>
      <c r="E672">
        <v>667</v>
      </c>
      <c r="F672">
        <f t="shared" si="23"/>
        <v>0.64432227472060388</v>
      </c>
    </row>
    <row r="673" spans="2:6" x14ac:dyDescent="0.3">
      <c r="B673">
        <v>668</v>
      </c>
      <c r="C673" s="1">
        <f t="shared" si="22"/>
        <v>0.62747938291939276</v>
      </c>
      <c r="E673">
        <v>668</v>
      </c>
      <c r="F673">
        <f t="shared" si="23"/>
        <v>0.64428828655361414</v>
      </c>
    </row>
    <row r="674" spans="2:6" x14ac:dyDescent="0.3">
      <c r="B674">
        <v>669</v>
      </c>
      <c r="C674" s="1">
        <f t="shared" si="22"/>
        <v>0.62741320514010934</v>
      </c>
      <c r="E674">
        <v>669</v>
      </c>
      <c r="F674">
        <f t="shared" si="23"/>
        <v>0.64428828655361414</v>
      </c>
    </row>
    <row r="675" spans="2:6" x14ac:dyDescent="0.3">
      <c r="B675">
        <v>670</v>
      </c>
      <c r="C675" s="1">
        <f t="shared" si="22"/>
        <v>0.62734693608885095</v>
      </c>
      <c r="E675">
        <v>670</v>
      </c>
      <c r="F675">
        <f t="shared" si="23"/>
        <v>0.64425419843309717</v>
      </c>
    </row>
    <row r="676" spans="2:6" x14ac:dyDescent="0.3">
      <c r="B676">
        <v>671</v>
      </c>
      <c r="C676" s="1">
        <f t="shared" si="22"/>
        <v>0.62728057579971053</v>
      </c>
      <c r="E676">
        <v>671</v>
      </c>
      <c r="F676">
        <f t="shared" si="23"/>
        <v>0.64425419843309717</v>
      </c>
    </row>
    <row r="677" spans="2:6" x14ac:dyDescent="0.3">
      <c r="B677">
        <v>672</v>
      </c>
      <c r="C677" s="1">
        <f t="shared" si="22"/>
        <v>0.62721412430682766</v>
      </c>
      <c r="E677">
        <v>672</v>
      </c>
      <c r="F677">
        <f t="shared" si="23"/>
        <v>0.64422001037659005</v>
      </c>
    </row>
    <row r="678" spans="2:6" x14ac:dyDescent="0.3">
      <c r="B678">
        <v>673</v>
      </c>
      <c r="C678" s="1">
        <f t="shared" si="22"/>
        <v>0.627147581644389</v>
      </c>
      <c r="E678">
        <v>673</v>
      </c>
      <c r="F678">
        <f t="shared" si="23"/>
        <v>0.64422001037659005</v>
      </c>
    </row>
    <row r="679" spans="2:6" x14ac:dyDescent="0.3">
      <c r="B679">
        <v>674</v>
      </c>
      <c r="C679" s="1">
        <f t="shared" si="22"/>
        <v>0.62708094784662793</v>
      </c>
      <c r="E679">
        <v>674</v>
      </c>
      <c r="F679">
        <f t="shared" si="23"/>
        <v>0.64418572240168126</v>
      </c>
    </row>
    <row r="680" spans="2:6" x14ac:dyDescent="0.3">
      <c r="B680">
        <v>675</v>
      </c>
      <c r="C680" s="1">
        <f t="shared" si="22"/>
        <v>0.62701422294782516</v>
      </c>
      <c r="E680">
        <v>675</v>
      </c>
      <c r="F680">
        <f t="shared" si="23"/>
        <v>0.64418572240168126</v>
      </c>
    </row>
    <row r="681" spans="2:6" x14ac:dyDescent="0.3">
      <c r="B681">
        <v>676</v>
      </c>
      <c r="C681" s="1">
        <f t="shared" si="22"/>
        <v>0.62694740698230778</v>
      </c>
      <c r="E681">
        <v>676</v>
      </c>
      <c r="F681">
        <f t="shared" si="23"/>
        <v>0.64415133452601037</v>
      </c>
    </row>
    <row r="682" spans="2:6" x14ac:dyDescent="0.3">
      <c r="B682">
        <v>677</v>
      </c>
      <c r="C682" s="1">
        <f t="shared" si="22"/>
        <v>0.62688049998444995</v>
      </c>
      <c r="E682">
        <v>677</v>
      </c>
      <c r="F682">
        <f t="shared" si="23"/>
        <v>0.64415133452601037</v>
      </c>
    </row>
    <row r="683" spans="2:6" x14ac:dyDescent="0.3">
      <c r="B683">
        <v>678</v>
      </c>
      <c r="C683" s="1">
        <f t="shared" si="22"/>
        <v>0.62681350198867269</v>
      </c>
      <c r="E683">
        <v>678</v>
      </c>
      <c r="F683">
        <f t="shared" si="23"/>
        <v>0.64411684676726866</v>
      </c>
    </row>
    <row r="684" spans="2:6" x14ac:dyDescent="0.3">
      <c r="B684">
        <v>679</v>
      </c>
      <c r="C684" s="1">
        <f t="shared" si="22"/>
        <v>0.62674641302944378</v>
      </c>
      <c r="E684">
        <v>679</v>
      </c>
      <c r="F684">
        <f t="shared" si="23"/>
        <v>0.64411684676726866</v>
      </c>
    </row>
    <row r="685" spans="2:6" x14ac:dyDescent="0.3">
      <c r="B685">
        <v>680</v>
      </c>
      <c r="C685" s="1">
        <f t="shared" si="22"/>
        <v>0.62667923314127771</v>
      </c>
      <c r="E685">
        <v>680</v>
      </c>
      <c r="F685">
        <f t="shared" si="23"/>
        <v>0.64408225914319883</v>
      </c>
    </row>
    <row r="686" spans="2:6" x14ac:dyDescent="0.3">
      <c r="B686">
        <v>681</v>
      </c>
      <c r="C686" s="1">
        <f t="shared" si="22"/>
        <v>0.62661196235873584</v>
      </c>
      <c r="E686">
        <v>681</v>
      </c>
      <c r="F686">
        <f t="shared" si="23"/>
        <v>0.64408225914319872</v>
      </c>
    </row>
    <row r="687" spans="2:6" x14ac:dyDescent="0.3">
      <c r="B687">
        <v>682</v>
      </c>
      <c r="C687" s="1">
        <f t="shared" si="22"/>
        <v>0.62654460071642637</v>
      </c>
      <c r="E687">
        <v>682</v>
      </c>
      <c r="F687">
        <f t="shared" si="23"/>
        <v>0.64404757167159454</v>
      </c>
    </row>
    <row r="688" spans="2:6" x14ac:dyDescent="0.3">
      <c r="B688">
        <v>683</v>
      </c>
      <c r="C688" s="1">
        <f t="shared" si="22"/>
        <v>0.62647714824900413</v>
      </c>
      <c r="E688">
        <v>683</v>
      </c>
      <c r="F688">
        <f t="shared" si="23"/>
        <v>0.64404757167159454</v>
      </c>
    </row>
    <row r="689" spans="2:6" x14ac:dyDescent="0.3">
      <c r="B689">
        <v>684</v>
      </c>
      <c r="C689" s="1">
        <f t="shared" si="22"/>
        <v>0.62640960499117071</v>
      </c>
      <c r="E689">
        <v>684</v>
      </c>
      <c r="F689">
        <f t="shared" si="23"/>
        <v>0.64401278437030141</v>
      </c>
    </row>
    <row r="690" spans="2:6" x14ac:dyDescent="0.3">
      <c r="B690">
        <v>685</v>
      </c>
      <c r="C690" s="1">
        <f t="shared" si="22"/>
        <v>0.62634197097767441</v>
      </c>
      <c r="E690">
        <v>685</v>
      </c>
      <c r="F690">
        <f t="shared" si="23"/>
        <v>0.64401278437030141</v>
      </c>
    </row>
    <row r="691" spans="2:6" x14ac:dyDescent="0.3">
      <c r="B691">
        <v>686</v>
      </c>
      <c r="C691" s="1">
        <f t="shared" si="22"/>
        <v>0.62627424624331018</v>
      </c>
      <c r="E691">
        <v>686</v>
      </c>
      <c r="F691">
        <f t="shared" si="23"/>
        <v>0.64397789725721588</v>
      </c>
    </row>
    <row r="692" spans="2:6" x14ac:dyDescent="0.3">
      <c r="B692">
        <v>687</v>
      </c>
      <c r="C692" s="1">
        <f t="shared" si="22"/>
        <v>0.62620643082291982</v>
      </c>
      <c r="E692">
        <v>687</v>
      </c>
      <c r="F692">
        <f t="shared" si="23"/>
        <v>0.64397789725721588</v>
      </c>
    </row>
    <row r="693" spans="2:6" x14ac:dyDescent="0.3">
      <c r="B693">
        <v>688</v>
      </c>
      <c r="C693" s="1">
        <f t="shared" si="22"/>
        <v>0.62613852475139131</v>
      </c>
      <c r="E693">
        <v>688</v>
      </c>
      <c r="F693">
        <f t="shared" si="23"/>
        <v>0.64394291035028617</v>
      </c>
    </row>
    <row r="694" spans="2:6" x14ac:dyDescent="0.3">
      <c r="B694">
        <v>689</v>
      </c>
      <c r="C694" s="1">
        <f t="shared" si="22"/>
        <v>0.62607052806365993</v>
      </c>
      <c r="E694">
        <v>689</v>
      </c>
      <c r="F694">
        <f t="shared" si="23"/>
        <v>0.64394291035028617</v>
      </c>
    </row>
    <row r="695" spans="2:6" x14ac:dyDescent="0.3">
      <c r="B695">
        <v>690</v>
      </c>
      <c r="C695" s="1">
        <f t="shared" si="22"/>
        <v>0.62600244079470713</v>
      </c>
      <c r="E695">
        <v>690</v>
      </c>
      <c r="F695">
        <f t="shared" si="23"/>
        <v>0.64390782366751154</v>
      </c>
    </row>
    <row r="696" spans="2:6" x14ac:dyDescent="0.3">
      <c r="B696">
        <v>691</v>
      </c>
      <c r="C696" s="1">
        <f t="shared" si="22"/>
        <v>0.62593426297956101</v>
      </c>
      <c r="E696">
        <v>691</v>
      </c>
      <c r="F696">
        <f t="shared" si="23"/>
        <v>0.64390782366751154</v>
      </c>
    </row>
    <row r="697" spans="2:6" x14ac:dyDescent="0.3">
      <c r="B697">
        <v>692</v>
      </c>
      <c r="C697" s="1">
        <f t="shared" si="22"/>
        <v>0.62586599465329651</v>
      </c>
      <c r="E697">
        <v>692</v>
      </c>
      <c r="F697">
        <f t="shared" si="23"/>
        <v>0.64387263722694255</v>
      </c>
    </row>
    <row r="698" spans="2:6" x14ac:dyDescent="0.3">
      <c r="B698">
        <v>693</v>
      </c>
      <c r="C698" s="1">
        <f t="shared" si="22"/>
        <v>0.62579763585103476</v>
      </c>
      <c r="E698">
        <v>693</v>
      </c>
      <c r="F698">
        <f t="shared" si="23"/>
        <v>0.64387263722694255</v>
      </c>
    </row>
    <row r="699" spans="2:6" x14ac:dyDescent="0.3">
      <c r="B699">
        <v>694</v>
      </c>
      <c r="C699" s="1">
        <f t="shared" si="22"/>
        <v>0.62572918660794374</v>
      </c>
      <c r="E699">
        <v>694</v>
      </c>
      <c r="F699">
        <f t="shared" si="23"/>
        <v>0.64383735104668127</v>
      </c>
    </row>
    <row r="700" spans="2:6" x14ac:dyDescent="0.3">
      <c r="B700">
        <v>695</v>
      </c>
      <c r="C700" s="1">
        <f t="shared" si="22"/>
        <v>0.62566064695923762</v>
      </c>
      <c r="E700">
        <v>695</v>
      </c>
      <c r="F700">
        <f t="shared" si="23"/>
        <v>0.64383735104668127</v>
      </c>
    </row>
    <row r="701" spans="2:6" x14ac:dyDescent="0.3">
      <c r="B701">
        <v>696</v>
      </c>
      <c r="C701" s="1">
        <f t="shared" si="22"/>
        <v>0.62559201694017763</v>
      </c>
      <c r="E701">
        <v>696</v>
      </c>
      <c r="F701">
        <f t="shared" si="23"/>
        <v>0.64380196514488119</v>
      </c>
    </row>
    <row r="702" spans="2:6" x14ac:dyDescent="0.3">
      <c r="B702">
        <v>697</v>
      </c>
      <c r="C702" s="1">
        <f t="shared" si="22"/>
        <v>0.62552329658607098</v>
      </c>
      <c r="E702">
        <v>697</v>
      </c>
      <c r="F702">
        <f t="shared" si="23"/>
        <v>0.64380196514488119</v>
      </c>
    </row>
    <row r="703" spans="2:6" x14ac:dyDescent="0.3">
      <c r="B703">
        <v>698</v>
      </c>
      <c r="C703" s="1">
        <f t="shared" si="22"/>
        <v>0.62545448593227149</v>
      </c>
      <c r="E703">
        <v>698</v>
      </c>
      <c r="F703">
        <f t="shared" si="23"/>
        <v>0.64376647953974686</v>
      </c>
    </row>
    <row r="704" spans="2:6" x14ac:dyDescent="0.3">
      <c r="B704">
        <v>699</v>
      </c>
      <c r="C704" s="1">
        <f t="shared" si="22"/>
        <v>0.62538558501417962</v>
      </c>
      <c r="E704">
        <v>699</v>
      </c>
      <c r="F704">
        <f t="shared" si="23"/>
        <v>0.64376647953974686</v>
      </c>
    </row>
    <row r="705" spans="2:6" x14ac:dyDescent="0.3">
      <c r="B705">
        <v>700</v>
      </c>
      <c r="C705" s="1">
        <f t="shared" si="22"/>
        <v>0.62531659386724192</v>
      </c>
      <c r="E705">
        <v>700</v>
      </c>
      <c r="F705">
        <f t="shared" si="23"/>
        <v>0.64373089424953411</v>
      </c>
    </row>
    <row r="706" spans="2:6" x14ac:dyDescent="0.3">
      <c r="B706">
        <v>701</v>
      </c>
      <c r="C706" s="1">
        <f t="shared" si="22"/>
        <v>0.62524751252695177</v>
      </c>
      <c r="E706">
        <v>701</v>
      </c>
      <c r="F706">
        <f t="shared" si="23"/>
        <v>0.64373089424953411</v>
      </c>
    </row>
    <row r="707" spans="2:6" x14ac:dyDescent="0.3">
      <c r="B707">
        <v>702</v>
      </c>
      <c r="C707" s="1">
        <f t="shared" si="22"/>
        <v>0.62517834102884862</v>
      </c>
      <c r="E707">
        <v>702</v>
      </c>
      <c r="F707">
        <f t="shared" si="23"/>
        <v>0.64369520929255031</v>
      </c>
    </row>
    <row r="708" spans="2:6" x14ac:dyDescent="0.3">
      <c r="B708">
        <v>703</v>
      </c>
      <c r="C708" s="1">
        <f t="shared" si="22"/>
        <v>0.62510907940851856</v>
      </c>
      <c r="E708">
        <v>703</v>
      </c>
      <c r="F708">
        <f t="shared" si="23"/>
        <v>0.64369520929255031</v>
      </c>
    </row>
    <row r="709" spans="2:6" x14ac:dyDescent="0.3">
      <c r="B709">
        <v>704</v>
      </c>
      <c r="C709" s="1">
        <f t="shared" si="22"/>
        <v>0.62503972770159377</v>
      </c>
      <c r="E709">
        <v>704</v>
      </c>
      <c r="F709">
        <f t="shared" si="23"/>
        <v>0.64365942468715376</v>
      </c>
    </row>
    <row r="710" spans="2:6" x14ac:dyDescent="0.3">
      <c r="B710">
        <v>705</v>
      </c>
      <c r="C710" s="1">
        <f t="shared" ref="C710:C773" si="24">D$2+D$1*COS((B710*2*PI()/8760))</f>
        <v>0.62497028594375292</v>
      </c>
      <c r="E710">
        <v>705</v>
      </c>
      <c r="F710">
        <f t="shared" ref="F710:F773" si="25">LARGE(C$6:C$8765,E710)</f>
        <v>0.64365942468715365</v>
      </c>
    </row>
    <row r="711" spans="2:6" x14ac:dyDescent="0.3">
      <c r="B711">
        <v>706</v>
      </c>
      <c r="C711" s="1">
        <f t="shared" si="24"/>
        <v>0.62490075417072122</v>
      </c>
      <c r="E711">
        <v>706</v>
      </c>
      <c r="F711">
        <f t="shared" si="25"/>
        <v>0.64362354045175429</v>
      </c>
    </row>
    <row r="712" spans="2:6" x14ac:dyDescent="0.3">
      <c r="B712">
        <v>707</v>
      </c>
      <c r="C712" s="1">
        <f t="shared" si="24"/>
        <v>0.62483113241826971</v>
      </c>
      <c r="E712">
        <v>707</v>
      </c>
      <c r="F712">
        <f t="shared" si="25"/>
        <v>0.64362354045175429</v>
      </c>
    </row>
    <row r="713" spans="2:6" x14ac:dyDescent="0.3">
      <c r="B713">
        <v>708</v>
      </c>
      <c r="C713" s="1">
        <f t="shared" si="24"/>
        <v>0.62476142072221619</v>
      </c>
      <c r="E713">
        <v>708</v>
      </c>
      <c r="F713">
        <f t="shared" si="25"/>
        <v>0.64358755660481282</v>
      </c>
    </row>
    <row r="714" spans="2:6" x14ac:dyDescent="0.3">
      <c r="B714">
        <v>709</v>
      </c>
      <c r="C714" s="1">
        <f t="shared" si="24"/>
        <v>0.62469161911842441</v>
      </c>
      <c r="E714">
        <v>709</v>
      </c>
      <c r="F714">
        <f t="shared" si="25"/>
        <v>0.64358755660481282</v>
      </c>
    </row>
    <row r="715" spans="2:6" x14ac:dyDescent="0.3">
      <c r="B715">
        <v>710</v>
      </c>
      <c r="C715" s="1">
        <f t="shared" si="24"/>
        <v>0.62462172764280455</v>
      </c>
      <c r="E715">
        <v>710</v>
      </c>
      <c r="F715">
        <f t="shared" si="25"/>
        <v>0.64355147316484174</v>
      </c>
    </row>
    <row r="716" spans="2:6" x14ac:dyDescent="0.3">
      <c r="B716">
        <v>711</v>
      </c>
      <c r="C716" s="1">
        <f t="shared" si="24"/>
        <v>0.62455174633131294</v>
      </c>
      <c r="E716">
        <v>711</v>
      </c>
      <c r="F716">
        <f t="shared" si="25"/>
        <v>0.64355147316484174</v>
      </c>
    </row>
    <row r="717" spans="2:6" x14ac:dyDescent="0.3">
      <c r="B717">
        <v>712</v>
      </c>
      <c r="C717" s="1">
        <f t="shared" si="24"/>
        <v>0.62448167521995213</v>
      </c>
      <c r="E717">
        <v>712</v>
      </c>
      <c r="F717">
        <f t="shared" si="25"/>
        <v>0.64351529015040443</v>
      </c>
    </row>
    <row r="718" spans="2:6" x14ac:dyDescent="0.3">
      <c r="B718">
        <v>713</v>
      </c>
      <c r="C718" s="1">
        <f t="shared" si="24"/>
        <v>0.62441151434477105</v>
      </c>
      <c r="E718">
        <v>713</v>
      </c>
      <c r="F718">
        <f t="shared" si="25"/>
        <v>0.64351529015040443</v>
      </c>
    </row>
    <row r="719" spans="2:6" x14ac:dyDescent="0.3">
      <c r="B719">
        <v>714</v>
      </c>
      <c r="C719" s="1">
        <f t="shared" si="24"/>
        <v>0.62434126374186438</v>
      </c>
      <c r="E719">
        <v>714</v>
      </c>
      <c r="F719">
        <f t="shared" si="25"/>
        <v>0.64347900758011567</v>
      </c>
    </row>
    <row r="720" spans="2:6" x14ac:dyDescent="0.3">
      <c r="B720">
        <v>715</v>
      </c>
      <c r="C720" s="1">
        <f t="shared" si="24"/>
        <v>0.62427092344737345</v>
      </c>
      <c r="E720">
        <v>715</v>
      </c>
      <c r="F720">
        <f t="shared" si="25"/>
        <v>0.64347900758011556</v>
      </c>
    </row>
    <row r="721" spans="2:6" x14ac:dyDescent="0.3">
      <c r="B721">
        <v>716</v>
      </c>
      <c r="C721" s="1">
        <f t="shared" si="24"/>
        <v>0.62420049349748552</v>
      </c>
      <c r="E721">
        <v>716</v>
      </c>
      <c r="F721">
        <f t="shared" si="25"/>
        <v>0.64344262547264131</v>
      </c>
    </row>
    <row r="722" spans="2:6" x14ac:dyDescent="0.3">
      <c r="B722">
        <v>717</v>
      </c>
      <c r="C722" s="1">
        <f t="shared" si="24"/>
        <v>0.62412997392843383</v>
      </c>
      <c r="E722">
        <v>717</v>
      </c>
      <c r="F722">
        <f t="shared" si="25"/>
        <v>0.64344262547264131</v>
      </c>
    </row>
    <row r="723" spans="2:6" x14ac:dyDescent="0.3">
      <c r="B723">
        <v>718</v>
      </c>
      <c r="C723" s="1">
        <f t="shared" si="24"/>
        <v>0.62405936477649804</v>
      </c>
      <c r="E723">
        <v>718</v>
      </c>
      <c r="F723">
        <f t="shared" si="25"/>
        <v>0.64340614384669848</v>
      </c>
    </row>
    <row r="724" spans="2:6" x14ac:dyDescent="0.3">
      <c r="B724">
        <v>719</v>
      </c>
      <c r="C724" s="1">
        <f t="shared" si="24"/>
        <v>0.62398866607800363</v>
      </c>
      <c r="E724">
        <v>719</v>
      </c>
      <c r="F724">
        <f t="shared" si="25"/>
        <v>0.64340614384669848</v>
      </c>
    </row>
    <row r="725" spans="2:6" x14ac:dyDescent="0.3">
      <c r="B725">
        <v>720</v>
      </c>
      <c r="C725" s="1">
        <f t="shared" si="24"/>
        <v>0.62391787786932218</v>
      </c>
      <c r="E725">
        <v>720</v>
      </c>
      <c r="F725">
        <f t="shared" si="25"/>
        <v>0.6433695627210555</v>
      </c>
    </row>
    <row r="726" spans="2:6" x14ac:dyDescent="0.3">
      <c r="B726">
        <v>721</v>
      </c>
      <c r="C726" s="1">
        <f t="shared" si="24"/>
        <v>0.62384700018687156</v>
      </c>
      <c r="E726">
        <v>721</v>
      </c>
      <c r="F726">
        <f t="shared" si="25"/>
        <v>0.6433695627210555</v>
      </c>
    </row>
    <row r="727" spans="2:6" x14ac:dyDescent="0.3">
      <c r="B727">
        <v>722</v>
      </c>
      <c r="C727" s="1">
        <f t="shared" si="24"/>
        <v>0.62377603306711538</v>
      </c>
      <c r="E727">
        <v>722</v>
      </c>
      <c r="F727">
        <f t="shared" si="25"/>
        <v>0.6433328821145321</v>
      </c>
    </row>
    <row r="728" spans="2:6" x14ac:dyDescent="0.3">
      <c r="B728">
        <v>723</v>
      </c>
      <c r="C728" s="1">
        <f t="shared" si="24"/>
        <v>0.62370497654656321</v>
      </c>
      <c r="E728">
        <v>723</v>
      </c>
      <c r="F728">
        <f t="shared" si="25"/>
        <v>0.64333288211453199</v>
      </c>
    </row>
    <row r="729" spans="2:6" x14ac:dyDescent="0.3">
      <c r="B729">
        <v>724</v>
      </c>
      <c r="C729" s="1">
        <f t="shared" si="24"/>
        <v>0.62363383066177114</v>
      </c>
      <c r="E729">
        <v>724</v>
      </c>
      <c r="F729">
        <f t="shared" si="25"/>
        <v>0.64329610204599863</v>
      </c>
    </row>
    <row r="730" spans="2:6" x14ac:dyDescent="0.3">
      <c r="B730">
        <v>725</v>
      </c>
      <c r="C730" s="1">
        <f t="shared" si="24"/>
        <v>0.62356259544934067</v>
      </c>
      <c r="E730">
        <v>725</v>
      </c>
      <c r="F730">
        <f t="shared" si="25"/>
        <v>0.64329610204599863</v>
      </c>
    </row>
    <row r="731" spans="2:6" x14ac:dyDescent="0.3">
      <c r="B731">
        <v>726</v>
      </c>
      <c r="C731" s="1">
        <f t="shared" si="24"/>
        <v>0.62349127094591938</v>
      </c>
      <c r="E731">
        <v>726</v>
      </c>
      <c r="F731">
        <f t="shared" si="25"/>
        <v>0.64325922253437717</v>
      </c>
    </row>
    <row r="732" spans="2:6" x14ac:dyDescent="0.3">
      <c r="B732">
        <v>727</v>
      </c>
      <c r="C732" s="1">
        <f t="shared" si="24"/>
        <v>0.62341985718820103</v>
      </c>
      <c r="E732">
        <v>727</v>
      </c>
      <c r="F732">
        <f t="shared" si="25"/>
        <v>0.64325922253437717</v>
      </c>
    </row>
    <row r="733" spans="2:6" x14ac:dyDescent="0.3">
      <c r="B733">
        <v>728</v>
      </c>
      <c r="C733" s="1">
        <f t="shared" si="24"/>
        <v>0.623348354212925</v>
      </c>
      <c r="E733">
        <v>728</v>
      </c>
      <c r="F733">
        <f t="shared" si="25"/>
        <v>0.64322224359864089</v>
      </c>
    </row>
    <row r="734" spans="2:6" x14ac:dyDescent="0.3">
      <c r="B734">
        <v>729</v>
      </c>
      <c r="C734" s="1">
        <f t="shared" si="24"/>
        <v>0.62327676205687688</v>
      </c>
      <c r="E734">
        <v>729</v>
      </c>
      <c r="F734">
        <f t="shared" si="25"/>
        <v>0.64322224359864077</v>
      </c>
    </row>
    <row r="735" spans="2:6" x14ac:dyDescent="0.3">
      <c r="B735">
        <v>730</v>
      </c>
      <c r="C735" s="1">
        <f t="shared" si="24"/>
        <v>0.62320508075688774</v>
      </c>
      <c r="E735">
        <v>730</v>
      </c>
      <c r="F735">
        <f t="shared" si="25"/>
        <v>0.64318516525781366</v>
      </c>
    </row>
    <row r="736" spans="2:6" x14ac:dyDescent="0.3">
      <c r="B736">
        <v>731</v>
      </c>
      <c r="C736" s="1">
        <f t="shared" si="24"/>
        <v>0.62313331034983488</v>
      </c>
      <c r="E736">
        <v>731</v>
      </c>
      <c r="F736">
        <f t="shared" si="25"/>
        <v>0.64318516525781366</v>
      </c>
    </row>
    <row r="737" spans="2:6" x14ac:dyDescent="0.3">
      <c r="B737">
        <v>732</v>
      </c>
      <c r="C737" s="1">
        <f t="shared" si="24"/>
        <v>0.62306145087264131</v>
      </c>
      <c r="E737">
        <v>732</v>
      </c>
      <c r="F737">
        <f t="shared" si="25"/>
        <v>0.64314798753097102</v>
      </c>
    </row>
    <row r="738" spans="2:6" x14ac:dyDescent="0.3">
      <c r="B738">
        <v>733</v>
      </c>
      <c r="C738" s="1">
        <f t="shared" si="24"/>
        <v>0.62298950236227568</v>
      </c>
      <c r="E738">
        <v>733</v>
      </c>
      <c r="F738">
        <f t="shared" si="25"/>
        <v>0.64314798753097102</v>
      </c>
    </row>
    <row r="739" spans="2:6" x14ac:dyDescent="0.3">
      <c r="B739">
        <v>734</v>
      </c>
      <c r="C739" s="1">
        <f t="shared" si="24"/>
        <v>0.62291746485575272</v>
      </c>
      <c r="E739">
        <v>734</v>
      </c>
      <c r="F739">
        <f t="shared" si="25"/>
        <v>0.64311071043723933</v>
      </c>
    </row>
    <row r="740" spans="2:6" x14ac:dyDescent="0.3">
      <c r="B740">
        <v>735</v>
      </c>
      <c r="C740" s="1">
        <f t="shared" si="24"/>
        <v>0.6228453383901329</v>
      </c>
      <c r="E740">
        <v>735</v>
      </c>
      <c r="F740">
        <f t="shared" si="25"/>
        <v>0.64311071043723933</v>
      </c>
    </row>
    <row r="741" spans="2:6" x14ac:dyDescent="0.3">
      <c r="B741">
        <v>736</v>
      </c>
      <c r="C741" s="1">
        <f t="shared" si="24"/>
        <v>0.6227731230025223</v>
      </c>
      <c r="E741">
        <v>736</v>
      </c>
      <c r="F741">
        <f t="shared" si="25"/>
        <v>0.64307333399579614</v>
      </c>
    </row>
    <row r="742" spans="2:6" x14ac:dyDescent="0.3">
      <c r="B742">
        <v>737</v>
      </c>
      <c r="C742" s="1">
        <f t="shared" si="24"/>
        <v>0.62270081873007288</v>
      </c>
      <c r="E742">
        <v>737</v>
      </c>
      <c r="F742">
        <f t="shared" si="25"/>
        <v>0.64307333399579614</v>
      </c>
    </row>
    <row r="743" spans="2:6" x14ac:dyDescent="0.3">
      <c r="B743">
        <v>738</v>
      </c>
      <c r="C743" s="1">
        <f t="shared" si="24"/>
        <v>0.62262842560998233</v>
      </c>
      <c r="E743">
        <v>738</v>
      </c>
      <c r="F743">
        <f t="shared" si="25"/>
        <v>0.64303585822587017</v>
      </c>
    </row>
    <row r="744" spans="2:6" x14ac:dyDescent="0.3">
      <c r="B744">
        <v>739</v>
      </c>
      <c r="C744" s="1">
        <f t="shared" si="24"/>
        <v>0.62255594367949385</v>
      </c>
      <c r="E744">
        <v>739</v>
      </c>
      <c r="F744">
        <f t="shared" si="25"/>
        <v>0.64303585822587017</v>
      </c>
    </row>
    <row r="745" spans="2:6" x14ac:dyDescent="0.3">
      <c r="B745">
        <v>740</v>
      </c>
      <c r="C745" s="1">
        <f t="shared" si="24"/>
        <v>0.62248337297589662</v>
      </c>
      <c r="E745">
        <v>740</v>
      </c>
      <c r="F745">
        <f t="shared" si="25"/>
        <v>0.64299828314674112</v>
      </c>
    </row>
    <row r="746" spans="2:6" x14ac:dyDescent="0.3">
      <c r="B746">
        <v>741</v>
      </c>
      <c r="C746" s="1">
        <f t="shared" si="24"/>
        <v>0.62241071353652533</v>
      </c>
      <c r="E746">
        <v>741</v>
      </c>
      <c r="F746">
        <f t="shared" si="25"/>
        <v>0.64299828314674112</v>
      </c>
    </row>
    <row r="747" spans="2:6" x14ac:dyDescent="0.3">
      <c r="B747">
        <v>742</v>
      </c>
      <c r="C747" s="1">
        <f t="shared" si="24"/>
        <v>0.62233796539876041</v>
      </c>
      <c r="E747">
        <v>742</v>
      </c>
      <c r="F747">
        <f t="shared" si="25"/>
        <v>0.64296060877773997</v>
      </c>
    </row>
    <row r="748" spans="2:6" x14ac:dyDescent="0.3">
      <c r="B748">
        <v>743</v>
      </c>
      <c r="C748" s="1">
        <f t="shared" si="24"/>
        <v>0.62226512860002769</v>
      </c>
      <c r="E748">
        <v>743</v>
      </c>
      <c r="F748">
        <f t="shared" si="25"/>
        <v>0.64296060877773997</v>
      </c>
    </row>
    <row r="749" spans="2:6" x14ac:dyDescent="0.3">
      <c r="B749">
        <v>744</v>
      </c>
      <c r="C749" s="1">
        <f t="shared" si="24"/>
        <v>0.62219220317779889</v>
      </c>
      <c r="E749">
        <v>744</v>
      </c>
      <c r="F749">
        <f t="shared" si="25"/>
        <v>0.64292283513824877</v>
      </c>
    </row>
    <row r="750" spans="2:6" x14ac:dyDescent="0.3">
      <c r="B750">
        <v>745</v>
      </c>
      <c r="C750" s="1">
        <f t="shared" si="24"/>
        <v>0.62211918916959119</v>
      </c>
      <c r="E750">
        <v>745</v>
      </c>
      <c r="F750">
        <f t="shared" si="25"/>
        <v>0.64292283513824866</v>
      </c>
    </row>
    <row r="751" spans="2:6" x14ac:dyDescent="0.3">
      <c r="B751">
        <v>746</v>
      </c>
      <c r="C751" s="1">
        <f t="shared" si="24"/>
        <v>0.62204608661296734</v>
      </c>
      <c r="E751">
        <v>746</v>
      </c>
      <c r="F751">
        <f t="shared" si="25"/>
        <v>0.6428849622477002</v>
      </c>
    </row>
    <row r="752" spans="2:6" x14ac:dyDescent="0.3">
      <c r="B752">
        <v>747</v>
      </c>
      <c r="C752" s="1">
        <f t="shared" si="24"/>
        <v>0.62197289554553581</v>
      </c>
      <c r="E752">
        <v>747</v>
      </c>
      <c r="F752">
        <f t="shared" si="25"/>
        <v>0.6428849622477002</v>
      </c>
    </row>
    <row r="753" spans="2:6" x14ac:dyDescent="0.3">
      <c r="B753">
        <v>748</v>
      </c>
      <c r="C753" s="1">
        <f t="shared" si="24"/>
        <v>0.62189961600495036</v>
      </c>
      <c r="E753">
        <v>748</v>
      </c>
      <c r="F753">
        <f t="shared" si="25"/>
        <v>0.64284699012557867</v>
      </c>
    </row>
    <row r="754" spans="2:6" x14ac:dyDescent="0.3">
      <c r="B754">
        <v>749</v>
      </c>
      <c r="C754" s="1">
        <f t="shared" si="24"/>
        <v>0.62182624802891029</v>
      </c>
      <c r="E754">
        <v>749</v>
      </c>
      <c r="F754">
        <f t="shared" si="25"/>
        <v>0.64284699012557867</v>
      </c>
    </row>
    <row r="755" spans="2:6" x14ac:dyDescent="0.3">
      <c r="B755">
        <v>750</v>
      </c>
      <c r="C755" s="1">
        <f t="shared" si="24"/>
        <v>0.62175279165516062</v>
      </c>
      <c r="E755">
        <v>750</v>
      </c>
      <c r="F755">
        <f t="shared" si="25"/>
        <v>0.64280891879141921</v>
      </c>
    </row>
    <row r="756" spans="2:6" x14ac:dyDescent="0.3">
      <c r="B756">
        <v>751</v>
      </c>
      <c r="C756" s="1">
        <f t="shared" si="24"/>
        <v>0.62167924692149168</v>
      </c>
      <c r="E756">
        <v>751</v>
      </c>
      <c r="F756">
        <f t="shared" si="25"/>
        <v>0.64280891879141921</v>
      </c>
    </row>
    <row r="757" spans="2:6" x14ac:dyDescent="0.3">
      <c r="B757">
        <v>752</v>
      </c>
      <c r="C757" s="1">
        <f t="shared" si="24"/>
        <v>0.6216056138657392</v>
      </c>
      <c r="E757">
        <v>752</v>
      </c>
      <c r="F757">
        <f t="shared" si="25"/>
        <v>0.64277074826480796</v>
      </c>
    </row>
    <row r="758" spans="2:6" x14ac:dyDescent="0.3">
      <c r="B758">
        <v>753</v>
      </c>
      <c r="C758" s="1">
        <f t="shared" si="24"/>
        <v>0.62153189252578445</v>
      </c>
      <c r="E758">
        <v>753</v>
      </c>
      <c r="F758">
        <f t="shared" si="25"/>
        <v>0.64277074826480785</v>
      </c>
    </row>
    <row r="759" spans="2:6" x14ac:dyDescent="0.3">
      <c r="B759">
        <v>754</v>
      </c>
      <c r="C759" s="1">
        <f t="shared" si="24"/>
        <v>0.62145808293955418</v>
      </c>
      <c r="E759">
        <v>754</v>
      </c>
      <c r="F759">
        <f t="shared" si="25"/>
        <v>0.64273247856538207</v>
      </c>
    </row>
    <row r="760" spans="2:6" x14ac:dyDescent="0.3">
      <c r="B760">
        <v>755</v>
      </c>
      <c r="C760" s="1">
        <f t="shared" si="24"/>
        <v>0.62138418514502058</v>
      </c>
      <c r="E760">
        <v>755</v>
      </c>
      <c r="F760">
        <f t="shared" si="25"/>
        <v>0.64273247856538196</v>
      </c>
    </row>
    <row r="761" spans="2:6" x14ac:dyDescent="0.3">
      <c r="B761">
        <v>756</v>
      </c>
      <c r="C761" s="1">
        <f t="shared" si="24"/>
        <v>0.62131019918020081</v>
      </c>
      <c r="E761">
        <v>756</v>
      </c>
      <c r="F761">
        <f t="shared" si="25"/>
        <v>0.64269410971282981</v>
      </c>
    </row>
    <row r="762" spans="2:6" x14ac:dyDescent="0.3">
      <c r="B762">
        <v>757</v>
      </c>
      <c r="C762" s="1">
        <f t="shared" si="24"/>
        <v>0.62123612508315773</v>
      </c>
      <c r="E762">
        <v>757</v>
      </c>
      <c r="F762">
        <f t="shared" si="25"/>
        <v>0.64269410971282981</v>
      </c>
    </row>
    <row r="763" spans="2:6" x14ac:dyDescent="0.3">
      <c r="B763">
        <v>758</v>
      </c>
      <c r="C763" s="1">
        <f t="shared" si="24"/>
        <v>0.62116196289199965</v>
      </c>
      <c r="E763">
        <v>758</v>
      </c>
      <c r="F763">
        <f t="shared" si="25"/>
        <v>0.64265564172689049</v>
      </c>
    </row>
    <row r="764" spans="2:6" x14ac:dyDescent="0.3">
      <c r="B764">
        <v>759</v>
      </c>
      <c r="C764" s="1">
        <f t="shared" si="24"/>
        <v>0.62108771264487994</v>
      </c>
      <c r="E764">
        <v>759</v>
      </c>
      <c r="F764">
        <f t="shared" si="25"/>
        <v>0.64265564172689038</v>
      </c>
    </row>
    <row r="765" spans="2:6" x14ac:dyDescent="0.3">
      <c r="B765">
        <v>760</v>
      </c>
      <c r="C765" s="1">
        <f t="shared" si="24"/>
        <v>0.62101337437999748</v>
      </c>
      <c r="E765">
        <v>760</v>
      </c>
      <c r="F765">
        <f t="shared" si="25"/>
        <v>0.64261707462735429</v>
      </c>
    </row>
    <row r="766" spans="2:6" x14ac:dyDescent="0.3">
      <c r="B766">
        <v>761</v>
      </c>
      <c r="C766" s="1">
        <f t="shared" si="24"/>
        <v>0.62093894813559625</v>
      </c>
      <c r="E766">
        <v>761</v>
      </c>
      <c r="F766">
        <f t="shared" si="25"/>
        <v>0.64261707462735429</v>
      </c>
    </row>
    <row r="767" spans="2:6" x14ac:dyDescent="0.3">
      <c r="B767">
        <v>762</v>
      </c>
      <c r="C767" s="1">
        <f t="shared" si="24"/>
        <v>0.62086443394996538</v>
      </c>
      <c r="E767">
        <v>762</v>
      </c>
      <c r="F767">
        <f t="shared" si="25"/>
        <v>0.64257840843406244</v>
      </c>
    </row>
    <row r="768" spans="2:6" x14ac:dyDescent="0.3">
      <c r="B768">
        <v>763</v>
      </c>
      <c r="C768" s="1">
        <f t="shared" si="24"/>
        <v>0.62078983186143977</v>
      </c>
      <c r="E768">
        <v>763</v>
      </c>
      <c r="F768">
        <f t="shared" si="25"/>
        <v>0.64257840843406244</v>
      </c>
    </row>
    <row r="769" spans="2:6" x14ac:dyDescent="0.3">
      <c r="B769">
        <v>764</v>
      </c>
      <c r="C769" s="1">
        <f t="shared" si="24"/>
        <v>0.62071514190839894</v>
      </c>
      <c r="E769">
        <v>764</v>
      </c>
      <c r="F769">
        <f t="shared" si="25"/>
        <v>0.64253964316690704</v>
      </c>
    </row>
    <row r="770" spans="2:6" x14ac:dyDescent="0.3">
      <c r="B770">
        <v>765</v>
      </c>
      <c r="C770" s="1">
        <f t="shared" si="24"/>
        <v>0.62064036412926804</v>
      </c>
      <c r="E770">
        <v>765</v>
      </c>
      <c r="F770">
        <f t="shared" si="25"/>
        <v>0.64253964316690704</v>
      </c>
    </row>
    <row r="771" spans="2:6" x14ac:dyDescent="0.3">
      <c r="B771">
        <v>766</v>
      </c>
      <c r="C771" s="1">
        <f t="shared" si="24"/>
        <v>0.62056549856251708</v>
      </c>
      <c r="E771">
        <v>766</v>
      </c>
      <c r="F771">
        <f t="shared" si="25"/>
        <v>0.64250077884583146</v>
      </c>
    </row>
    <row r="772" spans="2:6" x14ac:dyDescent="0.3">
      <c r="B772">
        <v>767</v>
      </c>
      <c r="C772" s="1">
        <f t="shared" si="24"/>
        <v>0.62049054524666158</v>
      </c>
      <c r="E772">
        <v>767</v>
      </c>
      <c r="F772">
        <f t="shared" si="25"/>
        <v>0.64250077884583146</v>
      </c>
    </row>
    <row r="773" spans="2:6" x14ac:dyDescent="0.3">
      <c r="B773">
        <v>768</v>
      </c>
      <c r="C773" s="1">
        <f t="shared" si="24"/>
        <v>0.62041550422026193</v>
      </c>
      <c r="E773">
        <v>768</v>
      </c>
      <c r="F773">
        <f t="shared" si="25"/>
        <v>0.6424618154908297</v>
      </c>
    </row>
    <row r="774" spans="2:6" x14ac:dyDescent="0.3">
      <c r="B774">
        <v>769</v>
      </c>
      <c r="C774" s="1">
        <f t="shared" ref="C774:C837" si="26">D$2+D$1*COS((B774*2*PI()/8760))</f>
        <v>0.62034037552192356</v>
      </c>
      <c r="E774">
        <v>769</v>
      </c>
      <c r="F774">
        <f t="shared" ref="F774:F837" si="27">LARGE(C$6:C$8765,E774)</f>
        <v>0.6424618154908297</v>
      </c>
    </row>
    <row r="775" spans="2:6" x14ac:dyDescent="0.3">
      <c r="B775">
        <v>770</v>
      </c>
      <c r="C775" s="1">
        <f t="shared" si="26"/>
        <v>0.62026515919029745</v>
      </c>
      <c r="E775">
        <v>770</v>
      </c>
      <c r="F775">
        <f t="shared" si="27"/>
        <v>0.64242275312194697</v>
      </c>
    </row>
    <row r="776" spans="2:6" x14ac:dyDescent="0.3">
      <c r="B776">
        <v>771</v>
      </c>
      <c r="C776" s="1">
        <f t="shared" si="26"/>
        <v>0.62018985526407922</v>
      </c>
      <c r="E776">
        <v>771</v>
      </c>
      <c r="F776">
        <f t="shared" si="27"/>
        <v>0.64242275312194697</v>
      </c>
    </row>
    <row r="777" spans="2:6" x14ac:dyDescent="0.3">
      <c r="B777">
        <v>772</v>
      </c>
      <c r="C777" s="1">
        <f t="shared" si="26"/>
        <v>0.62011446378200974</v>
      </c>
      <c r="E777">
        <v>772</v>
      </c>
      <c r="F777">
        <f t="shared" si="27"/>
        <v>0.64238359175927917</v>
      </c>
    </row>
    <row r="778" spans="2:6" x14ac:dyDescent="0.3">
      <c r="B778">
        <v>773</v>
      </c>
      <c r="C778" s="1">
        <f t="shared" si="26"/>
        <v>0.62003898478287489</v>
      </c>
      <c r="E778">
        <v>773</v>
      </c>
      <c r="F778">
        <f t="shared" si="27"/>
        <v>0.64238359175927906</v>
      </c>
    </row>
    <row r="779" spans="2:6" x14ac:dyDescent="0.3">
      <c r="B779">
        <v>774</v>
      </c>
      <c r="C779" s="1">
        <f t="shared" si="26"/>
        <v>0.61996341830550561</v>
      </c>
      <c r="E779">
        <v>774</v>
      </c>
      <c r="F779">
        <f t="shared" si="27"/>
        <v>0.6423443314229732</v>
      </c>
    </row>
    <row r="780" spans="2:6" x14ac:dyDescent="0.3">
      <c r="B780">
        <v>775</v>
      </c>
      <c r="C780" s="1">
        <f t="shared" si="26"/>
        <v>0.6198877643887778</v>
      </c>
      <c r="E780">
        <v>775</v>
      </c>
      <c r="F780">
        <f t="shared" si="27"/>
        <v>0.6423443314229732</v>
      </c>
    </row>
    <row r="781" spans="2:6" x14ac:dyDescent="0.3">
      <c r="B781">
        <v>776</v>
      </c>
      <c r="C781" s="1">
        <f t="shared" si="26"/>
        <v>0.61981202307161243</v>
      </c>
      <c r="E781">
        <v>776</v>
      </c>
      <c r="F781">
        <f t="shared" si="27"/>
        <v>0.64230497213322713</v>
      </c>
    </row>
    <row r="782" spans="2:6" x14ac:dyDescent="0.3">
      <c r="B782">
        <v>777</v>
      </c>
      <c r="C782" s="1">
        <f t="shared" si="26"/>
        <v>0.61973619439297534</v>
      </c>
      <c r="E782">
        <v>777</v>
      </c>
      <c r="F782">
        <f t="shared" si="27"/>
        <v>0.64230497213322701</v>
      </c>
    </row>
    <row r="783" spans="2:6" x14ac:dyDescent="0.3">
      <c r="B783">
        <v>778</v>
      </c>
      <c r="C783" s="1">
        <f t="shared" si="26"/>
        <v>0.61966027839187721</v>
      </c>
      <c r="E783">
        <v>778</v>
      </c>
      <c r="F783">
        <f t="shared" si="27"/>
        <v>0.64226551391028952</v>
      </c>
    </row>
    <row r="784" spans="2:6" x14ac:dyDescent="0.3">
      <c r="B784">
        <v>779</v>
      </c>
      <c r="C784" s="1">
        <f t="shared" si="26"/>
        <v>0.61958427510737402</v>
      </c>
      <c r="E784">
        <v>779</v>
      </c>
      <c r="F784">
        <f t="shared" si="27"/>
        <v>0.64226551391028952</v>
      </c>
    </row>
    <row r="785" spans="2:6" x14ac:dyDescent="0.3">
      <c r="B785">
        <v>780</v>
      </c>
      <c r="C785" s="1">
        <f t="shared" si="26"/>
        <v>0.61950818457856627</v>
      </c>
      <c r="E785">
        <v>780</v>
      </c>
      <c r="F785">
        <f t="shared" si="27"/>
        <v>0.64222595677446015</v>
      </c>
    </row>
    <row r="786" spans="2:6" x14ac:dyDescent="0.3">
      <c r="B786">
        <v>781</v>
      </c>
      <c r="C786" s="1">
        <f t="shared" si="26"/>
        <v>0.61943200684459943</v>
      </c>
      <c r="E786">
        <v>781</v>
      </c>
      <c r="F786">
        <f t="shared" si="27"/>
        <v>0.64222595677446015</v>
      </c>
    </row>
    <row r="787" spans="2:6" x14ac:dyDescent="0.3">
      <c r="B787">
        <v>782</v>
      </c>
      <c r="C787" s="1">
        <f t="shared" si="26"/>
        <v>0.61935574194466403</v>
      </c>
      <c r="E787">
        <v>782</v>
      </c>
      <c r="F787">
        <f t="shared" si="27"/>
        <v>0.64218630074608962</v>
      </c>
    </row>
    <row r="788" spans="2:6" x14ac:dyDescent="0.3">
      <c r="B788">
        <v>783</v>
      </c>
      <c r="C788" s="1">
        <f t="shared" si="26"/>
        <v>0.61927938991799514</v>
      </c>
      <c r="E788">
        <v>783</v>
      </c>
      <c r="F788">
        <f t="shared" si="27"/>
        <v>0.64218630074608951</v>
      </c>
    </row>
    <row r="789" spans="2:6" x14ac:dyDescent="0.3">
      <c r="B789">
        <v>784</v>
      </c>
      <c r="C789" s="1">
        <f t="shared" si="26"/>
        <v>0.619202950803873</v>
      </c>
      <c r="E789">
        <v>784</v>
      </c>
      <c r="F789">
        <f t="shared" si="27"/>
        <v>0.64214654584557929</v>
      </c>
    </row>
    <row r="790" spans="2:6" x14ac:dyDescent="0.3">
      <c r="B790">
        <v>785</v>
      </c>
      <c r="C790" s="1">
        <f t="shared" si="26"/>
        <v>0.61912642464162215</v>
      </c>
      <c r="E790">
        <v>785</v>
      </c>
      <c r="F790">
        <f t="shared" si="27"/>
        <v>0.64214654584557929</v>
      </c>
    </row>
    <row r="791" spans="2:6" x14ac:dyDescent="0.3">
      <c r="B791">
        <v>786</v>
      </c>
      <c r="C791" s="1">
        <f t="shared" si="26"/>
        <v>0.61904981147061267</v>
      </c>
      <c r="E791">
        <v>786</v>
      </c>
      <c r="F791">
        <f t="shared" si="27"/>
        <v>0.64210669209338145</v>
      </c>
    </row>
    <row r="792" spans="2:6" x14ac:dyDescent="0.3">
      <c r="B792">
        <v>787</v>
      </c>
      <c r="C792" s="1">
        <f t="shared" si="26"/>
        <v>0.61897311133025856</v>
      </c>
      <c r="E792">
        <v>787</v>
      </c>
      <c r="F792">
        <f t="shared" si="27"/>
        <v>0.64210669209338145</v>
      </c>
    </row>
    <row r="793" spans="2:6" x14ac:dyDescent="0.3">
      <c r="B793">
        <v>788</v>
      </c>
      <c r="C793" s="1">
        <f t="shared" si="26"/>
        <v>0.61889632426001928</v>
      </c>
      <c r="E793">
        <v>788</v>
      </c>
      <c r="F793">
        <f t="shared" si="27"/>
        <v>0.64206673950999926</v>
      </c>
    </row>
    <row r="794" spans="2:6" x14ac:dyDescent="0.3">
      <c r="B794">
        <v>789</v>
      </c>
      <c r="C794" s="1">
        <f t="shared" si="26"/>
        <v>0.61881945029939844</v>
      </c>
      <c r="E794">
        <v>789</v>
      </c>
      <c r="F794">
        <f t="shared" si="27"/>
        <v>0.64206673950999926</v>
      </c>
    </row>
    <row r="795" spans="2:6" x14ac:dyDescent="0.3">
      <c r="B795">
        <v>790</v>
      </c>
      <c r="C795" s="1">
        <f t="shared" si="26"/>
        <v>0.61874248948794486</v>
      </c>
      <c r="E795">
        <v>790</v>
      </c>
      <c r="F795">
        <f t="shared" si="27"/>
        <v>0.64202668811598684</v>
      </c>
    </row>
    <row r="796" spans="2:6" x14ac:dyDescent="0.3">
      <c r="B796">
        <v>791</v>
      </c>
      <c r="C796" s="1">
        <f t="shared" si="26"/>
        <v>0.61866544186525152</v>
      </c>
      <c r="E796">
        <v>791</v>
      </c>
      <c r="F796">
        <f t="shared" si="27"/>
        <v>0.64202668811598684</v>
      </c>
    </row>
    <row r="797" spans="2:6" x14ac:dyDescent="0.3">
      <c r="B797">
        <v>792</v>
      </c>
      <c r="C797" s="1">
        <f t="shared" si="26"/>
        <v>0.61858830747095661</v>
      </c>
      <c r="E797">
        <v>792</v>
      </c>
      <c r="F797">
        <f t="shared" si="27"/>
        <v>0.64198653793194893</v>
      </c>
    </row>
    <row r="798" spans="2:6" x14ac:dyDescent="0.3">
      <c r="B798">
        <v>793</v>
      </c>
      <c r="C798" s="1">
        <f t="shared" si="26"/>
        <v>0.6185110863447425</v>
      </c>
      <c r="E798">
        <v>793</v>
      </c>
      <c r="F798">
        <f t="shared" si="27"/>
        <v>0.64198653793194893</v>
      </c>
    </row>
    <row r="799" spans="2:6" x14ac:dyDescent="0.3">
      <c r="B799">
        <v>794</v>
      </c>
      <c r="C799" s="1">
        <f t="shared" si="26"/>
        <v>0.6184337785263363</v>
      </c>
      <c r="E799">
        <v>794</v>
      </c>
      <c r="F799">
        <f t="shared" si="27"/>
        <v>0.64194628897854122</v>
      </c>
    </row>
    <row r="800" spans="2:6" x14ac:dyDescent="0.3">
      <c r="B800">
        <v>795</v>
      </c>
      <c r="C800" s="1">
        <f t="shared" si="26"/>
        <v>0.61835638405550997</v>
      </c>
      <c r="E800">
        <v>795</v>
      </c>
      <c r="F800">
        <f t="shared" si="27"/>
        <v>0.64194628897854111</v>
      </c>
    </row>
    <row r="801" spans="2:6" x14ac:dyDescent="0.3">
      <c r="B801">
        <v>796</v>
      </c>
      <c r="C801" s="1">
        <f t="shared" si="26"/>
        <v>0.61827890297207966</v>
      </c>
      <c r="E801">
        <v>796</v>
      </c>
      <c r="F801">
        <f t="shared" si="27"/>
        <v>0.64190594127647005</v>
      </c>
    </row>
    <row r="802" spans="2:6" x14ac:dyDescent="0.3">
      <c r="B802">
        <v>797</v>
      </c>
      <c r="C802" s="1">
        <f t="shared" si="26"/>
        <v>0.61820133531590638</v>
      </c>
      <c r="E802">
        <v>797</v>
      </c>
      <c r="F802">
        <f t="shared" si="27"/>
        <v>0.64190594127647005</v>
      </c>
    </row>
    <row r="803" spans="2:6" x14ac:dyDescent="0.3">
      <c r="B803">
        <v>798</v>
      </c>
      <c r="C803" s="1">
        <f t="shared" si="26"/>
        <v>0.61812368112689564</v>
      </c>
      <c r="E803">
        <v>798</v>
      </c>
      <c r="F803">
        <f t="shared" si="27"/>
        <v>0.6418654948464928</v>
      </c>
    </row>
    <row r="804" spans="2:6" x14ac:dyDescent="0.3">
      <c r="B804">
        <v>799</v>
      </c>
      <c r="C804" s="1">
        <f t="shared" si="26"/>
        <v>0.61804594044499739</v>
      </c>
      <c r="E804">
        <v>799</v>
      </c>
      <c r="F804">
        <f t="shared" si="27"/>
        <v>0.6418654948464928</v>
      </c>
    </row>
    <row r="805" spans="2:6" x14ac:dyDescent="0.3">
      <c r="B805">
        <v>800</v>
      </c>
      <c r="C805" s="1">
        <f t="shared" si="26"/>
        <v>0.61796811331020596</v>
      </c>
      <c r="E805">
        <v>800</v>
      </c>
      <c r="F805">
        <f t="shared" si="27"/>
        <v>0.64182494970941761</v>
      </c>
    </row>
    <row r="806" spans="2:6" x14ac:dyDescent="0.3">
      <c r="B806">
        <v>801</v>
      </c>
      <c r="C806" s="1">
        <f t="shared" si="26"/>
        <v>0.61789019976256043</v>
      </c>
      <c r="E806">
        <v>801</v>
      </c>
      <c r="F806">
        <f t="shared" si="27"/>
        <v>0.64182494970941761</v>
      </c>
    </row>
    <row r="807" spans="2:6" x14ac:dyDescent="0.3">
      <c r="B807">
        <v>802</v>
      </c>
      <c r="C807" s="1">
        <f t="shared" si="26"/>
        <v>0.61781219984214408</v>
      </c>
      <c r="E807">
        <v>802</v>
      </c>
      <c r="F807">
        <f t="shared" si="27"/>
        <v>0.64178430588610325</v>
      </c>
    </row>
    <row r="808" spans="2:6" x14ac:dyDescent="0.3">
      <c r="B808">
        <v>803</v>
      </c>
      <c r="C808" s="1">
        <f t="shared" si="26"/>
        <v>0.61773411358908481</v>
      </c>
      <c r="E808">
        <v>803</v>
      </c>
      <c r="F808">
        <f t="shared" si="27"/>
        <v>0.64178430588610325</v>
      </c>
    </row>
    <row r="809" spans="2:6" x14ac:dyDescent="0.3">
      <c r="B809">
        <v>804</v>
      </c>
      <c r="C809" s="1">
        <f t="shared" si="26"/>
        <v>0.61765594104355492</v>
      </c>
      <c r="E809">
        <v>804</v>
      </c>
      <c r="F809">
        <f t="shared" si="27"/>
        <v>0.6417435633974593</v>
      </c>
    </row>
    <row r="810" spans="2:6" x14ac:dyDescent="0.3">
      <c r="B810">
        <v>805</v>
      </c>
      <c r="C810" s="1">
        <f t="shared" si="26"/>
        <v>0.61757768224577092</v>
      </c>
      <c r="E810">
        <v>805</v>
      </c>
      <c r="F810">
        <f t="shared" si="27"/>
        <v>0.6417435633974593</v>
      </c>
    </row>
    <row r="811" spans="2:6" x14ac:dyDescent="0.3">
      <c r="B811">
        <v>806</v>
      </c>
      <c r="C811" s="1">
        <f t="shared" si="26"/>
        <v>0.61749933723599382</v>
      </c>
      <c r="E811">
        <v>806</v>
      </c>
      <c r="F811">
        <f t="shared" si="27"/>
        <v>0.64170272226444625</v>
      </c>
    </row>
    <row r="812" spans="2:6" x14ac:dyDescent="0.3">
      <c r="B812">
        <v>807</v>
      </c>
      <c r="C812" s="1">
        <f t="shared" si="26"/>
        <v>0.61742090605452915</v>
      </c>
      <c r="E812">
        <v>807</v>
      </c>
      <c r="F812">
        <f t="shared" si="27"/>
        <v>0.64170272226444625</v>
      </c>
    </row>
    <row r="813" spans="2:6" x14ac:dyDescent="0.3">
      <c r="B813">
        <v>808</v>
      </c>
      <c r="C813" s="1">
        <f t="shared" si="26"/>
        <v>0.61734238874172642</v>
      </c>
      <c r="E813">
        <v>808</v>
      </c>
      <c r="F813">
        <f t="shared" si="27"/>
        <v>0.64166178250807504</v>
      </c>
    </row>
    <row r="814" spans="2:6" x14ac:dyDescent="0.3">
      <c r="B814">
        <v>809</v>
      </c>
      <c r="C814" s="1">
        <f t="shared" si="26"/>
        <v>0.61726378533797976</v>
      </c>
      <c r="E814">
        <v>809</v>
      </c>
      <c r="F814">
        <f t="shared" si="27"/>
        <v>0.64166178250807504</v>
      </c>
    </row>
    <row r="815" spans="2:6" x14ac:dyDescent="0.3">
      <c r="B815">
        <v>810</v>
      </c>
      <c r="C815" s="1">
        <f t="shared" si="26"/>
        <v>0.61718509588372739</v>
      </c>
      <c r="E815">
        <v>810</v>
      </c>
      <c r="F815">
        <f t="shared" si="27"/>
        <v>0.64162074414940773</v>
      </c>
    </row>
    <row r="816" spans="2:6" x14ac:dyDescent="0.3">
      <c r="B816">
        <v>811</v>
      </c>
      <c r="C816" s="1">
        <f t="shared" si="26"/>
        <v>0.6171063204194519</v>
      </c>
      <c r="E816">
        <v>811</v>
      </c>
      <c r="F816">
        <f t="shared" si="27"/>
        <v>0.64162074414940773</v>
      </c>
    </row>
    <row r="817" spans="2:6" x14ac:dyDescent="0.3">
      <c r="B817">
        <v>812</v>
      </c>
      <c r="C817" s="1">
        <f t="shared" si="26"/>
        <v>0.61702745898568012</v>
      </c>
      <c r="E817">
        <v>812</v>
      </c>
      <c r="F817">
        <f t="shared" si="27"/>
        <v>0.64157960720955676</v>
      </c>
    </row>
    <row r="818" spans="2:6" x14ac:dyDescent="0.3">
      <c r="B818">
        <v>813</v>
      </c>
      <c r="C818" s="1">
        <f t="shared" si="26"/>
        <v>0.61694851162298314</v>
      </c>
      <c r="E818">
        <v>813</v>
      </c>
      <c r="F818">
        <f t="shared" si="27"/>
        <v>0.64157960720955665</v>
      </c>
    </row>
    <row r="819" spans="2:6" x14ac:dyDescent="0.3">
      <c r="B819">
        <v>814</v>
      </c>
      <c r="C819" s="1">
        <f t="shared" si="26"/>
        <v>0.61686947837197614</v>
      </c>
      <c r="E819">
        <v>814</v>
      </c>
      <c r="F819">
        <f t="shared" si="27"/>
        <v>0.64153837170968542</v>
      </c>
    </row>
    <row r="820" spans="2:6" x14ac:dyDescent="0.3">
      <c r="B820">
        <v>815</v>
      </c>
      <c r="C820" s="1">
        <f t="shared" si="26"/>
        <v>0.6167903592733186</v>
      </c>
      <c r="E820">
        <v>815</v>
      </c>
      <c r="F820">
        <f t="shared" si="27"/>
        <v>0.64153837170968542</v>
      </c>
    </row>
    <row r="821" spans="2:6" x14ac:dyDescent="0.3">
      <c r="B821">
        <v>816</v>
      </c>
      <c r="C821" s="1">
        <f t="shared" si="26"/>
        <v>0.61671115436771395</v>
      </c>
      <c r="E821">
        <v>816</v>
      </c>
      <c r="F821">
        <f t="shared" si="27"/>
        <v>0.64149703767100785</v>
      </c>
    </row>
    <row r="822" spans="2:6" x14ac:dyDescent="0.3">
      <c r="B822">
        <v>817</v>
      </c>
      <c r="C822" s="1">
        <f t="shared" si="26"/>
        <v>0.61663186369591028</v>
      </c>
      <c r="E822">
        <v>817</v>
      </c>
      <c r="F822">
        <f t="shared" si="27"/>
        <v>0.64149703767100785</v>
      </c>
    </row>
    <row r="823" spans="2:6" x14ac:dyDescent="0.3">
      <c r="B823">
        <v>818</v>
      </c>
      <c r="C823" s="1">
        <f t="shared" si="26"/>
        <v>0.61655248729869916</v>
      </c>
      <c r="E823">
        <v>818</v>
      </c>
      <c r="F823">
        <f t="shared" si="27"/>
        <v>0.64145560511478872</v>
      </c>
    </row>
    <row r="824" spans="2:6" x14ac:dyDescent="0.3">
      <c r="B824">
        <v>819</v>
      </c>
      <c r="C824" s="1">
        <f t="shared" si="26"/>
        <v>0.6164730252169166</v>
      </c>
      <c r="E824">
        <v>819</v>
      </c>
      <c r="F824">
        <f t="shared" si="27"/>
        <v>0.64145560511478872</v>
      </c>
    </row>
    <row r="825" spans="2:6" x14ac:dyDescent="0.3">
      <c r="B825">
        <v>820</v>
      </c>
      <c r="C825" s="1">
        <f t="shared" si="26"/>
        <v>0.6163934774914428</v>
      </c>
      <c r="E825">
        <v>820</v>
      </c>
      <c r="F825">
        <f t="shared" si="27"/>
        <v>0.64141407406234341</v>
      </c>
    </row>
    <row r="826" spans="2:6" x14ac:dyDescent="0.3">
      <c r="B826">
        <v>821</v>
      </c>
      <c r="C826" s="1">
        <f t="shared" si="26"/>
        <v>0.61631384416320167</v>
      </c>
      <c r="E826">
        <v>821</v>
      </c>
      <c r="F826">
        <f t="shared" si="27"/>
        <v>0.64141407406234341</v>
      </c>
    </row>
    <row r="827" spans="2:6" x14ac:dyDescent="0.3">
      <c r="B827">
        <v>822</v>
      </c>
      <c r="C827" s="1">
        <f t="shared" si="26"/>
        <v>0.61623412527316157</v>
      </c>
      <c r="E827">
        <v>822</v>
      </c>
      <c r="F827">
        <f t="shared" si="27"/>
        <v>0.64137244453503794</v>
      </c>
    </row>
    <row r="828" spans="2:6" x14ac:dyDescent="0.3">
      <c r="B828">
        <v>823</v>
      </c>
      <c r="C828" s="1">
        <f t="shared" si="26"/>
        <v>0.61615432086233457</v>
      </c>
      <c r="E828">
        <v>823</v>
      </c>
      <c r="F828">
        <f t="shared" si="27"/>
        <v>0.64137244453503794</v>
      </c>
    </row>
    <row r="829" spans="2:6" x14ac:dyDescent="0.3">
      <c r="B829">
        <v>824</v>
      </c>
      <c r="C829" s="1">
        <f t="shared" si="26"/>
        <v>0.61607443097177694</v>
      </c>
      <c r="E829">
        <v>824</v>
      </c>
      <c r="F829">
        <f t="shared" si="27"/>
        <v>0.64133071655428897</v>
      </c>
    </row>
    <row r="830" spans="2:6" x14ac:dyDescent="0.3">
      <c r="B830">
        <v>825</v>
      </c>
      <c r="C830" s="1">
        <f t="shared" si="26"/>
        <v>0.61599445564258859</v>
      </c>
      <c r="E830">
        <v>825</v>
      </c>
      <c r="F830">
        <f t="shared" si="27"/>
        <v>0.64133071655428897</v>
      </c>
    </row>
    <row r="831" spans="2:6" x14ac:dyDescent="0.3">
      <c r="B831">
        <v>826</v>
      </c>
      <c r="C831" s="1">
        <f t="shared" si="26"/>
        <v>0.61591439491591382</v>
      </c>
      <c r="E831">
        <v>826</v>
      </c>
      <c r="F831">
        <f t="shared" si="27"/>
        <v>0.64128889014156409</v>
      </c>
    </row>
    <row r="832" spans="2:6" x14ac:dyDescent="0.3">
      <c r="B832">
        <v>827</v>
      </c>
      <c r="C832" s="1">
        <f t="shared" si="26"/>
        <v>0.61583424883294047</v>
      </c>
      <c r="E832">
        <v>827</v>
      </c>
      <c r="F832">
        <f t="shared" si="27"/>
        <v>0.64128889014156409</v>
      </c>
    </row>
    <row r="833" spans="2:6" x14ac:dyDescent="0.3">
      <c r="B833">
        <v>828</v>
      </c>
      <c r="C833" s="1">
        <f t="shared" si="26"/>
        <v>0.61575401743490077</v>
      </c>
      <c r="E833">
        <v>828</v>
      </c>
      <c r="F833">
        <f t="shared" si="27"/>
        <v>0.64124696531838121</v>
      </c>
    </row>
    <row r="834" spans="2:6" x14ac:dyDescent="0.3">
      <c r="B834">
        <v>829</v>
      </c>
      <c r="C834" s="1">
        <f t="shared" si="26"/>
        <v>0.61567370076307038</v>
      </c>
      <c r="E834">
        <v>829</v>
      </c>
      <c r="F834">
        <f t="shared" si="27"/>
        <v>0.64124696531838121</v>
      </c>
    </row>
    <row r="835" spans="2:6" x14ac:dyDescent="0.3">
      <c r="B835">
        <v>830</v>
      </c>
      <c r="C835" s="1">
        <f t="shared" si="26"/>
        <v>0.6155932988587689</v>
      </c>
      <c r="E835">
        <v>830</v>
      </c>
      <c r="F835">
        <f t="shared" si="27"/>
        <v>0.64120494210630885</v>
      </c>
    </row>
    <row r="836" spans="2:6" x14ac:dyDescent="0.3">
      <c r="B836">
        <v>831</v>
      </c>
      <c r="C836" s="1">
        <f t="shared" si="26"/>
        <v>0.61551281176336015</v>
      </c>
      <c r="E836">
        <v>831</v>
      </c>
      <c r="F836">
        <f t="shared" si="27"/>
        <v>0.64120494210630885</v>
      </c>
    </row>
    <row r="837" spans="2:6" x14ac:dyDescent="0.3">
      <c r="B837">
        <v>832</v>
      </c>
      <c r="C837" s="1">
        <f t="shared" si="26"/>
        <v>0.61543223951825121</v>
      </c>
      <c r="E837">
        <v>832</v>
      </c>
      <c r="F837">
        <f t="shared" si="27"/>
        <v>0.64116282052696627</v>
      </c>
    </row>
    <row r="838" spans="2:6" x14ac:dyDescent="0.3">
      <c r="B838">
        <v>833</v>
      </c>
      <c r="C838" s="1">
        <f t="shared" ref="C838:C901" si="28">D$2+D$1*COS((B838*2*PI()/8760))</f>
        <v>0.6153515821648935</v>
      </c>
      <c r="E838">
        <v>833</v>
      </c>
      <c r="F838">
        <f t="shared" ref="F838:F901" si="29">LARGE(C$6:C$8765,E838)</f>
        <v>0.64116282052696627</v>
      </c>
    </row>
    <row r="839" spans="2:6" x14ac:dyDescent="0.3">
      <c r="B839">
        <v>834</v>
      </c>
      <c r="C839" s="1">
        <f t="shared" si="28"/>
        <v>0.61527083974478192</v>
      </c>
      <c r="E839">
        <v>834</v>
      </c>
      <c r="F839">
        <f t="shared" si="29"/>
        <v>0.64112060060202358</v>
      </c>
    </row>
    <row r="840" spans="2:6" x14ac:dyDescent="0.3">
      <c r="B840">
        <v>835</v>
      </c>
      <c r="C840" s="1">
        <f t="shared" si="28"/>
        <v>0.61519001229945514</v>
      </c>
      <c r="E840">
        <v>835</v>
      </c>
      <c r="F840">
        <f t="shared" si="29"/>
        <v>0.64112060060202358</v>
      </c>
    </row>
    <row r="841" spans="2:6" x14ac:dyDescent="0.3">
      <c r="B841">
        <v>836</v>
      </c>
      <c r="C841" s="1">
        <f t="shared" si="28"/>
        <v>0.61510909987049578</v>
      </c>
      <c r="E841">
        <v>836</v>
      </c>
      <c r="F841">
        <f t="shared" si="29"/>
        <v>0.64107828235320097</v>
      </c>
    </row>
    <row r="842" spans="2:6" x14ac:dyDescent="0.3">
      <c r="B842">
        <v>837</v>
      </c>
      <c r="C842" s="1">
        <f t="shared" si="28"/>
        <v>0.61502810249952988</v>
      </c>
      <c r="E842">
        <v>837</v>
      </c>
      <c r="F842">
        <f t="shared" si="29"/>
        <v>0.64107828235320086</v>
      </c>
    </row>
    <row r="843" spans="2:6" x14ac:dyDescent="0.3">
      <c r="B843">
        <v>838</v>
      </c>
      <c r="C843" s="1">
        <f t="shared" si="28"/>
        <v>0.61494702022822745</v>
      </c>
      <c r="E843">
        <v>838</v>
      </c>
      <c r="F843">
        <f t="shared" si="29"/>
        <v>0.64103586580226957</v>
      </c>
    </row>
    <row r="844" spans="2:6" x14ac:dyDescent="0.3">
      <c r="B844">
        <v>839</v>
      </c>
      <c r="C844" s="1">
        <f t="shared" si="28"/>
        <v>0.614865853098302</v>
      </c>
      <c r="E844">
        <v>839</v>
      </c>
      <c r="F844">
        <f t="shared" si="29"/>
        <v>0.64103586580226957</v>
      </c>
    </row>
    <row r="845" spans="2:6" x14ac:dyDescent="0.3">
      <c r="B845">
        <v>840</v>
      </c>
      <c r="C845" s="1">
        <f t="shared" si="28"/>
        <v>0.61478460115151079</v>
      </c>
      <c r="E845">
        <v>840</v>
      </c>
      <c r="F845">
        <f t="shared" si="29"/>
        <v>0.64099335097105103</v>
      </c>
    </row>
    <row r="846" spans="2:6" x14ac:dyDescent="0.3">
      <c r="B846">
        <v>841</v>
      </c>
      <c r="C846" s="1">
        <f t="shared" si="28"/>
        <v>0.61470326442965484</v>
      </c>
      <c r="E846">
        <v>841</v>
      </c>
      <c r="F846">
        <f t="shared" si="29"/>
        <v>0.64099335097105103</v>
      </c>
    </row>
    <row r="847" spans="2:6" x14ac:dyDescent="0.3">
      <c r="B847">
        <v>842</v>
      </c>
      <c r="C847" s="1">
        <f t="shared" si="28"/>
        <v>0.61462184297457823</v>
      </c>
      <c r="E847">
        <v>842</v>
      </c>
      <c r="F847">
        <f t="shared" si="29"/>
        <v>0.64095073788141754</v>
      </c>
    </row>
    <row r="848" spans="2:6" x14ac:dyDescent="0.3">
      <c r="B848">
        <v>843</v>
      </c>
      <c r="C848" s="1">
        <f t="shared" si="28"/>
        <v>0.61454033682816944</v>
      </c>
      <c r="E848">
        <v>843</v>
      </c>
      <c r="F848">
        <f t="shared" si="29"/>
        <v>0.64095073788141743</v>
      </c>
    </row>
    <row r="849" spans="2:6" x14ac:dyDescent="0.3">
      <c r="B849">
        <v>844</v>
      </c>
      <c r="C849" s="1">
        <f t="shared" si="28"/>
        <v>0.61445874603235984</v>
      </c>
      <c r="E849">
        <v>844</v>
      </c>
      <c r="F849">
        <f t="shared" si="29"/>
        <v>0.64090802655529178</v>
      </c>
    </row>
    <row r="850" spans="2:6" x14ac:dyDescent="0.3">
      <c r="B850">
        <v>845</v>
      </c>
      <c r="C850" s="1">
        <f t="shared" si="28"/>
        <v>0.61437707062912472</v>
      </c>
      <c r="E850">
        <v>845</v>
      </c>
      <c r="F850">
        <f t="shared" si="29"/>
        <v>0.64090802655529178</v>
      </c>
    </row>
    <row r="851" spans="2:6" x14ac:dyDescent="0.3">
      <c r="B851">
        <v>846</v>
      </c>
      <c r="C851" s="1">
        <f t="shared" si="28"/>
        <v>0.61429531066048293</v>
      </c>
      <c r="E851">
        <v>846</v>
      </c>
      <c r="F851">
        <f t="shared" si="29"/>
        <v>0.64086521701464694</v>
      </c>
    </row>
    <row r="852" spans="2:6" x14ac:dyDescent="0.3">
      <c r="B852">
        <v>847</v>
      </c>
      <c r="C852" s="1">
        <f t="shared" si="28"/>
        <v>0.61421346616849637</v>
      </c>
      <c r="E852">
        <v>847</v>
      </c>
      <c r="F852">
        <f t="shared" si="29"/>
        <v>0.64086521701464694</v>
      </c>
    </row>
    <row r="853" spans="2:6" x14ac:dyDescent="0.3">
      <c r="B853">
        <v>848</v>
      </c>
      <c r="C853" s="1">
        <f t="shared" si="28"/>
        <v>0.61413153719527114</v>
      </c>
      <c r="E853">
        <v>848</v>
      </c>
      <c r="F853">
        <f t="shared" si="29"/>
        <v>0.64082230928150707</v>
      </c>
    </row>
    <row r="854" spans="2:6" x14ac:dyDescent="0.3">
      <c r="B854">
        <v>849</v>
      </c>
      <c r="C854" s="1">
        <f t="shared" si="28"/>
        <v>0.61404952378295607</v>
      </c>
      <c r="E854">
        <v>849</v>
      </c>
      <c r="F854">
        <f t="shared" si="29"/>
        <v>0.64082230928150696</v>
      </c>
    </row>
    <row r="855" spans="2:6" x14ac:dyDescent="0.3">
      <c r="B855">
        <v>850</v>
      </c>
      <c r="C855" s="1">
        <f t="shared" si="28"/>
        <v>0.61396742597374399</v>
      </c>
      <c r="E855">
        <v>850</v>
      </c>
      <c r="F855">
        <f t="shared" si="29"/>
        <v>0.64077930337794609</v>
      </c>
    </row>
    <row r="856" spans="2:6" x14ac:dyDescent="0.3">
      <c r="B856">
        <v>851</v>
      </c>
      <c r="C856" s="1">
        <f t="shared" si="28"/>
        <v>0.61388524380987075</v>
      </c>
      <c r="E856">
        <v>851</v>
      </c>
      <c r="F856">
        <f t="shared" si="29"/>
        <v>0.64077930337794609</v>
      </c>
    </row>
    <row r="857" spans="2:6" x14ac:dyDescent="0.3">
      <c r="B857">
        <v>852</v>
      </c>
      <c r="C857" s="1">
        <f t="shared" si="28"/>
        <v>0.613802977333616</v>
      </c>
      <c r="E857">
        <v>852</v>
      </c>
      <c r="F857">
        <f t="shared" si="29"/>
        <v>0.64073619932608916</v>
      </c>
    </row>
    <row r="858" spans="2:6" x14ac:dyDescent="0.3">
      <c r="B858">
        <v>853</v>
      </c>
      <c r="C858" s="1">
        <f t="shared" si="28"/>
        <v>0.61372062658730231</v>
      </c>
      <c r="E858">
        <v>853</v>
      </c>
      <c r="F858">
        <f t="shared" si="29"/>
        <v>0.64073619932608916</v>
      </c>
    </row>
    <row r="859" spans="2:6" x14ac:dyDescent="0.3">
      <c r="B859">
        <v>854</v>
      </c>
      <c r="C859" s="1">
        <f t="shared" si="28"/>
        <v>0.61363819161329602</v>
      </c>
      <c r="E859">
        <v>854</v>
      </c>
      <c r="F859">
        <f t="shared" si="29"/>
        <v>0.64069299714811145</v>
      </c>
    </row>
    <row r="860" spans="2:6" x14ac:dyDescent="0.3">
      <c r="B860">
        <v>855</v>
      </c>
      <c r="C860" s="1">
        <f t="shared" si="28"/>
        <v>0.61355567245400655</v>
      </c>
      <c r="E860">
        <v>855</v>
      </c>
      <c r="F860">
        <f t="shared" si="29"/>
        <v>0.64069299714811134</v>
      </c>
    </row>
    <row r="861" spans="2:6" x14ac:dyDescent="0.3">
      <c r="B861">
        <v>856</v>
      </c>
      <c r="C861" s="1">
        <f t="shared" si="28"/>
        <v>0.6134730691518866</v>
      </c>
      <c r="E861">
        <v>856</v>
      </c>
      <c r="F861">
        <f t="shared" si="29"/>
        <v>0.64064969686623863</v>
      </c>
    </row>
    <row r="862" spans="2:6" x14ac:dyDescent="0.3">
      <c r="B862">
        <v>857</v>
      </c>
      <c r="C862" s="1">
        <f t="shared" si="28"/>
        <v>0.61339038174943239</v>
      </c>
      <c r="E862">
        <v>857</v>
      </c>
      <c r="F862">
        <f t="shared" si="29"/>
        <v>0.64064969686623852</v>
      </c>
    </row>
    <row r="863" spans="2:6" x14ac:dyDescent="0.3">
      <c r="B863">
        <v>858</v>
      </c>
      <c r="C863" s="1">
        <f t="shared" si="28"/>
        <v>0.61330761028918324</v>
      </c>
      <c r="E863">
        <v>858</v>
      </c>
      <c r="F863">
        <f t="shared" si="29"/>
        <v>0.64060629850274708</v>
      </c>
    </row>
    <row r="864" spans="2:6" x14ac:dyDescent="0.3">
      <c r="B864">
        <v>859</v>
      </c>
      <c r="C864" s="1">
        <f t="shared" si="28"/>
        <v>0.61322475481372174</v>
      </c>
      <c r="E864">
        <v>859</v>
      </c>
      <c r="F864">
        <f t="shared" si="29"/>
        <v>0.64060629850274708</v>
      </c>
    </row>
    <row r="865" spans="2:6" x14ac:dyDescent="0.3">
      <c r="B865">
        <v>860</v>
      </c>
      <c r="C865" s="1">
        <f t="shared" si="28"/>
        <v>0.61314181536567358</v>
      </c>
      <c r="E865">
        <v>860</v>
      </c>
      <c r="F865">
        <f t="shared" si="29"/>
        <v>0.64056280207996363</v>
      </c>
    </row>
    <row r="866" spans="2:6" x14ac:dyDescent="0.3">
      <c r="B866">
        <v>861</v>
      </c>
      <c r="C866" s="1">
        <f t="shared" si="28"/>
        <v>0.61305879198770796</v>
      </c>
      <c r="E866">
        <v>861</v>
      </c>
      <c r="F866">
        <f t="shared" si="29"/>
        <v>0.64056280207996352</v>
      </c>
    </row>
    <row r="867" spans="2:6" x14ac:dyDescent="0.3">
      <c r="B867">
        <v>862</v>
      </c>
      <c r="C867" s="1">
        <f t="shared" si="28"/>
        <v>0.61297568472253694</v>
      </c>
      <c r="E867">
        <v>862</v>
      </c>
      <c r="F867">
        <f t="shared" si="29"/>
        <v>0.64051920762026515</v>
      </c>
    </row>
    <row r="868" spans="2:6" x14ac:dyDescent="0.3">
      <c r="B868">
        <v>863</v>
      </c>
      <c r="C868" s="1">
        <f t="shared" si="28"/>
        <v>0.61289249361291609</v>
      </c>
      <c r="E868">
        <v>863</v>
      </c>
      <c r="F868">
        <f t="shared" si="29"/>
        <v>0.64051920762026515</v>
      </c>
    </row>
    <row r="869" spans="2:6" x14ac:dyDescent="0.3">
      <c r="B869">
        <v>864</v>
      </c>
      <c r="C869" s="1">
        <f t="shared" si="28"/>
        <v>0.61280921870164362</v>
      </c>
      <c r="E869">
        <v>864</v>
      </c>
      <c r="F869">
        <f t="shared" si="29"/>
        <v>0.64047551514607948</v>
      </c>
    </row>
    <row r="870" spans="2:6" x14ac:dyDescent="0.3">
      <c r="B870">
        <v>865</v>
      </c>
      <c r="C870" s="1">
        <f t="shared" si="28"/>
        <v>0.61272586003156126</v>
      </c>
      <c r="E870">
        <v>865</v>
      </c>
      <c r="F870">
        <f t="shared" si="29"/>
        <v>0.64047551514607948</v>
      </c>
    </row>
    <row r="871" spans="2:6" x14ac:dyDescent="0.3">
      <c r="B871">
        <v>866</v>
      </c>
      <c r="C871" s="1">
        <f t="shared" si="28"/>
        <v>0.61264241764555372</v>
      </c>
      <c r="E871">
        <v>866</v>
      </c>
      <c r="F871">
        <f t="shared" si="29"/>
        <v>0.64043172467988463</v>
      </c>
    </row>
    <row r="872" spans="2:6" x14ac:dyDescent="0.3">
      <c r="B872">
        <v>867</v>
      </c>
      <c r="C872" s="1">
        <f t="shared" si="28"/>
        <v>0.61255889158654875</v>
      </c>
      <c r="E872">
        <v>867</v>
      </c>
      <c r="F872">
        <f t="shared" si="29"/>
        <v>0.64043172467988452</v>
      </c>
    </row>
    <row r="873" spans="2:6" x14ac:dyDescent="0.3">
      <c r="B873">
        <v>868</v>
      </c>
      <c r="C873" s="1">
        <f t="shared" si="28"/>
        <v>0.6124752818975171</v>
      </c>
      <c r="E873">
        <v>868</v>
      </c>
      <c r="F873">
        <f t="shared" si="29"/>
        <v>0.64038783624420892</v>
      </c>
    </row>
    <row r="874" spans="2:6" x14ac:dyDescent="0.3">
      <c r="B874">
        <v>869</v>
      </c>
      <c r="C874" s="1">
        <f t="shared" si="28"/>
        <v>0.61239158862147258</v>
      </c>
      <c r="E874">
        <v>869</v>
      </c>
      <c r="F874">
        <f t="shared" si="29"/>
        <v>0.64038783624420892</v>
      </c>
    </row>
    <row r="875" spans="2:6" x14ac:dyDescent="0.3">
      <c r="B875">
        <v>870</v>
      </c>
      <c r="C875" s="1">
        <f t="shared" si="28"/>
        <v>0.6123078118014722</v>
      </c>
      <c r="E875">
        <v>870</v>
      </c>
      <c r="F875">
        <f t="shared" si="29"/>
        <v>0.64034384986163129</v>
      </c>
    </row>
    <row r="876" spans="2:6" x14ac:dyDescent="0.3">
      <c r="B876">
        <v>871</v>
      </c>
      <c r="C876" s="1">
        <f t="shared" si="28"/>
        <v>0.61222395148061559</v>
      </c>
      <c r="E876">
        <v>871</v>
      </c>
      <c r="F876">
        <f t="shared" si="29"/>
        <v>0.64034384986163118</v>
      </c>
    </row>
    <row r="877" spans="2:6" x14ac:dyDescent="0.3">
      <c r="B877">
        <v>872</v>
      </c>
      <c r="C877" s="1">
        <f t="shared" si="28"/>
        <v>0.61214000770204569</v>
      </c>
      <c r="E877">
        <v>872</v>
      </c>
      <c r="F877">
        <f t="shared" si="29"/>
        <v>0.64029976555478085</v>
      </c>
    </row>
    <row r="878" spans="2:6" x14ac:dyDescent="0.3">
      <c r="B878">
        <v>873</v>
      </c>
      <c r="C878" s="1">
        <f t="shared" si="28"/>
        <v>0.61205598050894805</v>
      </c>
      <c r="E878">
        <v>873</v>
      </c>
      <c r="F878">
        <f t="shared" si="29"/>
        <v>0.64029976555478085</v>
      </c>
    </row>
    <row r="879" spans="2:6" x14ac:dyDescent="0.3">
      <c r="B879">
        <v>874</v>
      </c>
      <c r="C879" s="1">
        <f t="shared" si="28"/>
        <v>0.61197186994455133</v>
      </c>
      <c r="E879">
        <v>874</v>
      </c>
      <c r="F879">
        <f t="shared" si="29"/>
        <v>0.64025558334633736</v>
      </c>
    </row>
    <row r="880" spans="2:6" x14ac:dyDescent="0.3">
      <c r="B880">
        <v>875</v>
      </c>
      <c r="C880" s="1">
        <f t="shared" si="28"/>
        <v>0.61188767605212702</v>
      </c>
      <c r="E880">
        <v>875</v>
      </c>
      <c r="F880">
        <f t="shared" si="29"/>
        <v>0.64025558334633736</v>
      </c>
    </row>
    <row r="881" spans="2:6" x14ac:dyDescent="0.3">
      <c r="B881">
        <v>876</v>
      </c>
      <c r="C881" s="1">
        <f t="shared" si="28"/>
        <v>0.61180339887498958</v>
      </c>
      <c r="E881">
        <v>876</v>
      </c>
      <c r="F881">
        <f t="shared" si="29"/>
        <v>0.64021130325903075</v>
      </c>
    </row>
    <row r="882" spans="2:6" x14ac:dyDescent="0.3">
      <c r="B882">
        <v>877</v>
      </c>
      <c r="C882" s="1">
        <f t="shared" si="28"/>
        <v>0.61171903845649611</v>
      </c>
      <c r="E882">
        <v>877</v>
      </c>
      <c r="F882">
        <f t="shared" si="29"/>
        <v>0.64021130325903075</v>
      </c>
    </row>
    <row r="883" spans="2:6" x14ac:dyDescent="0.3">
      <c r="B883">
        <v>878</v>
      </c>
      <c r="C883" s="1">
        <f t="shared" si="28"/>
        <v>0.61163459484004679</v>
      </c>
      <c r="E883">
        <v>878</v>
      </c>
      <c r="F883">
        <f t="shared" si="29"/>
        <v>0.64016692531564123</v>
      </c>
    </row>
    <row r="884" spans="2:6" x14ac:dyDescent="0.3">
      <c r="B884">
        <v>879</v>
      </c>
      <c r="C884" s="1">
        <f t="shared" si="28"/>
        <v>0.61155006806908441</v>
      </c>
      <c r="E884">
        <v>879</v>
      </c>
      <c r="F884">
        <f t="shared" si="29"/>
        <v>0.64016692531564123</v>
      </c>
    </row>
    <row r="885" spans="2:6" x14ac:dyDescent="0.3">
      <c r="B885">
        <v>880</v>
      </c>
      <c r="C885" s="1">
        <f t="shared" si="28"/>
        <v>0.61146545818709452</v>
      </c>
      <c r="E885">
        <v>880</v>
      </c>
      <c r="F885">
        <f t="shared" si="29"/>
        <v>0.64012244953899966</v>
      </c>
    </row>
    <row r="886" spans="2:6" x14ac:dyDescent="0.3">
      <c r="B886">
        <v>881</v>
      </c>
      <c r="C886" s="1">
        <f t="shared" si="28"/>
        <v>0.61138076523760576</v>
      </c>
      <c r="E886">
        <v>881</v>
      </c>
      <c r="F886">
        <f t="shared" si="29"/>
        <v>0.64012244953899966</v>
      </c>
    </row>
    <row r="887" spans="2:6" x14ac:dyDescent="0.3">
      <c r="B887">
        <v>882</v>
      </c>
      <c r="C887" s="1">
        <f t="shared" si="28"/>
        <v>0.61129598926418893</v>
      </c>
      <c r="E887">
        <v>882</v>
      </c>
      <c r="F887">
        <f t="shared" si="29"/>
        <v>0.64007787595198684</v>
      </c>
    </row>
    <row r="888" spans="2:6" x14ac:dyDescent="0.3">
      <c r="B888">
        <v>883</v>
      </c>
      <c r="C888" s="1">
        <f t="shared" si="28"/>
        <v>0.61121113031045815</v>
      </c>
      <c r="E888">
        <v>883</v>
      </c>
      <c r="F888">
        <f t="shared" si="29"/>
        <v>0.64007787595198684</v>
      </c>
    </row>
    <row r="889" spans="2:6" x14ac:dyDescent="0.3">
      <c r="B889">
        <v>884</v>
      </c>
      <c r="C889" s="1">
        <f t="shared" si="28"/>
        <v>0.61112618842006983</v>
      </c>
      <c r="E889">
        <v>884</v>
      </c>
      <c r="F889">
        <f t="shared" si="29"/>
        <v>0.64003320457753432</v>
      </c>
    </row>
    <row r="890" spans="2:6" x14ac:dyDescent="0.3">
      <c r="B890">
        <v>885</v>
      </c>
      <c r="C890" s="1">
        <f t="shared" si="28"/>
        <v>0.61104116363672301</v>
      </c>
      <c r="E890">
        <v>885</v>
      </c>
      <c r="F890">
        <f t="shared" si="29"/>
        <v>0.64003320457753432</v>
      </c>
    </row>
    <row r="891" spans="2:6" x14ac:dyDescent="0.3">
      <c r="B891">
        <v>886</v>
      </c>
      <c r="C891" s="1">
        <f t="shared" si="28"/>
        <v>0.61095605600415981</v>
      </c>
      <c r="E891">
        <v>886</v>
      </c>
      <c r="F891">
        <f t="shared" si="29"/>
        <v>0.63998843543862338</v>
      </c>
    </row>
    <row r="892" spans="2:6" x14ac:dyDescent="0.3">
      <c r="B892">
        <v>887</v>
      </c>
      <c r="C892" s="1">
        <f t="shared" si="28"/>
        <v>0.61087086556616454</v>
      </c>
      <c r="E892">
        <v>887</v>
      </c>
      <c r="F892">
        <f t="shared" si="29"/>
        <v>0.63998843543862338</v>
      </c>
    </row>
    <row r="893" spans="2:6" x14ac:dyDescent="0.3">
      <c r="B893">
        <v>888</v>
      </c>
      <c r="C893" s="1">
        <f t="shared" si="28"/>
        <v>0.61078559236656427</v>
      </c>
      <c r="E893">
        <v>888</v>
      </c>
      <c r="F893">
        <f t="shared" si="29"/>
        <v>0.63994356855828638</v>
      </c>
    </row>
    <row r="894" spans="2:6" x14ac:dyDescent="0.3">
      <c r="B894">
        <v>889</v>
      </c>
      <c r="C894" s="1">
        <f t="shared" si="28"/>
        <v>0.61070023644922866</v>
      </c>
      <c r="E894">
        <v>889</v>
      </c>
      <c r="F894">
        <f t="shared" si="29"/>
        <v>0.63994356855828638</v>
      </c>
    </row>
    <row r="895" spans="2:6" x14ac:dyDescent="0.3">
      <c r="B895">
        <v>890</v>
      </c>
      <c r="C895" s="1">
        <f t="shared" si="28"/>
        <v>0.61061479785806994</v>
      </c>
      <c r="E895">
        <v>890</v>
      </c>
      <c r="F895">
        <f t="shared" si="29"/>
        <v>0.63989860395960529</v>
      </c>
    </row>
    <row r="896" spans="2:6" x14ac:dyDescent="0.3">
      <c r="B896">
        <v>891</v>
      </c>
      <c r="C896" s="1">
        <f t="shared" si="28"/>
        <v>0.61052927663704271</v>
      </c>
      <c r="E896">
        <v>891</v>
      </c>
      <c r="F896">
        <f t="shared" si="29"/>
        <v>0.63989860395960529</v>
      </c>
    </row>
    <row r="897" spans="2:6" x14ac:dyDescent="0.3">
      <c r="B897">
        <v>892</v>
      </c>
      <c r="C897" s="1">
        <f t="shared" si="28"/>
        <v>0.61044367283014433</v>
      </c>
      <c r="E897">
        <v>892</v>
      </c>
      <c r="F897">
        <f t="shared" si="29"/>
        <v>0.63985354166571251</v>
      </c>
    </row>
    <row r="898" spans="2:6" x14ac:dyDescent="0.3">
      <c r="B898">
        <v>893</v>
      </c>
      <c r="C898" s="1">
        <f t="shared" si="28"/>
        <v>0.61035798648141448</v>
      </c>
      <c r="E898">
        <v>893</v>
      </c>
      <c r="F898">
        <f t="shared" si="29"/>
        <v>0.63985354166571251</v>
      </c>
    </row>
    <row r="899" spans="2:6" x14ac:dyDescent="0.3">
      <c r="B899">
        <v>894</v>
      </c>
      <c r="C899" s="1">
        <f t="shared" si="28"/>
        <v>0.61027221763493533</v>
      </c>
      <c r="E899">
        <v>894</v>
      </c>
      <c r="F899">
        <f t="shared" si="29"/>
        <v>0.63980838169979104</v>
      </c>
    </row>
    <row r="900" spans="2:6" x14ac:dyDescent="0.3">
      <c r="B900">
        <v>895</v>
      </c>
      <c r="C900" s="1">
        <f t="shared" si="28"/>
        <v>0.61018636633483148</v>
      </c>
      <c r="E900">
        <v>895</v>
      </c>
      <c r="F900">
        <f t="shared" si="29"/>
        <v>0.63980838169979104</v>
      </c>
    </row>
    <row r="901" spans="2:6" x14ac:dyDescent="0.3">
      <c r="B901">
        <v>896</v>
      </c>
      <c r="C901" s="1">
        <f t="shared" si="28"/>
        <v>0.61010043262527014</v>
      </c>
      <c r="E901">
        <v>896</v>
      </c>
      <c r="F901">
        <f t="shared" si="29"/>
        <v>0.63976312408507363</v>
      </c>
    </row>
    <row r="902" spans="2:6" x14ac:dyDescent="0.3">
      <c r="B902">
        <v>897</v>
      </c>
      <c r="C902" s="1">
        <f t="shared" ref="C902:C965" si="30">D$2+D$1*COS((B902*2*PI()/8760))</f>
        <v>0.61001441655046063</v>
      </c>
      <c r="E902">
        <v>897</v>
      </c>
      <c r="F902">
        <f t="shared" ref="F902:F965" si="31">LARGE(C$6:C$8765,E902)</f>
        <v>0.63976312408507352</v>
      </c>
    </row>
    <row r="903" spans="2:6" x14ac:dyDescent="0.3">
      <c r="B903">
        <v>898</v>
      </c>
      <c r="C903" s="1">
        <f t="shared" si="30"/>
        <v>0.60992831815465476</v>
      </c>
      <c r="E903">
        <v>898</v>
      </c>
      <c r="F903">
        <f t="shared" si="31"/>
        <v>0.63971776884484355</v>
      </c>
    </row>
    <row r="904" spans="2:6" x14ac:dyDescent="0.3">
      <c r="B904">
        <v>899</v>
      </c>
      <c r="C904" s="1">
        <f t="shared" si="30"/>
        <v>0.60984213748214677</v>
      </c>
      <c r="E904">
        <v>899</v>
      </c>
      <c r="F904">
        <f t="shared" si="31"/>
        <v>0.63971776884484355</v>
      </c>
    </row>
    <row r="905" spans="2:6" x14ac:dyDescent="0.3">
      <c r="B905">
        <v>900</v>
      </c>
      <c r="C905" s="1">
        <f t="shared" si="30"/>
        <v>0.60975587457727298</v>
      </c>
      <c r="E905">
        <v>900</v>
      </c>
      <c r="F905">
        <f t="shared" si="31"/>
        <v>0.63967231600243435</v>
      </c>
    </row>
    <row r="906" spans="2:6" x14ac:dyDescent="0.3">
      <c r="B906">
        <v>901</v>
      </c>
      <c r="C906" s="1">
        <f t="shared" si="30"/>
        <v>0.60966952948441244</v>
      </c>
      <c r="E906">
        <v>901</v>
      </c>
      <c r="F906">
        <f t="shared" si="31"/>
        <v>0.63967231600243424</v>
      </c>
    </row>
    <row r="907" spans="2:6" x14ac:dyDescent="0.3">
      <c r="B907">
        <v>902</v>
      </c>
      <c r="C907" s="1">
        <f t="shared" si="30"/>
        <v>0.60958310224798606</v>
      </c>
      <c r="E907">
        <v>902</v>
      </c>
      <c r="F907">
        <f t="shared" si="31"/>
        <v>0.63962676558122955</v>
      </c>
    </row>
    <row r="908" spans="2:6" x14ac:dyDescent="0.3">
      <c r="B908">
        <v>903</v>
      </c>
      <c r="C908" s="1">
        <f t="shared" si="30"/>
        <v>0.60949659291245728</v>
      </c>
      <c r="E908">
        <v>903</v>
      </c>
      <c r="F908">
        <f t="shared" si="31"/>
        <v>0.63962676558122955</v>
      </c>
    </row>
    <row r="909" spans="2:6" x14ac:dyDescent="0.3">
      <c r="B909">
        <v>904</v>
      </c>
      <c r="C909" s="1">
        <f t="shared" si="30"/>
        <v>0.6094100015223316</v>
      </c>
      <c r="E909">
        <v>904</v>
      </c>
      <c r="F909">
        <f t="shared" si="31"/>
        <v>0.6395811176046633</v>
      </c>
    </row>
    <row r="910" spans="2:6" x14ac:dyDescent="0.3">
      <c r="B910">
        <v>905</v>
      </c>
      <c r="C910" s="1">
        <f t="shared" si="30"/>
        <v>0.60932332812215695</v>
      </c>
      <c r="E910">
        <v>905</v>
      </c>
      <c r="F910">
        <f t="shared" si="31"/>
        <v>0.6395811176046633</v>
      </c>
    </row>
    <row r="911" spans="2:6" x14ac:dyDescent="0.3">
      <c r="B911">
        <v>906</v>
      </c>
      <c r="C911" s="1">
        <f t="shared" si="30"/>
        <v>0.60923657275652321</v>
      </c>
      <c r="E911">
        <v>906</v>
      </c>
      <c r="F911">
        <f t="shared" si="31"/>
        <v>0.63953537209621936</v>
      </c>
    </row>
    <row r="912" spans="2:6" x14ac:dyDescent="0.3">
      <c r="B912">
        <v>907</v>
      </c>
      <c r="C912" s="1">
        <f t="shared" si="30"/>
        <v>0.60914973547006246</v>
      </c>
      <c r="E912">
        <v>907</v>
      </c>
      <c r="F912">
        <f t="shared" si="31"/>
        <v>0.63953537209621936</v>
      </c>
    </row>
    <row r="913" spans="2:6" x14ac:dyDescent="0.3">
      <c r="B913">
        <v>908</v>
      </c>
      <c r="C913" s="1">
        <f t="shared" si="30"/>
        <v>0.60906281630744918</v>
      </c>
      <c r="E913">
        <v>908</v>
      </c>
      <c r="F913">
        <f t="shared" si="31"/>
        <v>0.63948952907943202</v>
      </c>
    </row>
    <row r="914" spans="2:6" x14ac:dyDescent="0.3">
      <c r="B914">
        <v>909</v>
      </c>
      <c r="C914" s="1">
        <f t="shared" si="30"/>
        <v>0.60897581531339962</v>
      </c>
      <c r="E914">
        <v>909</v>
      </c>
      <c r="F914">
        <f t="shared" si="31"/>
        <v>0.63948952907943202</v>
      </c>
    </row>
    <row r="915" spans="2:6" x14ac:dyDescent="0.3">
      <c r="B915">
        <v>910</v>
      </c>
      <c r="C915" s="1">
        <f t="shared" si="30"/>
        <v>0.60888873253267239</v>
      </c>
      <c r="E915">
        <v>910</v>
      </c>
      <c r="F915">
        <f t="shared" si="31"/>
        <v>0.63944358857788575</v>
      </c>
    </row>
    <row r="916" spans="2:6" x14ac:dyDescent="0.3">
      <c r="B916">
        <v>911</v>
      </c>
      <c r="C916" s="1">
        <f t="shared" si="30"/>
        <v>0.60880156801006824</v>
      </c>
      <c r="E916">
        <v>911</v>
      </c>
      <c r="F916">
        <f t="shared" si="31"/>
        <v>0.63944358857788575</v>
      </c>
    </row>
    <row r="917" spans="2:6" x14ac:dyDescent="0.3">
      <c r="B917">
        <v>912</v>
      </c>
      <c r="C917" s="1">
        <f t="shared" si="30"/>
        <v>0.6087143217904295</v>
      </c>
      <c r="E917">
        <v>912</v>
      </c>
      <c r="F917">
        <f t="shared" si="31"/>
        <v>0.63939755061521508</v>
      </c>
    </row>
    <row r="918" spans="2:6" x14ac:dyDescent="0.3">
      <c r="B918">
        <v>913</v>
      </c>
      <c r="C918" s="1">
        <f t="shared" si="30"/>
        <v>0.60862699391864106</v>
      </c>
      <c r="E918">
        <v>913</v>
      </c>
      <c r="F918">
        <f t="shared" si="31"/>
        <v>0.63939755061521508</v>
      </c>
    </row>
    <row r="919" spans="2:6" x14ac:dyDescent="0.3">
      <c r="B919">
        <v>914</v>
      </c>
      <c r="C919" s="1">
        <f t="shared" si="30"/>
        <v>0.60853958443962952</v>
      </c>
      <c r="E919">
        <v>914</v>
      </c>
      <c r="F919">
        <f t="shared" si="31"/>
        <v>0.63935141521510463</v>
      </c>
    </row>
    <row r="920" spans="2:6" x14ac:dyDescent="0.3">
      <c r="B920">
        <v>915</v>
      </c>
      <c r="C920" s="1">
        <f t="shared" si="30"/>
        <v>0.60845209339836359</v>
      </c>
      <c r="E920">
        <v>915</v>
      </c>
      <c r="F920">
        <f t="shared" si="31"/>
        <v>0.63935141521510452</v>
      </c>
    </row>
    <row r="921" spans="2:6" x14ac:dyDescent="0.3">
      <c r="B921">
        <v>916</v>
      </c>
      <c r="C921" s="1">
        <f t="shared" si="30"/>
        <v>0.60836452083985393</v>
      </c>
      <c r="E921">
        <v>916</v>
      </c>
      <c r="F921">
        <f t="shared" si="31"/>
        <v>0.6393051824012892</v>
      </c>
    </row>
    <row r="922" spans="2:6" x14ac:dyDescent="0.3">
      <c r="B922">
        <v>917</v>
      </c>
      <c r="C922" s="1">
        <f t="shared" si="30"/>
        <v>0.60827686680915305</v>
      </c>
      <c r="E922">
        <v>917</v>
      </c>
      <c r="F922">
        <f t="shared" si="31"/>
        <v>0.6393051824012892</v>
      </c>
    </row>
    <row r="923" spans="2:6" x14ac:dyDescent="0.3">
      <c r="B923">
        <v>918</v>
      </c>
      <c r="C923" s="1">
        <f t="shared" si="30"/>
        <v>0.60818913135135544</v>
      </c>
      <c r="E923">
        <v>918</v>
      </c>
      <c r="F923">
        <f t="shared" si="31"/>
        <v>0.63925885219755396</v>
      </c>
    </row>
    <row r="924" spans="2:6" x14ac:dyDescent="0.3">
      <c r="B924">
        <v>919</v>
      </c>
      <c r="C924" s="1">
        <f t="shared" si="30"/>
        <v>0.60810131451159755</v>
      </c>
      <c r="E924">
        <v>919</v>
      </c>
      <c r="F924">
        <f t="shared" si="31"/>
        <v>0.63925885219755396</v>
      </c>
    </row>
    <row r="925" spans="2:6" x14ac:dyDescent="0.3">
      <c r="B925">
        <v>920</v>
      </c>
      <c r="C925" s="1">
        <f t="shared" si="30"/>
        <v>0.60801341633505745</v>
      </c>
      <c r="E925">
        <v>920</v>
      </c>
      <c r="F925">
        <f t="shared" si="31"/>
        <v>0.63921242462773353</v>
      </c>
    </row>
    <row r="926" spans="2:6" x14ac:dyDescent="0.3">
      <c r="B926">
        <v>921</v>
      </c>
      <c r="C926" s="1">
        <f t="shared" si="30"/>
        <v>0.60792543686695544</v>
      </c>
      <c r="E926">
        <v>921</v>
      </c>
      <c r="F926">
        <f t="shared" si="31"/>
        <v>0.63921242462773353</v>
      </c>
    </row>
    <row r="927" spans="2:6" x14ac:dyDescent="0.3">
      <c r="B927">
        <v>922</v>
      </c>
      <c r="C927" s="1">
        <f t="shared" si="30"/>
        <v>0.60783737615255329</v>
      </c>
      <c r="E927">
        <v>922</v>
      </c>
      <c r="F927">
        <f t="shared" si="31"/>
        <v>0.63916589971571336</v>
      </c>
    </row>
    <row r="928" spans="2:6" x14ac:dyDescent="0.3">
      <c r="B928">
        <v>923</v>
      </c>
      <c r="C928" s="1">
        <f t="shared" si="30"/>
        <v>0.60774923423715466</v>
      </c>
      <c r="E928">
        <v>923</v>
      </c>
      <c r="F928">
        <f t="shared" si="31"/>
        <v>0.63916589971571336</v>
      </c>
    </row>
    <row r="929" spans="2:6" x14ac:dyDescent="0.3">
      <c r="B929">
        <v>924</v>
      </c>
      <c r="C929" s="1">
        <f t="shared" si="30"/>
        <v>0.60766101116610516</v>
      </c>
      <c r="E929">
        <v>924</v>
      </c>
      <c r="F929">
        <f t="shared" si="31"/>
        <v>0.63911927748542852</v>
      </c>
    </row>
    <row r="930" spans="2:6" x14ac:dyDescent="0.3">
      <c r="B930">
        <v>925</v>
      </c>
      <c r="C930" s="1">
        <f t="shared" si="30"/>
        <v>0.60757270698479182</v>
      </c>
      <c r="E930">
        <v>925</v>
      </c>
      <c r="F930">
        <f t="shared" si="31"/>
        <v>0.63911927748542852</v>
      </c>
    </row>
    <row r="931" spans="2:6" x14ac:dyDescent="0.3">
      <c r="B931">
        <v>926</v>
      </c>
      <c r="C931" s="1">
        <f t="shared" si="30"/>
        <v>0.60748432173864386</v>
      </c>
      <c r="E931">
        <v>926</v>
      </c>
      <c r="F931">
        <f t="shared" si="31"/>
        <v>0.63907255796086426</v>
      </c>
    </row>
    <row r="932" spans="2:6" x14ac:dyDescent="0.3">
      <c r="B932">
        <v>927</v>
      </c>
      <c r="C932" s="1">
        <f t="shared" si="30"/>
        <v>0.6073958554731318</v>
      </c>
      <c r="E932">
        <v>927</v>
      </c>
      <c r="F932">
        <f t="shared" si="31"/>
        <v>0.63907255796086426</v>
      </c>
    </row>
    <row r="933" spans="2:6" x14ac:dyDescent="0.3">
      <c r="B933">
        <v>928</v>
      </c>
      <c r="C933" s="1">
        <f t="shared" si="30"/>
        <v>0.60730730823376811</v>
      </c>
      <c r="E933">
        <v>928</v>
      </c>
      <c r="F933">
        <f t="shared" si="31"/>
        <v>0.63902574116605604</v>
      </c>
    </row>
    <row r="934" spans="2:6" x14ac:dyDescent="0.3">
      <c r="B934">
        <v>929</v>
      </c>
      <c r="C934" s="1">
        <f t="shared" si="30"/>
        <v>0.60721868006610658</v>
      </c>
      <c r="E934">
        <v>929</v>
      </c>
      <c r="F934">
        <f t="shared" si="31"/>
        <v>0.63902574116605604</v>
      </c>
    </row>
    <row r="935" spans="2:6" x14ac:dyDescent="0.3">
      <c r="B935">
        <v>930</v>
      </c>
      <c r="C935" s="1">
        <f t="shared" si="30"/>
        <v>0.60712997101574295</v>
      </c>
      <c r="E935">
        <v>930</v>
      </c>
      <c r="F935">
        <f t="shared" si="31"/>
        <v>0.63897882712508913</v>
      </c>
    </row>
    <row r="936" spans="2:6" x14ac:dyDescent="0.3">
      <c r="B936">
        <v>931</v>
      </c>
      <c r="C936" s="1">
        <f t="shared" si="30"/>
        <v>0.6070411811283144</v>
      </c>
      <c r="E936">
        <v>931</v>
      </c>
      <c r="F936">
        <f t="shared" si="31"/>
        <v>0.63897882712508902</v>
      </c>
    </row>
    <row r="937" spans="2:6" x14ac:dyDescent="0.3">
      <c r="B937">
        <v>932</v>
      </c>
      <c r="C937" s="1">
        <f t="shared" si="30"/>
        <v>0.60695231044949982</v>
      </c>
      <c r="E937">
        <v>932</v>
      </c>
      <c r="F937">
        <f t="shared" si="31"/>
        <v>0.6389318158620988</v>
      </c>
    </row>
    <row r="938" spans="2:6" x14ac:dyDescent="0.3">
      <c r="B938">
        <v>933</v>
      </c>
      <c r="C938" s="1">
        <f t="shared" si="30"/>
        <v>0.60686335902501976</v>
      </c>
      <c r="E938">
        <v>933</v>
      </c>
      <c r="F938">
        <f t="shared" si="31"/>
        <v>0.63893181586209868</v>
      </c>
    </row>
    <row r="939" spans="2:6" x14ac:dyDescent="0.3">
      <c r="B939">
        <v>934</v>
      </c>
      <c r="C939" s="1">
        <f t="shared" si="30"/>
        <v>0.60677432690063604</v>
      </c>
      <c r="E939">
        <v>934</v>
      </c>
      <c r="F939">
        <f t="shared" si="31"/>
        <v>0.63888470740127057</v>
      </c>
    </row>
    <row r="940" spans="2:6" x14ac:dyDescent="0.3">
      <c r="B940">
        <v>935</v>
      </c>
      <c r="C940" s="1">
        <f t="shared" si="30"/>
        <v>0.60668521412215193</v>
      </c>
      <c r="E940">
        <v>935</v>
      </c>
      <c r="F940">
        <f t="shared" si="31"/>
        <v>0.63888470740127057</v>
      </c>
    </row>
    <row r="941" spans="2:6" x14ac:dyDescent="0.3">
      <c r="B941">
        <v>936</v>
      </c>
      <c r="C941" s="1">
        <f t="shared" si="30"/>
        <v>0.60659602073541263</v>
      </c>
      <c r="E941">
        <v>936</v>
      </c>
      <c r="F941">
        <f t="shared" si="31"/>
        <v>0.63883750176683995</v>
      </c>
    </row>
    <row r="942" spans="2:6" x14ac:dyDescent="0.3">
      <c r="B942">
        <v>937</v>
      </c>
      <c r="C942" s="1">
        <f t="shared" si="30"/>
        <v>0.60650674678630434</v>
      </c>
      <c r="E942">
        <v>937</v>
      </c>
      <c r="F942">
        <f t="shared" si="31"/>
        <v>0.63883750176683995</v>
      </c>
    </row>
    <row r="943" spans="2:6" x14ac:dyDescent="0.3">
      <c r="B943">
        <v>938</v>
      </c>
      <c r="C943" s="1">
        <f t="shared" si="30"/>
        <v>0.6064173923207552</v>
      </c>
      <c r="E943">
        <v>938</v>
      </c>
      <c r="F943">
        <f t="shared" si="31"/>
        <v>0.63879019898309219</v>
      </c>
    </row>
    <row r="944" spans="2:6" x14ac:dyDescent="0.3">
      <c r="B944">
        <v>939</v>
      </c>
      <c r="C944" s="1">
        <f t="shared" si="30"/>
        <v>0.60632795738473433</v>
      </c>
      <c r="E944">
        <v>939</v>
      </c>
      <c r="F944">
        <f t="shared" si="31"/>
        <v>0.63879019898309219</v>
      </c>
    </row>
    <row r="945" spans="2:6" x14ac:dyDescent="0.3">
      <c r="B945">
        <v>940</v>
      </c>
      <c r="C945" s="1">
        <f t="shared" si="30"/>
        <v>0.60623844202425237</v>
      </c>
      <c r="E945">
        <v>940</v>
      </c>
      <c r="F945">
        <f t="shared" si="31"/>
        <v>0.63874279907436271</v>
      </c>
    </row>
    <row r="946" spans="2:6" x14ac:dyDescent="0.3">
      <c r="B946">
        <v>941</v>
      </c>
      <c r="C946" s="1">
        <f t="shared" si="30"/>
        <v>0.60614884628536159</v>
      </c>
      <c r="E946">
        <v>941</v>
      </c>
      <c r="F946">
        <f t="shared" si="31"/>
        <v>0.6387427990743626</v>
      </c>
    </row>
    <row r="947" spans="2:6" x14ac:dyDescent="0.3">
      <c r="B947">
        <v>942</v>
      </c>
      <c r="C947" s="1">
        <f t="shared" si="30"/>
        <v>0.60605917021415512</v>
      </c>
      <c r="E947">
        <v>942</v>
      </c>
      <c r="F947">
        <f t="shared" si="31"/>
        <v>0.63869530206503689</v>
      </c>
    </row>
    <row r="948" spans="2:6" x14ac:dyDescent="0.3">
      <c r="B948">
        <v>943</v>
      </c>
      <c r="C948" s="1">
        <f t="shared" si="30"/>
        <v>0.60596941385676795</v>
      </c>
      <c r="E948">
        <v>943</v>
      </c>
      <c r="F948">
        <f t="shared" si="31"/>
        <v>0.63869530206503689</v>
      </c>
    </row>
    <row r="949" spans="2:6" x14ac:dyDescent="0.3">
      <c r="B949">
        <v>944</v>
      </c>
      <c r="C949" s="1">
        <f t="shared" si="30"/>
        <v>0.60587957725937591</v>
      </c>
      <c r="E949">
        <v>944</v>
      </c>
      <c r="F949">
        <f t="shared" si="31"/>
        <v>0.63864770797955006</v>
      </c>
    </row>
    <row r="950" spans="2:6" x14ac:dyDescent="0.3">
      <c r="B950">
        <v>945</v>
      </c>
      <c r="C950" s="1">
        <f t="shared" si="30"/>
        <v>0.60578966046819649</v>
      </c>
      <c r="E950">
        <v>945</v>
      </c>
      <c r="F950">
        <f t="shared" si="31"/>
        <v>0.63864770797955006</v>
      </c>
    </row>
    <row r="951" spans="2:6" x14ac:dyDescent="0.3">
      <c r="B951">
        <v>946</v>
      </c>
      <c r="C951" s="1">
        <f t="shared" si="30"/>
        <v>0.60569966352948812</v>
      </c>
      <c r="E951">
        <v>946</v>
      </c>
      <c r="F951">
        <f t="shared" si="31"/>
        <v>0.63860001684238743</v>
      </c>
    </row>
    <row r="952" spans="2:6" x14ac:dyDescent="0.3">
      <c r="B952">
        <v>947</v>
      </c>
      <c r="C952" s="1">
        <f t="shared" si="30"/>
        <v>0.60560958648955077</v>
      </c>
      <c r="E952">
        <v>947</v>
      </c>
      <c r="F952">
        <f t="shared" si="31"/>
        <v>0.63860001684238743</v>
      </c>
    </row>
    <row r="953" spans="2:6" x14ac:dyDescent="0.3">
      <c r="B953">
        <v>948</v>
      </c>
      <c r="C953" s="1">
        <f t="shared" si="30"/>
        <v>0.60551942939472547</v>
      </c>
      <c r="E953">
        <v>948</v>
      </c>
      <c r="F953">
        <f t="shared" si="31"/>
        <v>0.63855222867808414</v>
      </c>
    </row>
    <row r="954" spans="2:6" x14ac:dyDescent="0.3">
      <c r="B954">
        <v>949</v>
      </c>
      <c r="C954" s="1">
        <f t="shared" si="30"/>
        <v>0.60542919229139414</v>
      </c>
      <c r="E954">
        <v>949</v>
      </c>
      <c r="F954">
        <f t="shared" si="31"/>
        <v>0.63855222867808414</v>
      </c>
    </row>
    <row r="955" spans="2:6" x14ac:dyDescent="0.3">
      <c r="B955">
        <v>950</v>
      </c>
      <c r="C955" s="1">
        <f t="shared" si="30"/>
        <v>0.60533887522598051</v>
      </c>
      <c r="E955">
        <v>950</v>
      </c>
      <c r="F955">
        <f t="shared" si="31"/>
        <v>0.63850434351122543</v>
      </c>
    </row>
    <row r="956" spans="2:6" x14ac:dyDescent="0.3">
      <c r="B956">
        <v>951</v>
      </c>
      <c r="C956" s="1">
        <f t="shared" si="30"/>
        <v>0.60524847824494898</v>
      </c>
      <c r="E956">
        <v>951</v>
      </c>
      <c r="F956">
        <f t="shared" si="31"/>
        <v>0.63850434351122543</v>
      </c>
    </row>
    <row r="957" spans="2:6" x14ac:dyDescent="0.3">
      <c r="B957">
        <v>952</v>
      </c>
      <c r="C957" s="1">
        <f t="shared" si="30"/>
        <v>0.60515800139480502</v>
      </c>
      <c r="E957">
        <v>952</v>
      </c>
      <c r="F957">
        <f t="shared" si="31"/>
        <v>0.63845636136644612</v>
      </c>
    </row>
    <row r="958" spans="2:6" x14ac:dyDescent="0.3">
      <c r="B958">
        <v>953</v>
      </c>
      <c r="C958" s="1">
        <f t="shared" si="30"/>
        <v>0.6050674447220955</v>
      </c>
      <c r="E958">
        <v>953</v>
      </c>
      <c r="F958">
        <f t="shared" si="31"/>
        <v>0.63845636136644601</v>
      </c>
    </row>
    <row r="959" spans="2:6" x14ac:dyDescent="0.3">
      <c r="B959">
        <v>954</v>
      </c>
      <c r="C959" s="1">
        <f t="shared" si="30"/>
        <v>0.60497680827340816</v>
      </c>
      <c r="E959">
        <v>954</v>
      </c>
      <c r="F959">
        <f t="shared" si="31"/>
        <v>0.63840828226843116</v>
      </c>
    </row>
    <row r="960" spans="2:6" x14ac:dyDescent="0.3">
      <c r="B960">
        <v>955</v>
      </c>
      <c r="C960" s="1">
        <f t="shared" si="30"/>
        <v>0.60488609209537181</v>
      </c>
      <c r="E960">
        <v>955</v>
      </c>
      <c r="F960">
        <f t="shared" si="31"/>
        <v>0.63840828226843116</v>
      </c>
    </row>
    <row r="961" spans="2:6" x14ac:dyDescent="0.3">
      <c r="B961">
        <v>956</v>
      </c>
      <c r="C961" s="1">
        <f t="shared" si="30"/>
        <v>0.60479529623465622</v>
      </c>
      <c r="E961">
        <v>956</v>
      </c>
      <c r="F961">
        <f t="shared" si="31"/>
        <v>0.6383601062419153</v>
      </c>
    </row>
    <row r="962" spans="2:6" x14ac:dyDescent="0.3">
      <c r="B962">
        <v>957</v>
      </c>
      <c r="C962" s="1">
        <f t="shared" si="30"/>
        <v>0.60470442073797215</v>
      </c>
      <c r="E962">
        <v>957</v>
      </c>
      <c r="F962">
        <f t="shared" si="31"/>
        <v>0.6383601062419153</v>
      </c>
    </row>
    <row r="963" spans="2:6" x14ac:dyDescent="0.3">
      <c r="B963">
        <v>958</v>
      </c>
      <c r="C963" s="1">
        <f t="shared" si="30"/>
        <v>0.60461346565207175</v>
      </c>
      <c r="E963">
        <v>958</v>
      </c>
      <c r="F963">
        <f t="shared" si="31"/>
        <v>0.63831183331168329</v>
      </c>
    </row>
    <row r="964" spans="2:6" x14ac:dyDescent="0.3">
      <c r="B964">
        <v>959</v>
      </c>
      <c r="C964" s="1">
        <f t="shared" si="30"/>
        <v>0.60452243102374736</v>
      </c>
      <c r="E964">
        <v>959</v>
      </c>
      <c r="F964">
        <f t="shared" si="31"/>
        <v>0.63831183331168317</v>
      </c>
    </row>
    <row r="965" spans="2:6" x14ac:dyDescent="0.3">
      <c r="B965">
        <v>960</v>
      </c>
      <c r="C965" s="1">
        <f t="shared" si="30"/>
        <v>0.60443131689983287</v>
      </c>
      <c r="E965">
        <v>960</v>
      </c>
      <c r="F965">
        <f t="shared" si="31"/>
        <v>0.63826346350256946</v>
      </c>
    </row>
    <row r="966" spans="2:6" x14ac:dyDescent="0.3">
      <c r="B966">
        <v>961</v>
      </c>
      <c r="C966" s="1">
        <f t="shared" ref="C966:C1029" si="32">D$2+D$1*COS((B966*2*PI()/8760))</f>
        <v>0.60434012332720277</v>
      </c>
      <c r="E966">
        <v>961</v>
      </c>
      <c r="F966">
        <f t="shared" ref="F966:F1029" si="33">LARGE(C$6:C$8765,E966)</f>
        <v>0.63826346350256946</v>
      </c>
    </row>
    <row r="967" spans="2:6" x14ac:dyDescent="0.3">
      <c r="B967">
        <v>962</v>
      </c>
      <c r="C967" s="1">
        <f t="shared" si="32"/>
        <v>0.60424885035277254</v>
      </c>
      <c r="E967">
        <v>962</v>
      </c>
      <c r="F967">
        <f t="shared" si="33"/>
        <v>0.63821499683945815</v>
      </c>
    </row>
    <row r="968" spans="2:6" x14ac:dyDescent="0.3">
      <c r="B968">
        <v>963</v>
      </c>
      <c r="C968" s="1">
        <f t="shared" si="32"/>
        <v>0.60415749802349827</v>
      </c>
      <c r="E968">
        <v>963</v>
      </c>
      <c r="F968">
        <f t="shared" si="33"/>
        <v>0.63821499683945815</v>
      </c>
    </row>
    <row r="969" spans="2:6" x14ac:dyDescent="0.3">
      <c r="B969">
        <v>964</v>
      </c>
      <c r="C969" s="1">
        <f t="shared" si="32"/>
        <v>0.60406606638637739</v>
      </c>
      <c r="E969">
        <v>964</v>
      </c>
      <c r="F969">
        <f t="shared" si="33"/>
        <v>0.63816643334728362</v>
      </c>
    </row>
    <row r="970" spans="2:6" x14ac:dyDescent="0.3">
      <c r="B970">
        <v>965</v>
      </c>
      <c r="C970" s="1">
        <f t="shared" si="32"/>
        <v>0.60397455548844758</v>
      </c>
      <c r="E970">
        <v>965</v>
      </c>
      <c r="F970">
        <f t="shared" si="33"/>
        <v>0.63816643334728362</v>
      </c>
    </row>
    <row r="971" spans="2:6" x14ac:dyDescent="0.3">
      <c r="B971">
        <v>966</v>
      </c>
      <c r="C971" s="1">
        <f t="shared" si="32"/>
        <v>0.60388296537678765</v>
      </c>
      <c r="E971">
        <v>966</v>
      </c>
      <c r="F971">
        <f t="shared" si="33"/>
        <v>0.6381177730510299</v>
      </c>
    </row>
    <row r="972" spans="2:6" x14ac:dyDescent="0.3">
      <c r="B972">
        <v>967</v>
      </c>
      <c r="C972" s="1">
        <f t="shared" si="32"/>
        <v>0.60379129609851678</v>
      </c>
      <c r="E972">
        <v>967</v>
      </c>
      <c r="F972">
        <f t="shared" si="33"/>
        <v>0.6381177730510299</v>
      </c>
    </row>
    <row r="973" spans="2:6" x14ac:dyDescent="0.3">
      <c r="B973">
        <v>968</v>
      </c>
      <c r="C973" s="1">
        <f t="shared" si="32"/>
        <v>0.60369954770079559</v>
      </c>
      <c r="E973">
        <v>968</v>
      </c>
      <c r="F973">
        <f t="shared" si="33"/>
        <v>0.63806901597573051</v>
      </c>
    </row>
    <row r="974" spans="2:6" x14ac:dyDescent="0.3">
      <c r="B974">
        <v>969</v>
      </c>
      <c r="C974" s="1">
        <f t="shared" si="32"/>
        <v>0.60360772023082454</v>
      </c>
      <c r="E974">
        <v>969</v>
      </c>
      <c r="F974">
        <f t="shared" si="33"/>
        <v>0.6380690159757304</v>
      </c>
    </row>
    <row r="975" spans="2:6" x14ac:dyDescent="0.3">
      <c r="B975">
        <v>970</v>
      </c>
      <c r="C975" s="1">
        <f t="shared" si="32"/>
        <v>0.60351581373584529</v>
      </c>
      <c r="E975">
        <v>970</v>
      </c>
      <c r="F975">
        <f t="shared" si="33"/>
        <v>0.63802016214646917</v>
      </c>
    </row>
    <row r="976" spans="2:6" x14ac:dyDescent="0.3">
      <c r="B976">
        <v>971</v>
      </c>
      <c r="C976" s="1">
        <f t="shared" si="32"/>
        <v>0.60342382826314012</v>
      </c>
      <c r="E976">
        <v>971</v>
      </c>
      <c r="F976">
        <f t="shared" si="33"/>
        <v>0.63802016214646917</v>
      </c>
    </row>
    <row r="977" spans="2:6" x14ac:dyDescent="0.3">
      <c r="B977">
        <v>972</v>
      </c>
      <c r="C977" s="1">
        <f t="shared" si="32"/>
        <v>0.60333176386003184</v>
      </c>
      <c r="E977">
        <v>972</v>
      </c>
      <c r="F977">
        <f t="shared" si="33"/>
        <v>0.63797121158837911</v>
      </c>
    </row>
    <row r="978" spans="2:6" x14ac:dyDescent="0.3">
      <c r="B978">
        <v>973</v>
      </c>
      <c r="C978" s="1">
        <f t="shared" si="32"/>
        <v>0.60323962057388392</v>
      </c>
      <c r="E978">
        <v>973</v>
      </c>
      <c r="F978">
        <f t="shared" si="33"/>
        <v>0.63797121158837911</v>
      </c>
    </row>
    <row r="979" spans="2:6" x14ac:dyDescent="0.3">
      <c r="B979">
        <v>974</v>
      </c>
      <c r="C979" s="1">
        <f t="shared" si="32"/>
        <v>0.6031473984521003</v>
      </c>
      <c r="E979">
        <v>974</v>
      </c>
      <c r="F979">
        <f t="shared" si="33"/>
        <v>0.6379221643266435</v>
      </c>
    </row>
    <row r="980" spans="2:6" x14ac:dyDescent="0.3">
      <c r="B980">
        <v>975</v>
      </c>
      <c r="C980" s="1">
        <f t="shared" si="32"/>
        <v>0.6030550975421255</v>
      </c>
      <c r="E980">
        <v>975</v>
      </c>
      <c r="F980">
        <f t="shared" si="33"/>
        <v>0.6379221643266435</v>
      </c>
    </row>
    <row r="981" spans="2:6" x14ac:dyDescent="0.3">
      <c r="B981">
        <v>976</v>
      </c>
      <c r="C981" s="1">
        <f t="shared" si="32"/>
        <v>0.60296271789144484</v>
      </c>
      <c r="E981">
        <v>976</v>
      </c>
      <c r="F981">
        <f t="shared" si="33"/>
        <v>0.63787302038649529</v>
      </c>
    </row>
    <row r="982" spans="2:6" x14ac:dyDescent="0.3">
      <c r="B982">
        <v>977</v>
      </c>
      <c r="C982" s="1">
        <f t="shared" si="32"/>
        <v>0.60287025954758389</v>
      </c>
      <c r="E982">
        <v>977</v>
      </c>
      <c r="F982">
        <f t="shared" si="33"/>
        <v>0.63787302038649529</v>
      </c>
    </row>
    <row r="983" spans="2:6" x14ac:dyDescent="0.3">
      <c r="B983">
        <v>978</v>
      </c>
      <c r="C983" s="1">
        <f t="shared" si="32"/>
        <v>0.60277772255810858</v>
      </c>
      <c r="E983">
        <v>978</v>
      </c>
      <c r="F983">
        <f t="shared" si="33"/>
        <v>0.63782377979321692</v>
      </c>
    </row>
    <row r="984" spans="2:6" x14ac:dyDescent="0.3">
      <c r="B984">
        <v>979</v>
      </c>
      <c r="C984" s="1">
        <f t="shared" si="32"/>
        <v>0.60268510697062561</v>
      </c>
      <c r="E984">
        <v>979</v>
      </c>
      <c r="F984">
        <f t="shared" si="33"/>
        <v>0.63782377979321692</v>
      </c>
    </row>
    <row r="985" spans="2:6" x14ac:dyDescent="0.3">
      <c r="B985">
        <v>980</v>
      </c>
      <c r="C985" s="1">
        <f t="shared" si="32"/>
        <v>0.60259241283278198</v>
      </c>
      <c r="E985">
        <v>980</v>
      </c>
      <c r="F985">
        <f t="shared" si="33"/>
        <v>0.63777444257214078</v>
      </c>
    </row>
    <row r="986" spans="2:6" x14ac:dyDescent="0.3">
      <c r="B986">
        <v>981</v>
      </c>
      <c r="C986" s="1">
        <f t="shared" si="32"/>
        <v>0.60249964019226521</v>
      </c>
      <c r="E986">
        <v>981</v>
      </c>
      <c r="F986">
        <f t="shared" si="33"/>
        <v>0.63777444257214078</v>
      </c>
    </row>
    <row r="987" spans="2:6" x14ac:dyDescent="0.3">
      <c r="B987">
        <v>982</v>
      </c>
      <c r="C987" s="1">
        <f t="shared" si="32"/>
        <v>0.6024067890968029</v>
      </c>
      <c r="E987">
        <v>982</v>
      </c>
      <c r="F987">
        <f t="shared" si="33"/>
        <v>0.6377250087486489</v>
      </c>
    </row>
    <row r="988" spans="2:6" x14ac:dyDescent="0.3">
      <c r="B988">
        <v>983</v>
      </c>
      <c r="C988" s="1">
        <f t="shared" si="32"/>
        <v>0.60231385959416328</v>
      </c>
      <c r="E988">
        <v>983</v>
      </c>
      <c r="F988">
        <f t="shared" si="33"/>
        <v>0.6377250087486489</v>
      </c>
    </row>
    <row r="989" spans="2:6" x14ac:dyDescent="0.3">
      <c r="B989">
        <v>984</v>
      </c>
      <c r="C989" s="1">
        <f t="shared" si="32"/>
        <v>0.602220851732155</v>
      </c>
      <c r="E989">
        <v>984</v>
      </c>
      <c r="F989">
        <f t="shared" si="33"/>
        <v>0.63767547834817284</v>
      </c>
    </row>
    <row r="990" spans="2:6" x14ac:dyDescent="0.3">
      <c r="B990">
        <v>985</v>
      </c>
      <c r="C990" s="1">
        <f t="shared" si="32"/>
        <v>0.60212776555862657</v>
      </c>
      <c r="E990">
        <v>985</v>
      </c>
      <c r="F990">
        <f t="shared" si="33"/>
        <v>0.63767547834817284</v>
      </c>
    </row>
    <row r="991" spans="2:6" x14ac:dyDescent="0.3">
      <c r="B991">
        <v>986</v>
      </c>
      <c r="C991" s="1">
        <f t="shared" si="32"/>
        <v>0.60203460112146745</v>
      </c>
      <c r="E991">
        <v>986</v>
      </c>
      <c r="F991">
        <f t="shared" si="33"/>
        <v>0.63762585139619421</v>
      </c>
    </row>
    <row r="992" spans="2:6" x14ac:dyDescent="0.3">
      <c r="B992">
        <v>987</v>
      </c>
      <c r="C992" s="1">
        <f t="shared" si="32"/>
        <v>0.60194135846860664</v>
      </c>
      <c r="E992">
        <v>987</v>
      </c>
      <c r="F992">
        <f t="shared" si="33"/>
        <v>0.63762585139619421</v>
      </c>
    </row>
    <row r="993" spans="2:6" x14ac:dyDescent="0.3">
      <c r="B993">
        <v>988</v>
      </c>
      <c r="C993" s="1">
        <f t="shared" si="32"/>
        <v>0.60184803764801398</v>
      </c>
      <c r="E993">
        <v>988</v>
      </c>
      <c r="F993">
        <f t="shared" si="33"/>
        <v>0.63757612791824392</v>
      </c>
    </row>
    <row r="994" spans="2:6" x14ac:dyDescent="0.3">
      <c r="B994">
        <v>989</v>
      </c>
      <c r="C994" s="1">
        <f t="shared" si="32"/>
        <v>0.6017546387076993</v>
      </c>
      <c r="E994">
        <v>989</v>
      </c>
      <c r="F994">
        <f t="shared" si="33"/>
        <v>0.63757612791824392</v>
      </c>
    </row>
    <row r="995" spans="2:6" x14ac:dyDescent="0.3">
      <c r="B995">
        <v>990</v>
      </c>
      <c r="C995" s="1">
        <f t="shared" si="32"/>
        <v>0.6016611616957126</v>
      </c>
      <c r="E995">
        <v>990</v>
      </c>
      <c r="F995">
        <f t="shared" si="33"/>
        <v>0.63752630793990284</v>
      </c>
    </row>
    <row r="996" spans="2:6" x14ac:dyDescent="0.3">
      <c r="B996">
        <v>991</v>
      </c>
      <c r="C996" s="1">
        <f t="shared" si="32"/>
        <v>0.60156760666014386</v>
      </c>
      <c r="E996">
        <v>991</v>
      </c>
      <c r="F996">
        <f t="shared" si="33"/>
        <v>0.63752630793990273</v>
      </c>
    </row>
    <row r="997" spans="2:6" x14ac:dyDescent="0.3">
      <c r="B997">
        <v>992</v>
      </c>
      <c r="C997" s="1">
        <f t="shared" si="32"/>
        <v>0.60147397364912347</v>
      </c>
      <c r="E997">
        <v>992</v>
      </c>
      <c r="F997">
        <f t="shared" si="33"/>
        <v>0.63747639148680124</v>
      </c>
    </row>
    <row r="998" spans="2:6" x14ac:dyDescent="0.3">
      <c r="B998">
        <v>993</v>
      </c>
      <c r="C998" s="1">
        <f t="shared" si="32"/>
        <v>0.60138026271082201</v>
      </c>
      <c r="E998">
        <v>993</v>
      </c>
      <c r="F998">
        <f t="shared" si="33"/>
        <v>0.63747639148680113</v>
      </c>
    </row>
    <row r="999" spans="2:6" x14ac:dyDescent="0.3">
      <c r="B999">
        <v>994</v>
      </c>
      <c r="C999" s="1">
        <f t="shared" si="32"/>
        <v>0.60128647389344991</v>
      </c>
      <c r="E999">
        <v>994</v>
      </c>
      <c r="F999">
        <f t="shared" si="33"/>
        <v>0.63742637858461926</v>
      </c>
    </row>
    <row r="1000" spans="2:6" x14ac:dyDescent="0.3">
      <c r="B1000">
        <v>995</v>
      </c>
      <c r="C1000" s="1">
        <f t="shared" si="32"/>
        <v>0.6011926072452578</v>
      </c>
      <c r="E1000">
        <v>995</v>
      </c>
      <c r="F1000">
        <f t="shared" si="33"/>
        <v>0.63742637858461915</v>
      </c>
    </row>
    <row r="1001" spans="2:6" x14ac:dyDescent="0.3">
      <c r="B1001">
        <v>996</v>
      </c>
      <c r="C1001" s="1">
        <f t="shared" si="32"/>
        <v>0.60109866281453606</v>
      </c>
      <c r="E1001">
        <v>996</v>
      </c>
      <c r="F1001">
        <f t="shared" si="33"/>
        <v>0.6373762692590863</v>
      </c>
    </row>
    <row r="1002" spans="2:6" x14ac:dyDescent="0.3">
      <c r="B1002">
        <v>997</v>
      </c>
      <c r="C1002" s="1">
        <f t="shared" si="32"/>
        <v>0.60100464064961567</v>
      </c>
      <c r="E1002">
        <v>997</v>
      </c>
      <c r="F1002">
        <f t="shared" si="33"/>
        <v>0.6373762692590863</v>
      </c>
    </row>
    <row r="1003" spans="2:6" x14ac:dyDescent="0.3">
      <c r="B1003">
        <v>998</v>
      </c>
      <c r="C1003" s="1">
        <f t="shared" si="32"/>
        <v>0.60091054079886708</v>
      </c>
      <c r="E1003">
        <v>998</v>
      </c>
      <c r="F1003">
        <f t="shared" si="33"/>
        <v>0.63732606353598187</v>
      </c>
    </row>
    <row r="1004" spans="2:6" x14ac:dyDescent="0.3">
      <c r="B1004">
        <v>999</v>
      </c>
      <c r="C1004" s="1">
        <f t="shared" si="32"/>
        <v>0.60081636331070087</v>
      </c>
      <c r="E1004">
        <v>999</v>
      </c>
      <c r="F1004">
        <f t="shared" si="33"/>
        <v>0.63732606353598187</v>
      </c>
    </row>
    <row r="1005" spans="2:6" x14ac:dyDescent="0.3">
      <c r="B1005">
        <v>1000</v>
      </c>
      <c r="C1005" s="1">
        <f t="shared" si="32"/>
        <v>0.60072210823356764</v>
      </c>
      <c r="E1005">
        <v>1000</v>
      </c>
      <c r="F1005">
        <f t="shared" si="33"/>
        <v>0.63727576144113462</v>
      </c>
    </row>
    <row r="1006" spans="2:6" x14ac:dyDescent="0.3">
      <c r="B1006">
        <v>1001</v>
      </c>
      <c r="C1006" s="1">
        <f t="shared" si="32"/>
        <v>0.6006277756159577</v>
      </c>
      <c r="E1006">
        <v>1001</v>
      </c>
      <c r="F1006">
        <f t="shared" si="33"/>
        <v>0.63727576144113462</v>
      </c>
    </row>
    <row r="1007" spans="2:6" x14ac:dyDescent="0.3">
      <c r="B1007">
        <v>1002</v>
      </c>
      <c r="C1007" s="1">
        <f t="shared" si="32"/>
        <v>0.60053336550640168</v>
      </c>
      <c r="E1007">
        <v>1002</v>
      </c>
      <c r="F1007">
        <f t="shared" si="33"/>
        <v>0.63722536300042298</v>
      </c>
    </row>
    <row r="1008" spans="2:6" x14ac:dyDescent="0.3">
      <c r="B1008">
        <v>1003</v>
      </c>
      <c r="C1008" s="1">
        <f t="shared" si="32"/>
        <v>0.60043887795346962</v>
      </c>
      <c r="E1008">
        <v>1003</v>
      </c>
      <c r="F1008">
        <f t="shared" si="33"/>
        <v>0.63722536300042298</v>
      </c>
    </row>
    <row r="1009" spans="2:6" x14ac:dyDescent="0.3">
      <c r="B1009">
        <v>1004</v>
      </c>
      <c r="C1009" s="1">
        <f t="shared" si="32"/>
        <v>0.60034431300577151</v>
      </c>
      <c r="E1009">
        <v>1004</v>
      </c>
      <c r="F1009">
        <f t="shared" si="33"/>
        <v>0.63717486823977509</v>
      </c>
    </row>
    <row r="1010" spans="2:6" x14ac:dyDescent="0.3">
      <c r="B1010">
        <v>1005</v>
      </c>
      <c r="C1010" s="1">
        <f t="shared" si="32"/>
        <v>0.60024967071195734</v>
      </c>
      <c r="E1010">
        <v>1005</v>
      </c>
      <c r="F1010">
        <f t="shared" si="33"/>
        <v>0.63717486823977509</v>
      </c>
    </row>
    <row r="1011" spans="2:6" x14ac:dyDescent="0.3">
      <c r="B1011">
        <v>1006</v>
      </c>
      <c r="C1011" s="1">
        <f t="shared" si="32"/>
        <v>0.60015495112071671</v>
      </c>
      <c r="E1011">
        <v>1006</v>
      </c>
      <c r="F1011">
        <f t="shared" si="33"/>
        <v>0.63712427718516829</v>
      </c>
    </row>
    <row r="1012" spans="2:6" x14ac:dyDescent="0.3">
      <c r="B1012">
        <v>1007</v>
      </c>
      <c r="C1012" s="1">
        <f t="shared" si="32"/>
        <v>0.60006015428077919</v>
      </c>
      <c r="E1012">
        <v>1007</v>
      </c>
      <c r="F1012">
        <f t="shared" si="33"/>
        <v>0.63712427718516829</v>
      </c>
    </row>
    <row r="1013" spans="2:6" x14ac:dyDescent="0.3">
      <c r="B1013">
        <v>1008</v>
      </c>
      <c r="C1013" s="1">
        <f t="shared" si="32"/>
        <v>0.59996528024091367</v>
      </c>
      <c r="E1013">
        <v>1008</v>
      </c>
      <c r="F1013">
        <f t="shared" si="33"/>
        <v>0.63707358986262963</v>
      </c>
    </row>
    <row r="1014" spans="2:6" x14ac:dyDescent="0.3">
      <c r="B1014">
        <v>1009</v>
      </c>
      <c r="C1014" s="1">
        <f t="shared" si="32"/>
        <v>0.59987032904992932</v>
      </c>
      <c r="E1014">
        <v>1009</v>
      </c>
      <c r="F1014">
        <f t="shared" si="33"/>
        <v>0.63707358986262963</v>
      </c>
    </row>
    <row r="1015" spans="2:6" x14ac:dyDescent="0.3">
      <c r="B1015">
        <v>1010</v>
      </c>
      <c r="C1015" s="1">
        <f t="shared" si="32"/>
        <v>0.59977530075667462</v>
      </c>
      <c r="E1015">
        <v>1010</v>
      </c>
      <c r="F1015">
        <f t="shared" si="33"/>
        <v>0.63702280629823593</v>
      </c>
    </row>
    <row r="1016" spans="2:6" x14ac:dyDescent="0.3">
      <c r="B1016">
        <v>1011</v>
      </c>
      <c r="C1016" s="1">
        <f t="shared" si="32"/>
        <v>0.5996801954100377</v>
      </c>
      <c r="E1016">
        <v>1011</v>
      </c>
      <c r="F1016">
        <f t="shared" si="33"/>
        <v>0.63702280629823593</v>
      </c>
    </row>
    <row r="1017" spans="2:6" x14ac:dyDescent="0.3">
      <c r="B1017">
        <v>1012</v>
      </c>
      <c r="C1017" s="1">
        <f t="shared" si="32"/>
        <v>0.59958501305894651</v>
      </c>
      <c r="E1017">
        <v>1012</v>
      </c>
      <c r="F1017">
        <f t="shared" si="33"/>
        <v>0.63697192651811307</v>
      </c>
    </row>
    <row r="1018" spans="2:6" x14ac:dyDescent="0.3">
      <c r="B1018">
        <v>1013</v>
      </c>
      <c r="C1018" s="1">
        <f t="shared" si="32"/>
        <v>0.59948975375236868</v>
      </c>
      <c r="E1018">
        <v>1013</v>
      </c>
      <c r="F1018">
        <f t="shared" si="33"/>
        <v>0.63697192651811296</v>
      </c>
    </row>
    <row r="1019" spans="2:6" x14ac:dyDescent="0.3">
      <c r="B1019">
        <v>1014</v>
      </c>
      <c r="C1019" s="1">
        <f t="shared" si="32"/>
        <v>0.59939441753931111</v>
      </c>
      <c r="E1019">
        <v>1014</v>
      </c>
      <c r="F1019">
        <f t="shared" si="33"/>
        <v>0.63692095054843667</v>
      </c>
    </row>
    <row r="1020" spans="2:6" x14ac:dyDescent="0.3">
      <c r="B1020">
        <v>1015</v>
      </c>
      <c r="C1020" s="1">
        <f t="shared" si="32"/>
        <v>0.59929900446882045</v>
      </c>
      <c r="E1020">
        <v>1015</v>
      </c>
      <c r="F1020">
        <f t="shared" si="33"/>
        <v>0.63692095054843667</v>
      </c>
    </row>
    <row r="1021" spans="2:6" x14ac:dyDescent="0.3">
      <c r="B1021">
        <v>1016</v>
      </c>
      <c r="C1021" s="1">
        <f t="shared" si="32"/>
        <v>0.59920351458998322</v>
      </c>
      <c r="E1021">
        <v>1016</v>
      </c>
      <c r="F1021">
        <f t="shared" si="33"/>
        <v>0.63686987841543197</v>
      </c>
    </row>
    <row r="1022" spans="2:6" x14ac:dyDescent="0.3">
      <c r="B1022">
        <v>1017</v>
      </c>
      <c r="C1022" s="1">
        <f t="shared" si="32"/>
        <v>0.59910794795192479</v>
      </c>
      <c r="E1022">
        <v>1017</v>
      </c>
      <c r="F1022">
        <f t="shared" si="33"/>
        <v>0.63686987841543197</v>
      </c>
    </row>
    <row r="1023" spans="2:6" x14ac:dyDescent="0.3">
      <c r="B1023">
        <v>1018</v>
      </c>
      <c r="C1023" s="1">
        <f t="shared" si="32"/>
        <v>0.59901230460381039</v>
      </c>
      <c r="E1023">
        <v>1018</v>
      </c>
      <c r="F1023">
        <f t="shared" si="33"/>
        <v>0.63681871014537339</v>
      </c>
    </row>
    <row r="1024" spans="2:6" x14ac:dyDescent="0.3">
      <c r="B1024">
        <v>1019</v>
      </c>
      <c r="C1024" s="1">
        <f t="shared" si="32"/>
        <v>0.59891658459484487</v>
      </c>
      <c r="E1024">
        <v>1019</v>
      </c>
      <c r="F1024">
        <f t="shared" si="33"/>
        <v>0.63681871014537339</v>
      </c>
    </row>
    <row r="1025" spans="2:6" x14ac:dyDescent="0.3">
      <c r="B1025">
        <v>1020</v>
      </c>
      <c r="C1025" s="1">
        <f t="shared" si="32"/>
        <v>0.59882078797427218</v>
      </c>
      <c r="E1025">
        <v>1020</v>
      </c>
      <c r="F1025">
        <f t="shared" si="33"/>
        <v>0.6367674457645851</v>
      </c>
    </row>
    <row r="1026" spans="2:6" x14ac:dyDescent="0.3">
      <c r="B1026">
        <v>1021</v>
      </c>
      <c r="C1026" s="1">
        <f t="shared" si="32"/>
        <v>0.5987249147913758</v>
      </c>
      <c r="E1026">
        <v>1021</v>
      </c>
      <c r="F1026">
        <f t="shared" si="33"/>
        <v>0.6367674457645851</v>
      </c>
    </row>
    <row r="1027" spans="2:6" x14ac:dyDescent="0.3">
      <c r="B1027">
        <v>1022</v>
      </c>
      <c r="C1027" s="1">
        <f t="shared" si="32"/>
        <v>0.59862896509547892</v>
      </c>
      <c r="E1027">
        <v>1022</v>
      </c>
      <c r="F1027">
        <f t="shared" si="33"/>
        <v>0.63671608529944035</v>
      </c>
    </row>
    <row r="1028" spans="2:6" x14ac:dyDescent="0.3">
      <c r="B1028">
        <v>1023</v>
      </c>
      <c r="C1028" s="1">
        <f t="shared" si="32"/>
        <v>0.59853293893594339</v>
      </c>
      <c r="E1028">
        <v>1023</v>
      </c>
      <c r="F1028">
        <f t="shared" si="33"/>
        <v>0.63671608529944035</v>
      </c>
    </row>
    <row r="1029" spans="2:6" x14ac:dyDescent="0.3">
      <c r="B1029">
        <v>1024</v>
      </c>
      <c r="C1029" s="1">
        <f t="shared" si="32"/>
        <v>0.59843683636217115</v>
      </c>
      <c r="E1029">
        <v>1024</v>
      </c>
      <c r="F1029">
        <f t="shared" si="33"/>
        <v>0.63666462877636221</v>
      </c>
    </row>
    <row r="1030" spans="2:6" x14ac:dyDescent="0.3">
      <c r="B1030">
        <v>1025</v>
      </c>
      <c r="C1030" s="1">
        <f t="shared" ref="C1030:C1093" si="34">D$2+D$1*COS((B1030*2*PI()/8760))</f>
        <v>0.59834065742360298</v>
      </c>
      <c r="E1030">
        <v>1025</v>
      </c>
      <c r="F1030">
        <f t="shared" ref="F1030:F1093" si="35">LARGE(C$6:C$8765,E1030)</f>
        <v>0.63666462877636221</v>
      </c>
    </row>
    <row r="1031" spans="2:6" x14ac:dyDescent="0.3">
      <c r="B1031">
        <v>1026</v>
      </c>
      <c r="C1031" s="1">
        <f t="shared" si="34"/>
        <v>0.59824440216971908</v>
      </c>
      <c r="E1031">
        <v>1026</v>
      </c>
      <c r="F1031">
        <f t="shared" si="35"/>
        <v>0.63661307622182295</v>
      </c>
    </row>
    <row r="1032" spans="2:6" x14ac:dyDescent="0.3">
      <c r="B1032">
        <v>1027</v>
      </c>
      <c r="C1032" s="1">
        <f t="shared" si="34"/>
        <v>0.59814807065003905</v>
      </c>
      <c r="E1032">
        <v>1027</v>
      </c>
      <c r="F1032">
        <f t="shared" si="35"/>
        <v>0.63661307622182295</v>
      </c>
    </row>
    <row r="1033" spans="2:6" x14ac:dyDescent="0.3">
      <c r="B1033">
        <v>1028</v>
      </c>
      <c r="C1033" s="1">
        <f t="shared" si="34"/>
        <v>0.59805166291412137</v>
      </c>
      <c r="E1033">
        <v>1028</v>
      </c>
      <c r="F1033">
        <f t="shared" si="35"/>
        <v>0.63656142766234436</v>
      </c>
    </row>
    <row r="1034" spans="2:6" x14ac:dyDescent="0.3">
      <c r="B1034">
        <v>1029</v>
      </c>
      <c r="C1034" s="1">
        <f t="shared" si="34"/>
        <v>0.59795517901156414</v>
      </c>
      <c r="E1034">
        <v>1029</v>
      </c>
      <c r="F1034">
        <f t="shared" si="35"/>
        <v>0.63656142766234436</v>
      </c>
    </row>
    <row r="1035" spans="2:6" x14ac:dyDescent="0.3">
      <c r="B1035">
        <v>1030</v>
      </c>
      <c r="C1035" s="1">
        <f t="shared" si="34"/>
        <v>0.59785861899200432</v>
      </c>
      <c r="E1035">
        <v>1030</v>
      </c>
      <c r="F1035">
        <f t="shared" si="35"/>
        <v>0.63650968312449741</v>
      </c>
    </row>
    <row r="1036" spans="2:6" x14ac:dyDescent="0.3">
      <c r="B1036">
        <v>1031</v>
      </c>
      <c r="C1036" s="1">
        <f t="shared" si="34"/>
        <v>0.59776198290511828</v>
      </c>
      <c r="E1036">
        <v>1031</v>
      </c>
      <c r="F1036">
        <f t="shared" si="35"/>
        <v>0.63650968312449741</v>
      </c>
    </row>
    <row r="1037" spans="2:6" x14ac:dyDescent="0.3">
      <c r="B1037">
        <v>1032</v>
      </c>
      <c r="C1037" s="1">
        <f t="shared" si="34"/>
        <v>0.59766527080062137</v>
      </c>
      <c r="E1037">
        <v>1032</v>
      </c>
      <c r="F1037">
        <f t="shared" si="35"/>
        <v>0.63645784263490268</v>
      </c>
    </row>
    <row r="1038" spans="2:6" x14ac:dyDescent="0.3">
      <c r="B1038">
        <v>1033</v>
      </c>
      <c r="C1038" s="1">
        <f t="shared" si="34"/>
        <v>0.5975684827282679</v>
      </c>
      <c r="E1038">
        <v>1033</v>
      </c>
      <c r="F1038">
        <f t="shared" si="35"/>
        <v>0.63645784263490268</v>
      </c>
    </row>
    <row r="1039" spans="2:6" x14ac:dyDescent="0.3">
      <c r="B1039">
        <v>1034</v>
      </c>
      <c r="C1039" s="1">
        <f t="shared" si="34"/>
        <v>0.59747161873785182</v>
      </c>
      <c r="E1039">
        <v>1034</v>
      </c>
      <c r="F1039">
        <f t="shared" si="35"/>
        <v>0.63640590622023008</v>
      </c>
    </row>
    <row r="1040" spans="2:6" x14ac:dyDescent="0.3">
      <c r="B1040">
        <v>1035</v>
      </c>
      <c r="C1040" s="1">
        <f t="shared" si="34"/>
        <v>0.59737467887920548</v>
      </c>
      <c r="E1040">
        <v>1035</v>
      </c>
      <c r="F1040">
        <f t="shared" si="35"/>
        <v>0.63640590622022997</v>
      </c>
    </row>
    <row r="1041" spans="2:6" x14ac:dyDescent="0.3">
      <c r="B1041">
        <v>1036</v>
      </c>
      <c r="C1041" s="1">
        <f t="shared" si="34"/>
        <v>0.59727766320220066</v>
      </c>
      <c r="E1041">
        <v>1036</v>
      </c>
      <c r="F1041">
        <f t="shared" si="35"/>
        <v>0.63635387390719855</v>
      </c>
    </row>
    <row r="1042" spans="2:6" x14ac:dyDescent="0.3">
      <c r="B1042">
        <v>1037</v>
      </c>
      <c r="C1042" s="1">
        <f t="shared" si="34"/>
        <v>0.59718057175674799</v>
      </c>
      <c r="E1042">
        <v>1037</v>
      </c>
      <c r="F1042">
        <f t="shared" si="35"/>
        <v>0.63635387390719855</v>
      </c>
    </row>
    <row r="1043" spans="2:6" x14ac:dyDescent="0.3">
      <c r="B1043">
        <v>1038</v>
      </c>
      <c r="C1043" s="1">
        <f t="shared" si="34"/>
        <v>0.59708340459279707</v>
      </c>
      <c r="E1043">
        <v>1038</v>
      </c>
      <c r="F1043">
        <f t="shared" si="35"/>
        <v>0.63630174572257703</v>
      </c>
    </row>
    <row r="1044" spans="2:6" x14ac:dyDescent="0.3">
      <c r="B1044">
        <v>1039</v>
      </c>
      <c r="C1044" s="1">
        <f t="shared" si="34"/>
        <v>0.5969861617603367</v>
      </c>
      <c r="E1044">
        <v>1039</v>
      </c>
      <c r="F1044">
        <f t="shared" si="35"/>
        <v>0.63630174572257692</v>
      </c>
    </row>
    <row r="1045" spans="2:6" x14ac:dyDescent="0.3">
      <c r="B1045">
        <v>1040</v>
      </c>
      <c r="C1045" s="1">
        <f t="shared" si="34"/>
        <v>0.59688884330939429</v>
      </c>
      <c r="E1045">
        <v>1040</v>
      </c>
      <c r="F1045">
        <f t="shared" si="35"/>
        <v>0.63624952169318294</v>
      </c>
    </row>
    <row r="1046" spans="2:6" x14ac:dyDescent="0.3">
      <c r="B1046">
        <v>1041</v>
      </c>
      <c r="C1046" s="1">
        <f t="shared" si="34"/>
        <v>0.59679144929003614</v>
      </c>
      <c r="E1046">
        <v>1041</v>
      </c>
      <c r="F1046">
        <f t="shared" si="35"/>
        <v>0.63624952169318294</v>
      </c>
    </row>
    <row r="1047" spans="2:6" x14ac:dyDescent="0.3">
      <c r="B1047">
        <v>1042</v>
      </c>
      <c r="C1047" s="1">
        <f t="shared" si="34"/>
        <v>0.59669397975236782</v>
      </c>
      <c r="E1047">
        <v>1042</v>
      </c>
      <c r="F1047">
        <f t="shared" si="35"/>
        <v>0.6361972018458838</v>
      </c>
    </row>
    <row r="1048" spans="2:6" x14ac:dyDescent="0.3">
      <c r="B1048">
        <v>1043</v>
      </c>
      <c r="C1048" s="1">
        <f t="shared" si="34"/>
        <v>0.59659643474653334</v>
      </c>
      <c r="E1048">
        <v>1043</v>
      </c>
      <c r="F1048">
        <f t="shared" si="35"/>
        <v>0.6361972018458838</v>
      </c>
    </row>
    <row r="1049" spans="2:6" x14ac:dyDescent="0.3">
      <c r="B1049">
        <v>1044</v>
      </c>
      <c r="C1049" s="1">
        <f t="shared" si="34"/>
        <v>0.59649881432271579</v>
      </c>
      <c r="E1049">
        <v>1044</v>
      </c>
      <c r="F1049">
        <f t="shared" si="35"/>
        <v>0.63614478620759596</v>
      </c>
    </row>
    <row r="1050" spans="2:6" x14ac:dyDescent="0.3">
      <c r="B1050">
        <v>1045</v>
      </c>
      <c r="C1050" s="1">
        <f t="shared" si="34"/>
        <v>0.59640111853113686</v>
      </c>
      <c r="E1050">
        <v>1045</v>
      </c>
      <c r="F1050">
        <f t="shared" si="35"/>
        <v>0.63614478620759596</v>
      </c>
    </row>
    <row r="1051" spans="2:6" x14ac:dyDescent="0.3">
      <c r="B1051">
        <v>1046</v>
      </c>
      <c r="C1051" s="1">
        <f t="shared" si="34"/>
        <v>0.59630334742205715</v>
      </c>
      <c r="E1051">
        <v>1046</v>
      </c>
      <c r="F1051">
        <f t="shared" si="35"/>
        <v>0.63609227480528507</v>
      </c>
    </row>
    <row r="1052" spans="2:6" x14ac:dyDescent="0.3">
      <c r="B1052">
        <v>1047</v>
      </c>
      <c r="C1052" s="1">
        <f t="shared" si="34"/>
        <v>0.59620550104577597</v>
      </c>
      <c r="E1052">
        <v>1047</v>
      </c>
      <c r="F1052">
        <f t="shared" si="35"/>
        <v>0.63609227480528507</v>
      </c>
    </row>
    <row r="1053" spans="2:6" x14ac:dyDescent="0.3">
      <c r="B1053">
        <v>1048</v>
      </c>
      <c r="C1053" s="1">
        <f t="shared" si="34"/>
        <v>0.59610757945263138</v>
      </c>
      <c r="E1053">
        <v>1048</v>
      </c>
      <c r="F1053">
        <f t="shared" si="35"/>
        <v>0.6360396676659662</v>
      </c>
    </row>
    <row r="1054" spans="2:6" x14ac:dyDescent="0.3">
      <c r="B1054">
        <v>1049</v>
      </c>
      <c r="C1054" s="1">
        <f t="shared" si="34"/>
        <v>0.59600958269300008</v>
      </c>
      <c r="E1054">
        <v>1049</v>
      </c>
      <c r="F1054">
        <f t="shared" si="35"/>
        <v>0.63603966766596609</v>
      </c>
    </row>
    <row r="1055" spans="2:6" x14ac:dyDescent="0.3">
      <c r="B1055">
        <v>1050</v>
      </c>
      <c r="C1055" s="1">
        <f t="shared" si="34"/>
        <v>0.59591151081729754</v>
      </c>
      <c r="E1055">
        <v>1050</v>
      </c>
      <c r="F1055">
        <f t="shared" si="35"/>
        <v>0.63598696481670369</v>
      </c>
    </row>
    <row r="1056" spans="2:6" x14ac:dyDescent="0.3">
      <c r="B1056">
        <v>1051</v>
      </c>
      <c r="C1056" s="1">
        <f t="shared" si="34"/>
        <v>0.59581336387597772</v>
      </c>
      <c r="E1056">
        <v>1051</v>
      </c>
      <c r="F1056">
        <f t="shared" si="35"/>
        <v>0.63598696481670358</v>
      </c>
    </row>
    <row r="1057" spans="2:6" x14ac:dyDescent="0.3">
      <c r="B1057">
        <v>1052</v>
      </c>
      <c r="C1057" s="1">
        <f t="shared" si="34"/>
        <v>0.59571514191953323</v>
      </c>
      <c r="E1057">
        <v>1052</v>
      </c>
      <c r="F1057">
        <f t="shared" si="35"/>
        <v>0.63593416628461086</v>
      </c>
    </row>
    <row r="1058" spans="2:6" x14ac:dyDescent="0.3">
      <c r="B1058">
        <v>1053</v>
      </c>
      <c r="C1058" s="1">
        <f t="shared" si="34"/>
        <v>0.59561684499849554</v>
      </c>
      <c r="E1058">
        <v>1053</v>
      </c>
      <c r="F1058">
        <f t="shared" si="35"/>
        <v>0.63593416628461086</v>
      </c>
    </row>
    <row r="1059" spans="2:6" x14ac:dyDescent="0.3">
      <c r="B1059">
        <v>1054</v>
      </c>
      <c r="C1059" s="1">
        <f t="shared" si="34"/>
        <v>0.5955184731634342</v>
      </c>
      <c r="E1059">
        <v>1054</v>
      </c>
      <c r="F1059">
        <f t="shared" si="35"/>
        <v>0.63588127209685064</v>
      </c>
    </row>
    <row r="1060" spans="2:6" x14ac:dyDescent="0.3">
      <c r="B1060">
        <v>1055</v>
      </c>
      <c r="C1060" s="1">
        <f t="shared" si="34"/>
        <v>0.59542002646495784</v>
      </c>
      <c r="E1060">
        <v>1055</v>
      </c>
      <c r="F1060">
        <f t="shared" si="35"/>
        <v>0.63588127209685064</v>
      </c>
    </row>
    <row r="1061" spans="2:6" x14ac:dyDescent="0.3">
      <c r="B1061">
        <v>1056</v>
      </c>
      <c r="C1061" s="1">
        <f t="shared" si="34"/>
        <v>0.59532150495371317</v>
      </c>
      <c r="E1061">
        <v>1056</v>
      </c>
      <c r="F1061">
        <f t="shared" si="35"/>
        <v>0.63582828228063493</v>
      </c>
    </row>
    <row r="1062" spans="2:6" x14ac:dyDescent="0.3">
      <c r="B1062">
        <v>1057</v>
      </c>
      <c r="C1062" s="1">
        <f t="shared" si="34"/>
        <v>0.59522290868038552</v>
      </c>
      <c r="E1062">
        <v>1057</v>
      </c>
      <c r="F1062">
        <f t="shared" si="35"/>
        <v>0.63582828228063482</v>
      </c>
    </row>
    <row r="1063" spans="2:6" x14ac:dyDescent="0.3">
      <c r="B1063">
        <v>1058</v>
      </c>
      <c r="C1063" s="1">
        <f t="shared" si="34"/>
        <v>0.59512423769569889</v>
      </c>
      <c r="E1063">
        <v>1058</v>
      </c>
      <c r="F1063">
        <f t="shared" si="35"/>
        <v>0.6357751968632247</v>
      </c>
    </row>
    <row r="1064" spans="2:6" x14ac:dyDescent="0.3">
      <c r="B1064">
        <v>1059</v>
      </c>
      <c r="C1064" s="1">
        <f t="shared" si="34"/>
        <v>0.59502549205041533</v>
      </c>
      <c r="E1064">
        <v>1059</v>
      </c>
      <c r="F1064">
        <f t="shared" si="35"/>
        <v>0.6357751968632247</v>
      </c>
    </row>
    <row r="1065" spans="2:6" x14ac:dyDescent="0.3">
      <c r="B1065">
        <v>1060</v>
      </c>
      <c r="C1065" s="1">
        <f t="shared" si="34"/>
        <v>0.59492667179533565</v>
      </c>
      <c r="E1065">
        <v>1060</v>
      </c>
      <c r="F1065">
        <f t="shared" si="35"/>
        <v>0.63572201587193045</v>
      </c>
    </row>
    <row r="1066" spans="2:6" x14ac:dyDescent="0.3">
      <c r="B1066">
        <v>1061</v>
      </c>
      <c r="C1066" s="1">
        <f t="shared" si="34"/>
        <v>0.59482777698129896</v>
      </c>
      <c r="E1066">
        <v>1061</v>
      </c>
      <c r="F1066">
        <f t="shared" si="35"/>
        <v>0.63572201587193033</v>
      </c>
    </row>
    <row r="1067" spans="2:6" x14ac:dyDescent="0.3">
      <c r="B1067">
        <v>1062</v>
      </c>
      <c r="C1067" s="1">
        <f t="shared" si="34"/>
        <v>0.59472880765918246</v>
      </c>
      <c r="E1067">
        <v>1062</v>
      </c>
      <c r="F1067">
        <f t="shared" si="35"/>
        <v>0.63566873933411161</v>
      </c>
    </row>
    <row r="1068" spans="2:6" x14ac:dyDescent="0.3">
      <c r="B1068">
        <v>1063</v>
      </c>
      <c r="C1068" s="1">
        <f t="shared" si="34"/>
        <v>0.59462976387990207</v>
      </c>
      <c r="E1068">
        <v>1063</v>
      </c>
      <c r="F1068">
        <f t="shared" si="35"/>
        <v>0.6356687393341115</v>
      </c>
    </row>
    <row r="1069" spans="2:6" x14ac:dyDescent="0.3">
      <c r="B1069">
        <v>1064</v>
      </c>
      <c r="C1069" s="1">
        <f t="shared" si="34"/>
        <v>0.59453064569441194</v>
      </c>
      <c r="E1069">
        <v>1064</v>
      </c>
      <c r="F1069">
        <f t="shared" si="35"/>
        <v>0.63561536727717671</v>
      </c>
    </row>
    <row r="1070" spans="2:6" x14ac:dyDescent="0.3">
      <c r="B1070">
        <v>1065</v>
      </c>
      <c r="C1070" s="1">
        <f t="shared" si="34"/>
        <v>0.59443145315370405</v>
      </c>
      <c r="E1070">
        <v>1065</v>
      </c>
      <c r="F1070">
        <f t="shared" si="35"/>
        <v>0.63561536727717671</v>
      </c>
    </row>
    <row r="1071" spans="2:6" x14ac:dyDescent="0.3">
      <c r="B1071">
        <v>1066</v>
      </c>
      <c r="C1071" s="1">
        <f t="shared" si="34"/>
        <v>0.59433218630880935</v>
      </c>
      <c r="E1071">
        <v>1066</v>
      </c>
      <c r="F1071">
        <f t="shared" si="35"/>
        <v>0.63556189972858368</v>
      </c>
    </row>
    <row r="1072" spans="2:6" x14ac:dyDescent="0.3">
      <c r="B1072">
        <v>1067</v>
      </c>
      <c r="C1072" s="1">
        <f t="shared" si="34"/>
        <v>0.59423284521079633</v>
      </c>
      <c r="E1072">
        <v>1067</v>
      </c>
      <c r="F1072">
        <f t="shared" si="35"/>
        <v>0.63556189972858368</v>
      </c>
    </row>
    <row r="1073" spans="2:6" x14ac:dyDescent="0.3">
      <c r="B1073">
        <v>1068</v>
      </c>
      <c r="C1073" s="1">
        <f t="shared" si="34"/>
        <v>0.59413342991077223</v>
      </c>
      <c r="E1073">
        <v>1068</v>
      </c>
      <c r="F1073">
        <f t="shared" si="35"/>
        <v>0.63550833671583939</v>
      </c>
    </row>
    <row r="1074" spans="2:6" x14ac:dyDescent="0.3">
      <c r="B1074">
        <v>1069</v>
      </c>
      <c r="C1074" s="1">
        <f t="shared" si="34"/>
        <v>0.59403394045988223</v>
      </c>
      <c r="E1074">
        <v>1069</v>
      </c>
      <c r="F1074">
        <f t="shared" si="35"/>
        <v>0.63550833671583939</v>
      </c>
    </row>
    <row r="1075" spans="2:6" x14ac:dyDescent="0.3">
      <c r="B1075">
        <v>1070</v>
      </c>
      <c r="C1075" s="1">
        <f t="shared" si="34"/>
        <v>0.59393437690930939</v>
      </c>
      <c r="E1075">
        <v>1070</v>
      </c>
      <c r="F1075">
        <f t="shared" si="35"/>
        <v>0.63545467826649982</v>
      </c>
    </row>
    <row r="1076" spans="2:6" x14ac:dyDescent="0.3">
      <c r="B1076">
        <v>1071</v>
      </c>
      <c r="C1076" s="1">
        <f t="shared" si="34"/>
        <v>0.59383473931027553</v>
      </c>
      <c r="E1076">
        <v>1071</v>
      </c>
      <c r="F1076">
        <f t="shared" si="35"/>
        <v>0.63545467826649982</v>
      </c>
    </row>
    <row r="1077" spans="2:6" x14ac:dyDescent="0.3">
      <c r="B1077">
        <v>1072</v>
      </c>
      <c r="C1077" s="1">
        <f t="shared" si="34"/>
        <v>0.59373502771403996</v>
      </c>
      <c r="E1077">
        <v>1072</v>
      </c>
      <c r="F1077">
        <f t="shared" si="35"/>
        <v>0.63540092440817009</v>
      </c>
    </row>
    <row r="1078" spans="2:6" x14ac:dyDescent="0.3">
      <c r="B1078">
        <v>1073</v>
      </c>
      <c r="C1078" s="1">
        <f t="shared" si="34"/>
        <v>0.59363524217190033</v>
      </c>
      <c r="E1078">
        <v>1073</v>
      </c>
      <c r="F1078">
        <f t="shared" si="35"/>
        <v>0.63540092440817009</v>
      </c>
    </row>
    <row r="1079" spans="2:6" x14ac:dyDescent="0.3">
      <c r="B1079">
        <v>1074</v>
      </c>
      <c r="C1079" s="1">
        <f t="shared" si="34"/>
        <v>0.59353538273519235</v>
      </c>
      <c r="E1079">
        <v>1074</v>
      </c>
      <c r="F1079">
        <f t="shared" si="35"/>
        <v>0.63534707516850442</v>
      </c>
    </row>
    <row r="1080" spans="2:6" x14ac:dyDescent="0.3">
      <c r="B1080">
        <v>1075</v>
      </c>
      <c r="C1080" s="1">
        <f t="shared" si="34"/>
        <v>0.5934354494552897</v>
      </c>
      <c r="E1080">
        <v>1075</v>
      </c>
      <c r="F1080">
        <f t="shared" si="35"/>
        <v>0.63534707516850442</v>
      </c>
    </row>
    <row r="1081" spans="2:6" x14ac:dyDescent="0.3">
      <c r="B1081">
        <v>1076</v>
      </c>
      <c r="C1081" s="1">
        <f t="shared" si="34"/>
        <v>0.59333544238360403</v>
      </c>
      <c r="E1081">
        <v>1076</v>
      </c>
      <c r="F1081">
        <f t="shared" si="35"/>
        <v>0.6352931305752062</v>
      </c>
    </row>
    <row r="1082" spans="2:6" x14ac:dyDescent="0.3">
      <c r="B1082">
        <v>1077</v>
      </c>
      <c r="C1082" s="1">
        <f t="shared" si="34"/>
        <v>0.59323536157158485</v>
      </c>
      <c r="E1082">
        <v>1077</v>
      </c>
      <c r="F1082">
        <f t="shared" si="35"/>
        <v>0.63529313057520609</v>
      </c>
    </row>
    <row r="1083" spans="2:6" x14ac:dyDescent="0.3">
      <c r="B1083">
        <v>1078</v>
      </c>
      <c r="C1083" s="1">
        <f t="shared" si="34"/>
        <v>0.59313520707071987</v>
      </c>
      <c r="E1083">
        <v>1078</v>
      </c>
      <c r="F1083">
        <f t="shared" si="35"/>
        <v>0.63523909065602757</v>
      </c>
    </row>
    <row r="1084" spans="2:6" x14ac:dyDescent="0.3">
      <c r="B1084">
        <v>1079</v>
      </c>
      <c r="C1084" s="1">
        <f t="shared" si="34"/>
        <v>0.59303497893253454</v>
      </c>
      <c r="E1084">
        <v>1079</v>
      </c>
      <c r="F1084">
        <f t="shared" si="35"/>
        <v>0.63523909065602746</v>
      </c>
    </row>
    <row r="1085" spans="2:6" x14ac:dyDescent="0.3">
      <c r="B1085">
        <v>1080</v>
      </c>
      <c r="C1085" s="1">
        <f t="shared" si="34"/>
        <v>0.59293467720859216</v>
      </c>
      <c r="E1085">
        <v>1080</v>
      </c>
      <c r="F1085">
        <f t="shared" si="35"/>
        <v>0.63518495543876996</v>
      </c>
    </row>
    <row r="1086" spans="2:6" x14ac:dyDescent="0.3">
      <c r="B1086">
        <v>1081</v>
      </c>
      <c r="C1086" s="1">
        <f t="shared" si="34"/>
        <v>0.59283430195049402</v>
      </c>
      <c r="E1086">
        <v>1081</v>
      </c>
      <c r="F1086">
        <f t="shared" si="35"/>
        <v>0.63518495543876996</v>
      </c>
    </row>
    <row r="1087" spans="2:6" x14ac:dyDescent="0.3">
      <c r="B1087">
        <v>1082</v>
      </c>
      <c r="C1087" s="1">
        <f t="shared" si="34"/>
        <v>0.59273385320987904</v>
      </c>
      <c r="E1087">
        <v>1082</v>
      </c>
      <c r="F1087">
        <f t="shared" si="35"/>
        <v>0.63513072495128386</v>
      </c>
    </row>
    <row r="1088" spans="2:6" x14ac:dyDescent="0.3">
      <c r="B1088">
        <v>1083</v>
      </c>
      <c r="C1088" s="1">
        <f t="shared" si="34"/>
        <v>0.59263333103842419</v>
      </c>
      <c r="E1088">
        <v>1083</v>
      </c>
      <c r="F1088">
        <f t="shared" si="35"/>
        <v>0.63513072495128386</v>
      </c>
    </row>
    <row r="1089" spans="2:6" x14ac:dyDescent="0.3">
      <c r="B1089">
        <v>1084</v>
      </c>
      <c r="C1089" s="1">
        <f t="shared" si="34"/>
        <v>0.59253273548784402</v>
      </c>
      <c r="E1089">
        <v>1084</v>
      </c>
      <c r="F1089">
        <f t="shared" si="35"/>
        <v>0.63507639922146852</v>
      </c>
    </row>
    <row r="1090" spans="2:6" x14ac:dyDescent="0.3">
      <c r="B1090">
        <v>1085</v>
      </c>
      <c r="C1090" s="1">
        <f t="shared" si="34"/>
        <v>0.59243206660989089</v>
      </c>
      <c r="E1090">
        <v>1085</v>
      </c>
      <c r="F1090">
        <f t="shared" si="35"/>
        <v>0.63507639922146852</v>
      </c>
    </row>
    <row r="1091" spans="2:6" x14ac:dyDescent="0.3">
      <c r="B1091">
        <v>1086</v>
      </c>
      <c r="C1091" s="1">
        <f t="shared" si="34"/>
        <v>0.59233132445635495</v>
      </c>
      <c r="E1091">
        <v>1086</v>
      </c>
      <c r="F1091">
        <f t="shared" si="35"/>
        <v>0.63502197827727258</v>
      </c>
    </row>
    <row r="1092" spans="2:6" x14ac:dyDescent="0.3">
      <c r="B1092">
        <v>1087</v>
      </c>
      <c r="C1092" s="1">
        <f t="shared" si="34"/>
        <v>0.59223050907906405</v>
      </c>
      <c r="E1092">
        <v>1087</v>
      </c>
      <c r="F1092">
        <f t="shared" si="35"/>
        <v>0.63502197827727258</v>
      </c>
    </row>
    <row r="1093" spans="2:6" x14ac:dyDescent="0.3">
      <c r="B1093">
        <v>1088</v>
      </c>
      <c r="C1093" s="1">
        <f t="shared" si="34"/>
        <v>0.59212962052988349</v>
      </c>
      <c r="E1093">
        <v>1088</v>
      </c>
      <c r="F1093">
        <f t="shared" si="35"/>
        <v>0.6349674621466932</v>
      </c>
    </row>
    <row r="1094" spans="2:6" x14ac:dyDescent="0.3">
      <c r="B1094">
        <v>1089</v>
      </c>
      <c r="C1094" s="1">
        <f t="shared" ref="C1094:C1157" si="36">D$2+D$1*COS((B1094*2*PI()/8760))</f>
        <v>0.59202865886071643</v>
      </c>
      <c r="E1094">
        <v>1089</v>
      </c>
      <c r="F1094">
        <f t="shared" ref="F1094:F1157" si="37">LARGE(C$6:C$8765,E1094)</f>
        <v>0.63496746214669308</v>
      </c>
    </row>
    <row r="1095" spans="2:6" x14ac:dyDescent="0.3">
      <c r="B1095">
        <v>1090</v>
      </c>
      <c r="C1095" s="1">
        <f t="shared" si="36"/>
        <v>0.59192762412350375</v>
      </c>
      <c r="E1095">
        <v>1090</v>
      </c>
      <c r="F1095">
        <f t="shared" si="37"/>
        <v>0.63491285085777671</v>
      </c>
    </row>
    <row r="1096" spans="2:6" x14ac:dyDescent="0.3">
      <c r="B1096">
        <v>1091</v>
      </c>
      <c r="C1096" s="1">
        <f t="shared" si="36"/>
        <v>0.59182651637022365</v>
      </c>
      <c r="E1096">
        <v>1091</v>
      </c>
      <c r="F1096">
        <f t="shared" si="37"/>
        <v>0.63491285085777671</v>
      </c>
    </row>
    <row r="1097" spans="2:6" x14ac:dyDescent="0.3">
      <c r="B1097">
        <v>1092</v>
      </c>
      <c r="C1097" s="1">
        <f t="shared" si="36"/>
        <v>0.59172533565289198</v>
      </c>
      <c r="E1097">
        <v>1092</v>
      </c>
      <c r="F1097">
        <f t="shared" si="37"/>
        <v>0.63485814443861865</v>
      </c>
    </row>
    <row r="1098" spans="2:6" x14ac:dyDescent="0.3">
      <c r="B1098">
        <v>1093</v>
      </c>
      <c r="C1098" s="1">
        <f t="shared" si="36"/>
        <v>0.5916240820235622</v>
      </c>
      <c r="E1098">
        <v>1093</v>
      </c>
      <c r="F1098">
        <f t="shared" si="37"/>
        <v>0.63485814443861865</v>
      </c>
    </row>
    <row r="1099" spans="2:6" x14ac:dyDescent="0.3">
      <c r="B1099">
        <v>1094</v>
      </c>
      <c r="C1099" s="1">
        <f t="shared" si="36"/>
        <v>0.59152275553432521</v>
      </c>
      <c r="E1099">
        <v>1094</v>
      </c>
      <c r="F1099">
        <f t="shared" si="37"/>
        <v>0.63480334291736318</v>
      </c>
    </row>
    <row r="1100" spans="2:6" x14ac:dyDescent="0.3">
      <c r="B1100">
        <v>1095</v>
      </c>
      <c r="C1100" s="1">
        <f t="shared" si="36"/>
        <v>0.59142135623730951</v>
      </c>
      <c r="E1100">
        <v>1095</v>
      </c>
      <c r="F1100">
        <f t="shared" si="37"/>
        <v>0.63480334291736318</v>
      </c>
    </row>
    <row r="1101" spans="2:6" x14ac:dyDescent="0.3">
      <c r="B1101">
        <v>1096</v>
      </c>
      <c r="C1101" s="1">
        <f t="shared" si="36"/>
        <v>0.59131988418468096</v>
      </c>
      <c r="E1101">
        <v>1096</v>
      </c>
      <c r="F1101">
        <f t="shared" si="37"/>
        <v>0.63474844632220351</v>
      </c>
    </row>
    <row r="1102" spans="2:6" x14ac:dyDescent="0.3">
      <c r="B1102">
        <v>1097</v>
      </c>
      <c r="C1102" s="1">
        <f t="shared" si="36"/>
        <v>0.59121833942864266</v>
      </c>
      <c r="E1102">
        <v>1097</v>
      </c>
      <c r="F1102">
        <f t="shared" si="37"/>
        <v>0.6347484463222034</v>
      </c>
    </row>
    <row r="1103" spans="2:6" x14ac:dyDescent="0.3">
      <c r="B1103">
        <v>1098</v>
      </c>
      <c r="C1103" s="1">
        <f t="shared" si="36"/>
        <v>0.59111672202143561</v>
      </c>
      <c r="E1103">
        <v>1098</v>
      </c>
      <c r="F1103">
        <f t="shared" si="37"/>
        <v>0.63469345468138161</v>
      </c>
    </row>
    <row r="1104" spans="2:6" x14ac:dyDescent="0.3">
      <c r="B1104">
        <v>1099</v>
      </c>
      <c r="C1104" s="1">
        <f t="shared" si="36"/>
        <v>0.59101503201533767</v>
      </c>
      <c r="E1104">
        <v>1099</v>
      </c>
      <c r="F1104">
        <f t="shared" si="37"/>
        <v>0.63469345468138161</v>
      </c>
    </row>
    <row r="1105" spans="2:6" x14ac:dyDescent="0.3">
      <c r="B1105">
        <v>1100</v>
      </c>
      <c r="C1105" s="1">
        <f t="shared" si="36"/>
        <v>0.59091326946266431</v>
      </c>
      <c r="E1105">
        <v>1100</v>
      </c>
      <c r="F1105">
        <f t="shared" si="37"/>
        <v>0.63463836802318863</v>
      </c>
    </row>
    <row r="1106" spans="2:6" x14ac:dyDescent="0.3">
      <c r="B1106">
        <v>1101</v>
      </c>
      <c r="C1106" s="1">
        <f t="shared" si="36"/>
        <v>0.59081143441576833</v>
      </c>
      <c r="E1106">
        <v>1101</v>
      </c>
      <c r="F1106">
        <f t="shared" si="37"/>
        <v>0.63463836802318863</v>
      </c>
    </row>
    <row r="1107" spans="2:6" x14ac:dyDescent="0.3">
      <c r="B1107">
        <v>1102</v>
      </c>
      <c r="C1107" s="1">
        <f t="shared" si="36"/>
        <v>0.59070952692703982</v>
      </c>
      <c r="E1107">
        <v>1102</v>
      </c>
      <c r="F1107">
        <f t="shared" si="37"/>
        <v>0.63458318637596434</v>
      </c>
    </row>
    <row r="1108" spans="2:6" x14ac:dyDescent="0.3">
      <c r="B1108">
        <v>1103</v>
      </c>
      <c r="C1108" s="1">
        <f t="shared" si="36"/>
        <v>0.59060754704890595</v>
      </c>
      <c r="E1108">
        <v>1103</v>
      </c>
      <c r="F1108">
        <f t="shared" si="37"/>
        <v>0.63458318637596434</v>
      </c>
    </row>
    <row r="1109" spans="2:6" x14ac:dyDescent="0.3">
      <c r="B1109">
        <v>1104</v>
      </c>
      <c r="C1109" s="1">
        <f t="shared" si="36"/>
        <v>0.59050549483383141</v>
      </c>
      <c r="E1109">
        <v>1104</v>
      </c>
      <c r="F1109">
        <f t="shared" si="37"/>
        <v>0.63452790976809759</v>
      </c>
    </row>
    <row r="1110" spans="2:6" x14ac:dyDescent="0.3">
      <c r="B1110">
        <v>1105</v>
      </c>
      <c r="C1110" s="1">
        <f t="shared" si="36"/>
        <v>0.59040337033431789</v>
      </c>
      <c r="E1110">
        <v>1105</v>
      </c>
      <c r="F1110">
        <f t="shared" si="37"/>
        <v>0.63452790976809759</v>
      </c>
    </row>
    <row r="1111" spans="2:6" x14ac:dyDescent="0.3">
      <c r="B1111">
        <v>1106</v>
      </c>
      <c r="C1111" s="1">
        <f t="shared" si="36"/>
        <v>0.59030117360290435</v>
      </c>
      <c r="E1111">
        <v>1106</v>
      </c>
      <c r="F1111">
        <f t="shared" si="37"/>
        <v>0.63447253822802585</v>
      </c>
    </row>
    <row r="1112" spans="2:6" x14ac:dyDescent="0.3">
      <c r="B1112">
        <v>1107</v>
      </c>
      <c r="C1112" s="1">
        <f t="shared" si="36"/>
        <v>0.59019890469216696</v>
      </c>
      <c r="E1112">
        <v>1107</v>
      </c>
      <c r="F1112">
        <f t="shared" si="37"/>
        <v>0.63447253822802574</v>
      </c>
    </row>
    <row r="1113" spans="2:6" x14ac:dyDescent="0.3">
      <c r="B1113">
        <v>1108</v>
      </c>
      <c r="C1113" s="1">
        <f t="shared" si="36"/>
        <v>0.59009656365471885</v>
      </c>
      <c r="E1113">
        <v>1108</v>
      </c>
      <c r="F1113">
        <f t="shared" si="37"/>
        <v>0.63441707178423556</v>
      </c>
    </row>
    <row r="1114" spans="2:6" x14ac:dyDescent="0.3">
      <c r="B1114">
        <v>1109</v>
      </c>
      <c r="C1114" s="1">
        <f t="shared" si="36"/>
        <v>0.58999415054321058</v>
      </c>
      <c r="E1114">
        <v>1109</v>
      </c>
      <c r="F1114">
        <f t="shared" si="37"/>
        <v>0.63441707178423556</v>
      </c>
    </row>
    <row r="1115" spans="2:6" x14ac:dyDescent="0.3">
      <c r="B1115">
        <v>1110</v>
      </c>
      <c r="C1115" s="1">
        <f t="shared" si="36"/>
        <v>0.58989166541032945</v>
      </c>
      <c r="E1115">
        <v>1110</v>
      </c>
      <c r="F1115">
        <f t="shared" si="37"/>
        <v>0.63436151046526212</v>
      </c>
    </row>
    <row r="1116" spans="2:6" x14ac:dyDescent="0.3">
      <c r="B1116">
        <v>1111</v>
      </c>
      <c r="C1116" s="1">
        <f t="shared" si="36"/>
        <v>0.58978910830879994</v>
      </c>
      <c r="E1116">
        <v>1111</v>
      </c>
      <c r="F1116">
        <f t="shared" si="37"/>
        <v>0.63436151046526201</v>
      </c>
    </row>
    <row r="1117" spans="2:6" x14ac:dyDescent="0.3">
      <c r="B1117">
        <v>1112</v>
      </c>
      <c r="C1117" s="1">
        <f t="shared" si="36"/>
        <v>0.58968647929138363</v>
      </c>
      <c r="E1117">
        <v>1112</v>
      </c>
      <c r="F1117">
        <f t="shared" si="37"/>
        <v>0.63430585429968955</v>
      </c>
    </row>
    <row r="1118" spans="2:6" x14ac:dyDescent="0.3">
      <c r="B1118">
        <v>1113</v>
      </c>
      <c r="C1118" s="1">
        <f t="shared" si="36"/>
        <v>0.58958377841087894</v>
      </c>
      <c r="E1118">
        <v>1113</v>
      </c>
      <c r="F1118">
        <f t="shared" si="37"/>
        <v>0.63430585429968944</v>
      </c>
    </row>
    <row r="1119" spans="2:6" x14ac:dyDescent="0.3">
      <c r="B1119">
        <v>1114</v>
      </c>
      <c r="C1119" s="1">
        <f t="shared" si="36"/>
        <v>0.58948100572012141</v>
      </c>
      <c r="E1119">
        <v>1114</v>
      </c>
      <c r="F1119">
        <f t="shared" si="37"/>
        <v>0.6342501033161505</v>
      </c>
    </row>
    <row r="1120" spans="2:6" x14ac:dyDescent="0.3">
      <c r="B1120">
        <v>1115</v>
      </c>
      <c r="C1120" s="1">
        <f t="shared" si="36"/>
        <v>0.5893781612719835</v>
      </c>
      <c r="E1120">
        <v>1115</v>
      </c>
      <c r="F1120">
        <f t="shared" si="37"/>
        <v>0.6342501033161505</v>
      </c>
    </row>
    <row r="1121" spans="2:6" x14ac:dyDescent="0.3">
      <c r="B1121">
        <v>1116</v>
      </c>
      <c r="C1121" s="1">
        <f t="shared" si="36"/>
        <v>0.58927524511937446</v>
      </c>
      <c r="E1121">
        <v>1116</v>
      </c>
      <c r="F1121">
        <f t="shared" si="37"/>
        <v>0.63419425754332692</v>
      </c>
    </row>
    <row r="1122" spans="2:6" x14ac:dyDescent="0.3">
      <c r="B1122">
        <v>1117</v>
      </c>
      <c r="C1122" s="1">
        <f t="shared" si="36"/>
        <v>0.58917225731524059</v>
      </c>
      <c r="E1122">
        <v>1117</v>
      </c>
      <c r="F1122">
        <f t="shared" si="37"/>
        <v>0.63419425754332692</v>
      </c>
    </row>
    <row r="1123" spans="2:6" x14ac:dyDescent="0.3">
      <c r="B1123">
        <v>1118</v>
      </c>
      <c r="C1123" s="1">
        <f t="shared" si="36"/>
        <v>0.58906919791256496</v>
      </c>
      <c r="E1123">
        <v>1118</v>
      </c>
      <c r="F1123">
        <f t="shared" si="37"/>
        <v>0.63413831700994905</v>
      </c>
    </row>
    <row r="1124" spans="2:6" x14ac:dyDescent="0.3">
      <c r="B1124">
        <v>1119</v>
      </c>
      <c r="C1124" s="1">
        <f t="shared" si="36"/>
        <v>0.5889660669643676</v>
      </c>
      <c r="E1124">
        <v>1119</v>
      </c>
      <c r="F1124">
        <f t="shared" si="37"/>
        <v>0.63413831700994905</v>
      </c>
    </row>
    <row r="1125" spans="2:6" x14ac:dyDescent="0.3">
      <c r="B1125">
        <v>1120</v>
      </c>
      <c r="C1125" s="1">
        <f t="shared" si="36"/>
        <v>0.58886286452370507</v>
      </c>
      <c r="E1125">
        <v>1120</v>
      </c>
      <c r="F1125">
        <f t="shared" si="37"/>
        <v>0.63408228174479619</v>
      </c>
    </row>
    <row r="1126" spans="2:6" x14ac:dyDescent="0.3">
      <c r="B1126">
        <v>1121</v>
      </c>
      <c r="C1126" s="1">
        <f t="shared" si="36"/>
        <v>0.58875959064367089</v>
      </c>
      <c r="E1126">
        <v>1121</v>
      </c>
      <c r="F1126">
        <f t="shared" si="37"/>
        <v>0.63408228174479608</v>
      </c>
    </row>
    <row r="1127" spans="2:6" x14ac:dyDescent="0.3">
      <c r="B1127">
        <v>1122</v>
      </c>
      <c r="C1127" s="1">
        <f t="shared" si="36"/>
        <v>0.58865624537739547</v>
      </c>
      <c r="E1127">
        <v>1122</v>
      </c>
      <c r="F1127">
        <f t="shared" si="37"/>
        <v>0.63402615177669608</v>
      </c>
    </row>
    <row r="1128" spans="2:6" x14ac:dyDescent="0.3">
      <c r="B1128">
        <v>1123</v>
      </c>
      <c r="C1128" s="1">
        <f t="shared" si="36"/>
        <v>0.58855282877804582</v>
      </c>
      <c r="E1128">
        <v>1123</v>
      </c>
      <c r="F1128">
        <f t="shared" si="37"/>
        <v>0.63402615177669608</v>
      </c>
    </row>
    <row r="1129" spans="2:6" x14ac:dyDescent="0.3">
      <c r="B1129">
        <v>1124</v>
      </c>
      <c r="C1129" s="1">
        <f t="shared" si="36"/>
        <v>0.58844934089882539</v>
      </c>
      <c r="E1129">
        <v>1124</v>
      </c>
      <c r="F1129">
        <f t="shared" si="37"/>
        <v>0.63396992713452538</v>
      </c>
    </row>
    <row r="1130" spans="2:6" x14ac:dyDescent="0.3">
      <c r="B1130">
        <v>1125</v>
      </c>
      <c r="C1130" s="1">
        <f t="shared" si="36"/>
        <v>0.58834578179297481</v>
      </c>
      <c r="E1130">
        <v>1125</v>
      </c>
      <c r="F1130">
        <f t="shared" si="37"/>
        <v>0.63396992713452527</v>
      </c>
    </row>
    <row r="1131" spans="2:6" x14ac:dyDescent="0.3">
      <c r="B1131">
        <v>1126</v>
      </c>
      <c r="C1131" s="1">
        <f t="shared" si="36"/>
        <v>0.58824215151377091</v>
      </c>
      <c r="E1131">
        <v>1126</v>
      </c>
      <c r="F1131">
        <f t="shared" si="37"/>
        <v>0.6339136078472094</v>
      </c>
    </row>
    <row r="1132" spans="2:6" x14ac:dyDescent="0.3">
      <c r="B1132">
        <v>1127</v>
      </c>
      <c r="C1132" s="1">
        <f t="shared" si="36"/>
        <v>0.58813845011452737</v>
      </c>
      <c r="E1132">
        <v>1127</v>
      </c>
      <c r="F1132">
        <f t="shared" si="37"/>
        <v>0.6339136078472094</v>
      </c>
    </row>
    <row r="1133" spans="2:6" x14ac:dyDescent="0.3">
      <c r="B1133">
        <v>1128</v>
      </c>
      <c r="C1133" s="1">
        <f t="shared" si="36"/>
        <v>0.58803467764859441</v>
      </c>
      <c r="E1133">
        <v>1128</v>
      </c>
      <c r="F1133">
        <f t="shared" si="37"/>
        <v>0.63385719394372209</v>
      </c>
    </row>
    <row r="1134" spans="2:6" x14ac:dyDescent="0.3">
      <c r="B1134">
        <v>1129</v>
      </c>
      <c r="C1134" s="1">
        <f t="shared" si="36"/>
        <v>0.58793083416935876</v>
      </c>
      <c r="E1134">
        <v>1129</v>
      </c>
      <c r="F1134">
        <f t="shared" si="37"/>
        <v>0.63385719394372209</v>
      </c>
    </row>
    <row r="1135" spans="2:6" x14ac:dyDescent="0.3">
      <c r="B1135">
        <v>1130</v>
      </c>
      <c r="C1135" s="1">
        <f t="shared" si="36"/>
        <v>0.58782691973024381</v>
      </c>
      <c r="E1135">
        <v>1130</v>
      </c>
      <c r="F1135">
        <f t="shared" si="37"/>
        <v>0.63380068545308632</v>
      </c>
    </row>
    <row r="1136" spans="2:6" x14ac:dyDescent="0.3">
      <c r="B1136">
        <v>1131</v>
      </c>
      <c r="C1136" s="1">
        <f t="shared" si="36"/>
        <v>0.58772293438470924</v>
      </c>
      <c r="E1136">
        <v>1131</v>
      </c>
      <c r="F1136">
        <f t="shared" si="37"/>
        <v>0.63380068545308632</v>
      </c>
    </row>
    <row r="1137" spans="2:6" x14ac:dyDescent="0.3">
      <c r="B1137">
        <v>1132</v>
      </c>
      <c r="C1137" s="1">
        <f t="shared" si="36"/>
        <v>0.58761887818625147</v>
      </c>
      <c r="E1137">
        <v>1132</v>
      </c>
      <c r="F1137">
        <f t="shared" si="37"/>
        <v>0.63374408240437341</v>
      </c>
    </row>
    <row r="1138" spans="2:6" x14ac:dyDescent="0.3">
      <c r="B1138">
        <v>1133</v>
      </c>
      <c r="C1138" s="1">
        <f t="shared" si="36"/>
        <v>0.58751475118840313</v>
      </c>
      <c r="E1138">
        <v>1133</v>
      </c>
      <c r="F1138">
        <f t="shared" si="37"/>
        <v>0.63374408240437341</v>
      </c>
    </row>
    <row r="1139" spans="2:6" x14ac:dyDescent="0.3">
      <c r="B1139">
        <v>1134</v>
      </c>
      <c r="C1139" s="1">
        <f t="shared" si="36"/>
        <v>0.58741055344473336</v>
      </c>
      <c r="E1139">
        <v>1134</v>
      </c>
      <c r="F1139">
        <f t="shared" si="37"/>
        <v>0.63368738482670317</v>
      </c>
    </row>
    <row r="1140" spans="2:6" x14ac:dyDescent="0.3">
      <c r="B1140">
        <v>1135</v>
      </c>
      <c r="C1140" s="1">
        <f t="shared" si="36"/>
        <v>0.58730628500884796</v>
      </c>
      <c r="E1140">
        <v>1135</v>
      </c>
      <c r="F1140">
        <f t="shared" si="37"/>
        <v>0.63368738482670317</v>
      </c>
    </row>
    <row r="1141" spans="2:6" x14ac:dyDescent="0.3">
      <c r="B1141">
        <v>1136</v>
      </c>
      <c r="C1141" s="1">
        <f t="shared" si="36"/>
        <v>0.58720194593438857</v>
      </c>
      <c r="E1141">
        <v>1136</v>
      </c>
      <c r="F1141">
        <f t="shared" si="37"/>
        <v>0.63363059274924449</v>
      </c>
    </row>
    <row r="1142" spans="2:6" x14ac:dyDescent="0.3">
      <c r="B1142">
        <v>1137</v>
      </c>
      <c r="C1142" s="1">
        <f t="shared" si="36"/>
        <v>0.58709753627503358</v>
      </c>
      <c r="E1142">
        <v>1137</v>
      </c>
      <c r="F1142">
        <f t="shared" si="37"/>
        <v>0.63363059274924438</v>
      </c>
    </row>
    <row r="1143" spans="2:6" x14ac:dyDescent="0.3">
      <c r="B1143">
        <v>1138</v>
      </c>
      <c r="C1143" s="1">
        <f t="shared" si="36"/>
        <v>0.58699305608449759</v>
      </c>
      <c r="E1143">
        <v>1138</v>
      </c>
      <c r="F1143">
        <f t="shared" si="37"/>
        <v>0.63357370620121434</v>
      </c>
    </row>
    <row r="1144" spans="2:6" x14ac:dyDescent="0.3">
      <c r="B1144">
        <v>1139</v>
      </c>
      <c r="C1144" s="1">
        <f t="shared" si="36"/>
        <v>0.58688850541653137</v>
      </c>
      <c r="E1144">
        <v>1139</v>
      </c>
      <c r="F1144">
        <f t="shared" si="37"/>
        <v>0.63357370620121434</v>
      </c>
    </row>
    <row r="1145" spans="2:6" x14ac:dyDescent="0.3">
      <c r="B1145">
        <v>1140</v>
      </c>
      <c r="C1145" s="1">
        <f t="shared" si="36"/>
        <v>0.58678388432492212</v>
      </c>
      <c r="E1145">
        <v>1140</v>
      </c>
      <c r="F1145">
        <f t="shared" si="37"/>
        <v>0.63351672521187874</v>
      </c>
    </row>
    <row r="1146" spans="2:6" x14ac:dyDescent="0.3">
      <c r="B1146">
        <v>1141</v>
      </c>
      <c r="C1146" s="1">
        <f t="shared" si="36"/>
        <v>0.58667919286349324</v>
      </c>
      <c r="E1146">
        <v>1141</v>
      </c>
      <c r="F1146">
        <f t="shared" si="37"/>
        <v>0.63351672521187874</v>
      </c>
    </row>
    <row r="1147" spans="2:6" x14ac:dyDescent="0.3">
      <c r="B1147">
        <v>1142</v>
      </c>
      <c r="C1147" s="1">
        <f t="shared" si="36"/>
        <v>0.58657443108610419</v>
      </c>
      <c r="E1147">
        <v>1142</v>
      </c>
      <c r="F1147">
        <f t="shared" si="37"/>
        <v>0.63345964981055214</v>
      </c>
    </row>
    <row r="1148" spans="2:6" x14ac:dyDescent="0.3">
      <c r="B1148">
        <v>1143</v>
      </c>
      <c r="C1148" s="1">
        <f t="shared" si="36"/>
        <v>0.58646959904665064</v>
      </c>
      <c r="E1148">
        <v>1143</v>
      </c>
      <c r="F1148">
        <f t="shared" si="37"/>
        <v>0.63345964981055214</v>
      </c>
    </row>
    <row r="1149" spans="2:6" x14ac:dyDescent="0.3">
      <c r="B1149">
        <v>1144</v>
      </c>
      <c r="C1149" s="1">
        <f t="shared" si="36"/>
        <v>0.58636469679906478</v>
      </c>
      <c r="E1149">
        <v>1144</v>
      </c>
      <c r="F1149">
        <f t="shared" si="37"/>
        <v>0.63340248002659738</v>
      </c>
    </row>
    <row r="1150" spans="2:6" x14ac:dyDescent="0.3">
      <c r="B1150">
        <v>1145</v>
      </c>
      <c r="C1150" s="1">
        <f t="shared" si="36"/>
        <v>0.58625972439731422</v>
      </c>
      <c r="E1150">
        <v>1145</v>
      </c>
      <c r="F1150">
        <f t="shared" si="37"/>
        <v>0.63340248002659738</v>
      </c>
    </row>
    <row r="1151" spans="2:6" x14ac:dyDescent="0.3">
      <c r="B1151">
        <v>1146</v>
      </c>
      <c r="C1151" s="1">
        <f t="shared" si="36"/>
        <v>0.58615468189540332</v>
      </c>
      <c r="E1151">
        <v>1146</v>
      </c>
      <c r="F1151">
        <f t="shared" si="37"/>
        <v>0.63334521588942627</v>
      </c>
    </row>
    <row r="1152" spans="2:6" x14ac:dyDescent="0.3">
      <c r="B1152">
        <v>1147</v>
      </c>
      <c r="C1152" s="1">
        <f t="shared" si="36"/>
        <v>0.58604956934737207</v>
      </c>
      <c r="E1152">
        <v>1147</v>
      </c>
      <c r="F1152">
        <f t="shared" si="37"/>
        <v>0.63334521588942627</v>
      </c>
    </row>
    <row r="1153" spans="2:6" x14ac:dyDescent="0.3">
      <c r="B1153">
        <v>1148</v>
      </c>
      <c r="C1153" s="1">
        <f t="shared" si="36"/>
        <v>0.58594438680729666</v>
      </c>
      <c r="E1153">
        <v>1148</v>
      </c>
      <c r="F1153">
        <f t="shared" si="37"/>
        <v>0.6332878574284988</v>
      </c>
    </row>
    <row r="1154" spans="2:6" x14ac:dyDescent="0.3">
      <c r="B1154">
        <v>1149</v>
      </c>
      <c r="C1154" s="1">
        <f t="shared" si="36"/>
        <v>0.58583913432928947</v>
      </c>
      <c r="E1154">
        <v>1149</v>
      </c>
      <c r="F1154">
        <f t="shared" si="37"/>
        <v>0.6332878574284988</v>
      </c>
    </row>
    <row r="1155" spans="2:6" x14ac:dyDescent="0.3">
      <c r="B1155">
        <v>1150</v>
      </c>
      <c r="C1155" s="1">
        <f t="shared" si="36"/>
        <v>0.58573381196749852</v>
      </c>
      <c r="E1155">
        <v>1150</v>
      </c>
      <c r="F1155">
        <f t="shared" si="37"/>
        <v>0.63323040467332348</v>
      </c>
    </row>
    <row r="1156" spans="2:6" x14ac:dyDescent="0.3">
      <c r="B1156">
        <v>1151</v>
      </c>
      <c r="C1156" s="1">
        <f t="shared" si="36"/>
        <v>0.58562841977610791</v>
      </c>
      <c r="E1156">
        <v>1151</v>
      </c>
      <c r="F1156">
        <f t="shared" si="37"/>
        <v>0.63323040467332337</v>
      </c>
    </row>
    <row r="1157" spans="2:6" x14ac:dyDescent="0.3">
      <c r="B1157">
        <v>1152</v>
      </c>
      <c r="C1157" s="1">
        <f t="shared" si="36"/>
        <v>0.58552295780933783</v>
      </c>
      <c r="E1157">
        <v>1152</v>
      </c>
      <c r="F1157">
        <f t="shared" si="37"/>
        <v>0.63317285765345743</v>
      </c>
    </row>
    <row r="1158" spans="2:6" x14ac:dyDescent="0.3">
      <c r="B1158">
        <v>1153</v>
      </c>
      <c r="C1158" s="1">
        <f t="shared" ref="C1158:C1221" si="38">D$2+D$1*COS((B1158*2*PI()/8760))</f>
        <v>0.5854174261214441</v>
      </c>
      <c r="E1158">
        <v>1153</v>
      </c>
      <c r="F1158">
        <f t="shared" ref="F1158:F1221" si="39">LARGE(C$6:C$8765,E1158)</f>
        <v>0.63317285765345743</v>
      </c>
    </row>
    <row r="1159" spans="2:6" x14ac:dyDescent="0.3">
      <c r="B1159">
        <v>1154</v>
      </c>
      <c r="C1159" s="1">
        <f t="shared" si="38"/>
        <v>0.58531182476671861</v>
      </c>
      <c r="E1159">
        <v>1154</v>
      </c>
      <c r="F1159">
        <f t="shared" si="39"/>
        <v>0.63311521639850654</v>
      </c>
    </row>
    <row r="1160" spans="2:6" x14ac:dyDescent="0.3">
      <c r="B1160">
        <v>1155</v>
      </c>
      <c r="C1160" s="1">
        <f t="shared" si="38"/>
        <v>0.58520615379948904</v>
      </c>
      <c r="E1160">
        <v>1155</v>
      </c>
      <c r="F1160">
        <f t="shared" si="39"/>
        <v>0.63311521639850643</v>
      </c>
    </row>
    <row r="1161" spans="2:6" x14ac:dyDescent="0.3">
      <c r="B1161">
        <v>1156</v>
      </c>
      <c r="C1161" s="1">
        <f t="shared" si="38"/>
        <v>0.58510041327411877</v>
      </c>
      <c r="E1161">
        <v>1156</v>
      </c>
      <c r="F1161">
        <f t="shared" si="39"/>
        <v>0.63305748093812464</v>
      </c>
    </row>
    <row r="1162" spans="2:6" x14ac:dyDescent="0.3">
      <c r="B1162">
        <v>1157</v>
      </c>
      <c r="C1162" s="1">
        <f t="shared" si="38"/>
        <v>0.58499460324500707</v>
      </c>
      <c r="E1162">
        <v>1157</v>
      </c>
      <c r="F1162">
        <f t="shared" si="39"/>
        <v>0.63305748093812464</v>
      </c>
    </row>
    <row r="1163" spans="2:6" x14ac:dyDescent="0.3">
      <c r="B1163">
        <v>1158</v>
      </c>
      <c r="C1163" s="1">
        <f t="shared" si="38"/>
        <v>0.58488872376658907</v>
      </c>
      <c r="E1163">
        <v>1158</v>
      </c>
      <c r="F1163">
        <f t="shared" si="39"/>
        <v>0.63299965130201463</v>
      </c>
    </row>
    <row r="1164" spans="2:6" x14ac:dyDescent="0.3">
      <c r="B1164">
        <v>1159</v>
      </c>
      <c r="C1164" s="1">
        <f t="shared" si="38"/>
        <v>0.58478277489333541</v>
      </c>
      <c r="E1164">
        <v>1159</v>
      </c>
      <c r="F1164">
        <f t="shared" si="39"/>
        <v>0.63299965130201441</v>
      </c>
    </row>
    <row r="1165" spans="2:6" x14ac:dyDescent="0.3">
      <c r="B1165">
        <v>1160</v>
      </c>
      <c r="C1165" s="1">
        <f t="shared" si="38"/>
        <v>0.58467675667975261</v>
      </c>
      <c r="E1165">
        <v>1160</v>
      </c>
      <c r="F1165">
        <f t="shared" si="39"/>
        <v>0.63294172751992717</v>
      </c>
    </row>
    <row r="1166" spans="2:6" x14ac:dyDescent="0.3">
      <c r="B1166">
        <v>1161</v>
      </c>
      <c r="C1166" s="1">
        <f t="shared" si="38"/>
        <v>0.58457066918038281</v>
      </c>
      <c r="E1166">
        <v>1161</v>
      </c>
      <c r="F1166">
        <f t="shared" si="39"/>
        <v>0.63294172751992717</v>
      </c>
    </row>
    <row r="1167" spans="2:6" x14ac:dyDescent="0.3">
      <c r="B1167">
        <v>1162</v>
      </c>
      <c r="C1167" s="1">
        <f t="shared" si="38"/>
        <v>0.58446451244980357</v>
      </c>
      <c r="E1167">
        <v>1162</v>
      </c>
      <c r="F1167">
        <f t="shared" si="39"/>
        <v>0.63288370962166196</v>
      </c>
    </row>
    <row r="1168" spans="2:6" x14ac:dyDescent="0.3">
      <c r="B1168">
        <v>1163</v>
      </c>
      <c r="C1168" s="1">
        <f t="shared" si="38"/>
        <v>0.58435828654262845</v>
      </c>
      <c r="E1168">
        <v>1163</v>
      </c>
      <c r="F1168">
        <f t="shared" si="39"/>
        <v>0.63288370962166196</v>
      </c>
    </row>
    <row r="1169" spans="2:6" x14ac:dyDescent="0.3">
      <c r="B1169">
        <v>1164</v>
      </c>
      <c r="C1169" s="1">
        <f t="shared" si="38"/>
        <v>0.58425199151350626</v>
      </c>
      <c r="E1169">
        <v>1164</v>
      </c>
      <c r="F1169">
        <f t="shared" si="39"/>
        <v>0.63282559763706681</v>
      </c>
    </row>
    <row r="1170" spans="2:6" x14ac:dyDescent="0.3">
      <c r="B1170">
        <v>1165</v>
      </c>
      <c r="C1170" s="1">
        <f t="shared" si="38"/>
        <v>0.58414562741712173</v>
      </c>
      <c r="E1170">
        <v>1165</v>
      </c>
      <c r="F1170">
        <f t="shared" si="39"/>
        <v>0.63282559763706669</v>
      </c>
    </row>
    <row r="1171" spans="2:6" x14ac:dyDescent="0.3">
      <c r="B1171">
        <v>1166</v>
      </c>
      <c r="C1171" s="1">
        <f t="shared" si="38"/>
        <v>0.58403919430819484</v>
      </c>
      <c r="E1171">
        <v>1166</v>
      </c>
      <c r="F1171">
        <f t="shared" si="39"/>
        <v>0.63276739159603801</v>
      </c>
    </row>
    <row r="1172" spans="2:6" x14ac:dyDescent="0.3">
      <c r="B1172">
        <v>1167</v>
      </c>
      <c r="C1172" s="1">
        <f t="shared" si="38"/>
        <v>0.58393269224148114</v>
      </c>
      <c r="E1172">
        <v>1167</v>
      </c>
      <c r="F1172">
        <f t="shared" si="39"/>
        <v>0.63276739159603801</v>
      </c>
    </row>
    <row r="1173" spans="2:6" x14ac:dyDescent="0.3">
      <c r="B1173">
        <v>1168</v>
      </c>
      <c r="C1173" s="1">
        <f t="shared" si="38"/>
        <v>0.58382612127177169</v>
      </c>
      <c r="E1173">
        <v>1168</v>
      </c>
      <c r="F1173">
        <f t="shared" si="39"/>
        <v>0.63270909152852017</v>
      </c>
    </row>
    <row r="1174" spans="2:6" x14ac:dyDescent="0.3">
      <c r="B1174">
        <v>1169</v>
      </c>
      <c r="C1174" s="1">
        <f t="shared" si="38"/>
        <v>0.58371948145389285</v>
      </c>
      <c r="E1174">
        <v>1169</v>
      </c>
      <c r="F1174">
        <f t="shared" si="39"/>
        <v>0.63270909152852006</v>
      </c>
    </row>
    <row r="1175" spans="2:6" x14ac:dyDescent="0.3">
      <c r="B1175">
        <v>1170</v>
      </c>
      <c r="C1175" s="1">
        <f t="shared" si="38"/>
        <v>0.58361277284270674</v>
      </c>
      <c r="E1175">
        <v>1170</v>
      </c>
      <c r="F1175">
        <f t="shared" si="39"/>
        <v>0.63265069746450653</v>
      </c>
    </row>
    <row r="1176" spans="2:6" x14ac:dyDescent="0.3">
      <c r="B1176">
        <v>1171</v>
      </c>
      <c r="C1176" s="1">
        <f t="shared" si="38"/>
        <v>0.58350599549311044</v>
      </c>
      <c r="E1176">
        <v>1171</v>
      </c>
      <c r="F1176">
        <f t="shared" si="39"/>
        <v>0.63265069746450653</v>
      </c>
    </row>
    <row r="1177" spans="2:6" x14ac:dyDescent="0.3">
      <c r="B1177">
        <v>1172</v>
      </c>
      <c r="C1177" s="1">
        <f t="shared" si="38"/>
        <v>0.58339914946003679</v>
      </c>
      <c r="E1177">
        <v>1172</v>
      </c>
      <c r="F1177">
        <f t="shared" si="39"/>
        <v>0.63259220943403827</v>
      </c>
    </row>
    <row r="1178" spans="2:6" x14ac:dyDescent="0.3">
      <c r="B1178">
        <v>1173</v>
      </c>
      <c r="C1178" s="1">
        <f t="shared" si="38"/>
        <v>0.58329223479845371</v>
      </c>
      <c r="E1178">
        <v>1173</v>
      </c>
      <c r="F1178">
        <f t="shared" si="39"/>
        <v>0.63259220943403827</v>
      </c>
    </row>
    <row r="1179" spans="2:6" x14ac:dyDescent="0.3">
      <c r="B1179">
        <v>1174</v>
      </c>
      <c r="C1179" s="1">
        <f t="shared" si="38"/>
        <v>0.58318525156336454</v>
      </c>
      <c r="E1179">
        <v>1174</v>
      </c>
      <c r="F1179">
        <f t="shared" si="39"/>
        <v>0.63253362746720521</v>
      </c>
    </row>
    <row r="1180" spans="2:6" x14ac:dyDescent="0.3">
      <c r="B1180">
        <v>1175</v>
      </c>
      <c r="C1180" s="1">
        <f t="shared" si="38"/>
        <v>0.5830781998098078</v>
      </c>
      <c r="E1180">
        <v>1175</v>
      </c>
      <c r="F1180">
        <f t="shared" si="39"/>
        <v>0.63253362746720521</v>
      </c>
    </row>
    <row r="1181" spans="2:6" x14ac:dyDescent="0.3">
      <c r="B1181">
        <v>1176</v>
      </c>
      <c r="C1181" s="1">
        <f t="shared" si="38"/>
        <v>0.58297107959285732</v>
      </c>
      <c r="E1181">
        <v>1176</v>
      </c>
      <c r="F1181">
        <f t="shared" si="39"/>
        <v>0.63247495159414546</v>
      </c>
    </row>
    <row r="1182" spans="2:6" x14ac:dyDescent="0.3">
      <c r="B1182">
        <v>1177</v>
      </c>
      <c r="C1182" s="1">
        <f t="shared" si="38"/>
        <v>0.58286389096762226</v>
      </c>
      <c r="E1182">
        <v>1177</v>
      </c>
      <c r="F1182">
        <f t="shared" si="39"/>
        <v>0.63247495159414546</v>
      </c>
    </row>
    <row r="1183" spans="2:6" x14ac:dyDescent="0.3">
      <c r="B1183">
        <v>1178</v>
      </c>
      <c r="C1183" s="1">
        <f t="shared" si="38"/>
        <v>0.58275663398924671</v>
      </c>
      <c r="E1183">
        <v>1178</v>
      </c>
      <c r="F1183">
        <f t="shared" si="39"/>
        <v>0.63241618184504544</v>
      </c>
    </row>
    <row r="1184" spans="2:6" x14ac:dyDescent="0.3">
      <c r="B1184">
        <v>1179</v>
      </c>
      <c r="C1184" s="1">
        <f t="shared" si="38"/>
        <v>0.58264930871291021</v>
      </c>
      <c r="E1184">
        <v>1179</v>
      </c>
      <c r="F1184">
        <f t="shared" si="39"/>
        <v>0.63241618184504533</v>
      </c>
    </row>
    <row r="1185" spans="2:6" x14ac:dyDescent="0.3">
      <c r="B1185">
        <v>1180</v>
      </c>
      <c r="C1185" s="1">
        <f t="shared" si="38"/>
        <v>0.58254191519382725</v>
      </c>
      <c r="E1185">
        <v>1180</v>
      </c>
      <c r="F1185">
        <f t="shared" si="39"/>
        <v>0.63235731825013963</v>
      </c>
    </row>
    <row r="1186" spans="2:6" x14ac:dyDescent="0.3">
      <c r="B1186">
        <v>1181</v>
      </c>
      <c r="C1186" s="1">
        <f t="shared" si="38"/>
        <v>0.58243445348724743</v>
      </c>
      <c r="E1186">
        <v>1181</v>
      </c>
      <c r="F1186">
        <f t="shared" si="39"/>
        <v>0.63235731825013963</v>
      </c>
    </row>
    <row r="1187" spans="2:6" x14ac:dyDescent="0.3">
      <c r="B1187">
        <v>1182</v>
      </c>
      <c r="C1187" s="1">
        <f t="shared" si="38"/>
        <v>0.58232692364845573</v>
      </c>
      <c r="E1187">
        <v>1182</v>
      </c>
      <c r="F1187">
        <f t="shared" si="39"/>
        <v>0.63229836083971125</v>
      </c>
    </row>
    <row r="1188" spans="2:6" x14ac:dyDescent="0.3">
      <c r="B1188">
        <v>1183</v>
      </c>
      <c r="C1188" s="1">
        <f t="shared" si="38"/>
        <v>0.58221932573277169</v>
      </c>
      <c r="E1188">
        <v>1183</v>
      </c>
      <c r="F1188">
        <f t="shared" si="39"/>
        <v>0.63229836083971125</v>
      </c>
    </row>
    <row r="1189" spans="2:6" x14ac:dyDescent="0.3">
      <c r="B1189">
        <v>1184</v>
      </c>
      <c r="C1189" s="1">
        <f t="shared" si="38"/>
        <v>0.58211165979555013</v>
      </c>
      <c r="E1189">
        <v>1184</v>
      </c>
      <c r="F1189">
        <f t="shared" si="39"/>
        <v>0.63223930964409136</v>
      </c>
    </row>
    <row r="1190" spans="2:6" x14ac:dyDescent="0.3">
      <c r="B1190">
        <v>1185</v>
      </c>
      <c r="C1190" s="1">
        <f t="shared" si="38"/>
        <v>0.58200392589218086</v>
      </c>
      <c r="E1190">
        <v>1185</v>
      </c>
      <c r="F1190">
        <f t="shared" si="39"/>
        <v>0.63223930964409136</v>
      </c>
    </row>
    <row r="1191" spans="2:6" x14ac:dyDescent="0.3">
      <c r="B1191">
        <v>1186</v>
      </c>
      <c r="C1191" s="1">
        <f t="shared" si="38"/>
        <v>0.58189612407808888</v>
      </c>
      <c r="E1191">
        <v>1186</v>
      </c>
      <c r="F1191">
        <f t="shared" si="39"/>
        <v>0.63218016469365945</v>
      </c>
    </row>
    <row r="1192" spans="2:6" x14ac:dyDescent="0.3">
      <c r="B1192">
        <v>1187</v>
      </c>
      <c r="C1192" s="1">
        <f t="shared" si="38"/>
        <v>0.58178825440873361</v>
      </c>
      <c r="E1192">
        <v>1187</v>
      </c>
      <c r="F1192">
        <f t="shared" si="39"/>
        <v>0.63218016469365945</v>
      </c>
    </row>
    <row r="1193" spans="2:6" x14ac:dyDescent="0.3">
      <c r="B1193">
        <v>1188</v>
      </c>
      <c r="C1193" s="1">
        <f t="shared" si="38"/>
        <v>0.58168031693960975</v>
      </c>
      <c r="E1193">
        <v>1188</v>
      </c>
      <c r="F1193">
        <f t="shared" si="39"/>
        <v>0.63212092601884329</v>
      </c>
    </row>
    <row r="1194" spans="2:6" x14ac:dyDescent="0.3">
      <c r="B1194">
        <v>1189</v>
      </c>
      <c r="C1194" s="1">
        <f t="shared" si="38"/>
        <v>0.5815723117262469</v>
      </c>
      <c r="E1194">
        <v>1189</v>
      </c>
      <c r="F1194">
        <f t="shared" si="39"/>
        <v>0.63212092601884318</v>
      </c>
    </row>
    <row r="1195" spans="2:6" x14ac:dyDescent="0.3">
      <c r="B1195">
        <v>1190</v>
      </c>
      <c r="C1195" s="1">
        <f t="shared" si="38"/>
        <v>0.58146423882420939</v>
      </c>
      <c r="E1195">
        <v>1190</v>
      </c>
      <c r="F1195">
        <f t="shared" si="39"/>
        <v>0.63206159365011871</v>
      </c>
    </row>
    <row r="1196" spans="2:6" x14ac:dyDescent="0.3">
      <c r="B1196">
        <v>1191</v>
      </c>
      <c r="C1196" s="1">
        <f t="shared" si="38"/>
        <v>0.58135609828909618</v>
      </c>
      <c r="E1196">
        <v>1191</v>
      </c>
      <c r="F1196">
        <f t="shared" si="39"/>
        <v>0.6320615936501186</v>
      </c>
    </row>
    <row r="1197" spans="2:6" x14ac:dyDescent="0.3">
      <c r="B1197">
        <v>1192</v>
      </c>
      <c r="C1197" s="1">
        <f t="shared" si="38"/>
        <v>0.58124789017654155</v>
      </c>
      <c r="E1197">
        <v>1192</v>
      </c>
      <c r="F1197">
        <f t="shared" si="39"/>
        <v>0.63200216761800987</v>
      </c>
    </row>
    <row r="1198" spans="2:6" x14ac:dyDescent="0.3">
      <c r="B1198">
        <v>1193</v>
      </c>
      <c r="C1198" s="1">
        <f t="shared" si="38"/>
        <v>0.58113961454221397</v>
      </c>
      <c r="E1198">
        <v>1193</v>
      </c>
      <c r="F1198">
        <f t="shared" si="39"/>
        <v>0.63200216761800987</v>
      </c>
    </row>
    <row r="1199" spans="2:6" x14ac:dyDescent="0.3">
      <c r="B1199">
        <v>1194</v>
      </c>
      <c r="C1199" s="1">
        <f t="shared" si="38"/>
        <v>0.5810312714418171</v>
      </c>
      <c r="E1199">
        <v>1194</v>
      </c>
      <c r="F1199">
        <f t="shared" si="39"/>
        <v>0.63194264795308908</v>
      </c>
    </row>
    <row r="1200" spans="2:6" x14ac:dyDescent="0.3">
      <c r="B1200">
        <v>1195</v>
      </c>
      <c r="C1200" s="1">
        <f t="shared" si="38"/>
        <v>0.58092286093108891</v>
      </c>
      <c r="E1200">
        <v>1195</v>
      </c>
      <c r="F1200">
        <f t="shared" si="39"/>
        <v>0.63194264795308897</v>
      </c>
    </row>
    <row r="1201" spans="2:6" x14ac:dyDescent="0.3">
      <c r="B1201">
        <v>1196</v>
      </c>
      <c r="C1201" s="1">
        <f t="shared" si="38"/>
        <v>0.58081438306580246</v>
      </c>
      <c r="E1201">
        <v>1196</v>
      </c>
      <c r="F1201">
        <f t="shared" si="39"/>
        <v>0.63188303468597684</v>
      </c>
    </row>
    <row r="1202" spans="2:6" x14ac:dyDescent="0.3">
      <c r="B1202">
        <v>1197</v>
      </c>
      <c r="C1202" s="1">
        <f t="shared" si="38"/>
        <v>0.58070583790176511</v>
      </c>
      <c r="E1202">
        <v>1197</v>
      </c>
      <c r="F1202">
        <f t="shared" si="39"/>
        <v>0.63188303468597684</v>
      </c>
    </row>
    <row r="1203" spans="2:6" x14ac:dyDescent="0.3">
      <c r="B1203">
        <v>1198</v>
      </c>
      <c r="C1203" s="1">
        <f t="shared" si="38"/>
        <v>0.58059722549481918</v>
      </c>
      <c r="E1203">
        <v>1198</v>
      </c>
      <c r="F1203">
        <f t="shared" si="39"/>
        <v>0.63182332784734174</v>
      </c>
    </row>
    <row r="1204" spans="2:6" x14ac:dyDescent="0.3">
      <c r="B1204">
        <v>1199</v>
      </c>
      <c r="C1204" s="1">
        <f t="shared" si="38"/>
        <v>0.5804885459008412</v>
      </c>
      <c r="E1204">
        <v>1199</v>
      </c>
      <c r="F1204">
        <f t="shared" si="39"/>
        <v>0.63182332784734174</v>
      </c>
    </row>
    <row r="1205" spans="2:6" x14ac:dyDescent="0.3">
      <c r="B1205">
        <v>1200</v>
      </c>
      <c r="C1205" s="1">
        <f t="shared" si="38"/>
        <v>0.58037979917574256</v>
      </c>
      <c r="E1205">
        <v>1200</v>
      </c>
      <c r="F1205">
        <f t="shared" si="39"/>
        <v>0.63176352746790054</v>
      </c>
    </row>
    <row r="1206" spans="2:6" x14ac:dyDescent="0.3">
      <c r="B1206">
        <v>1201</v>
      </c>
      <c r="C1206" s="1">
        <f t="shared" si="38"/>
        <v>0.58027098537546906</v>
      </c>
      <c r="E1206">
        <v>1201</v>
      </c>
      <c r="F1206">
        <f t="shared" si="39"/>
        <v>0.63176352746790054</v>
      </c>
    </row>
    <row r="1207" spans="2:6" x14ac:dyDescent="0.3">
      <c r="B1207">
        <v>1202</v>
      </c>
      <c r="C1207" s="1">
        <f t="shared" si="38"/>
        <v>0.58016210455600092</v>
      </c>
      <c r="E1207">
        <v>1202</v>
      </c>
      <c r="F1207">
        <f t="shared" si="39"/>
        <v>0.6317036335784183</v>
      </c>
    </row>
    <row r="1208" spans="2:6" x14ac:dyDescent="0.3">
      <c r="B1208">
        <v>1203</v>
      </c>
      <c r="C1208" s="1">
        <f t="shared" si="38"/>
        <v>0.58005315677335312</v>
      </c>
      <c r="E1208">
        <v>1203</v>
      </c>
      <c r="F1208">
        <f t="shared" si="39"/>
        <v>0.6317036335784183</v>
      </c>
    </row>
    <row r="1209" spans="2:6" x14ac:dyDescent="0.3">
      <c r="B1209">
        <v>1204</v>
      </c>
      <c r="C1209" s="1">
        <f t="shared" si="38"/>
        <v>0.57994414208357492</v>
      </c>
      <c r="E1209">
        <v>1204</v>
      </c>
      <c r="F1209">
        <f t="shared" si="39"/>
        <v>0.63164364620970781</v>
      </c>
    </row>
    <row r="1210" spans="2:6" x14ac:dyDescent="0.3">
      <c r="B1210">
        <v>1205</v>
      </c>
      <c r="C1210" s="1">
        <f t="shared" si="38"/>
        <v>0.57983506054275002</v>
      </c>
      <c r="E1210">
        <v>1205</v>
      </c>
      <c r="F1210">
        <f t="shared" si="39"/>
        <v>0.63164364620970781</v>
      </c>
    </row>
    <row r="1211" spans="2:6" x14ac:dyDescent="0.3">
      <c r="B1211">
        <v>1206</v>
      </c>
      <c r="C1211" s="1">
        <f t="shared" si="38"/>
        <v>0.57972591220699632</v>
      </c>
      <c r="E1211">
        <v>1206</v>
      </c>
      <c r="F1211">
        <f t="shared" si="39"/>
        <v>0.63158356539263028</v>
      </c>
    </row>
    <row r="1212" spans="2:6" x14ac:dyDescent="0.3">
      <c r="B1212">
        <v>1207</v>
      </c>
      <c r="C1212" s="1">
        <f t="shared" si="38"/>
        <v>0.57961669713246633</v>
      </c>
      <c r="E1212">
        <v>1207</v>
      </c>
      <c r="F1212">
        <f t="shared" si="39"/>
        <v>0.63158356539263028</v>
      </c>
    </row>
    <row r="1213" spans="2:6" x14ac:dyDescent="0.3">
      <c r="B1213">
        <v>1208</v>
      </c>
      <c r="C1213" s="1">
        <f t="shared" si="38"/>
        <v>0.579507415375347</v>
      </c>
      <c r="E1213">
        <v>1208</v>
      </c>
      <c r="F1213">
        <f t="shared" si="39"/>
        <v>0.63152339115809486</v>
      </c>
    </row>
    <row r="1214" spans="2:6" x14ac:dyDescent="0.3">
      <c r="B1214">
        <v>1209</v>
      </c>
      <c r="C1214" s="1">
        <f t="shared" si="38"/>
        <v>0.57939806699185914</v>
      </c>
      <c r="E1214">
        <v>1209</v>
      </c>
      <c r="F1214">
        <f t="shared" si="39"/>
        <v>0.63152339115809475</v>
      </c>
    </row>
    <row r="1215" spans="2:6" x14ac:dyDescent="0.3">
      <c r="B1215">
        <v>1210</v>
      </c>
      <c r="C1215" s="1">
        <f t="shared" si="38"/>
        <v>0.5792886520382583</v>
      </c>
      <c r="E1215">
        <v>1210</v>
      </c>
      <c r="F1215">
        <f t="shared" si="39"/>
        <v>0.63146312353705869</v>
      </c>
    </row>
    <row r="1216" spans="2:6" x14ac:dyDescent="0.3">
      <c r="B1216">
        <v>1211</v>
      </c>
      <c r="C1216" s="1">
        <f t="shared" si="38"/>
        <v>0.57917917057083401</v>
      </c>
      <c r="E1216">
        <v>1211</v>
      </c>
      <c r="F1216">
        <f t="shared" si="39"/>
        <v>0.63146312353705869</v>
      </c>
    </row>
    <row r="1217" spans="2:6" x14ac:dyDescent="0.3">
      <c r="B1217">
        <v>1212</v>
      </c>
      <c r="C1217" s="1">
        <f t="shared" si="38"/>
        <v>0.57906962264591011</v>
      </c>
      <c r="E1217">
        <v>1212</v>
      </c>
      <c r="F1217">
        <f t="shared" si="39"/>
        <v>0.63140276256052719</v>
      </c>
    </row>
    <row r="1218" spans="2:6" x14ac:dyDescent="0.3">
      <c r="B1218">
        <v>1213</v>
      </c>
      <c r="C1218" s="1">
        <f t="shared" si="38"/>
        <v>0.57896000831984451</v>
      </c>
      <c r="E1218">
        <v>1213</v>
      </c>
      <c r="F1218">
        <f t="shared" si="39"/>
        <v>0.63140276256052719</v>
      </c>
    </row>
    <row r="1219" spans="2:6" x14ac:dyDescent="0.3">
      <c r="B1219">
        <v>1214</v>
      </c>
      <c r="C1219" s="1">
        <f t="shared" si="38"/>
        <v>0.57885032764902955</v>
      </c>
      <c r="E1219">
        <v>1214</v>
      </c>
      <c r="F1219">
        <f t="shared" si="39"/>
        <v>0.63134230825955362</v>
      </c>
    </row>
    <row r="1220" spans="2:6" x14ac:dyDescent="0.3">
      <c r="B1220">
        <v>1215</v>
      </c>
      <c r="C1220" s="1">
        <f t="shared" si="38"/>
        <v>0.57874058068989143</v>
      </c>
      <c r="E1220">
        <v>1215</v>
      </c>
      <c r="F1220">
        <f t="shared" si="39"/>
        <v>0.63134230825955362</v>
      </c>
    </row>
    <row r="1221" spans="2:6" x14ac:dyDescent="0.3">
      <c r="B1221">
        <v>1216</v>
      </c>
      <c r="C1221" s="1">
        <f t="shared" si="38"/>
        <v>0.57863076749889064</v>
      </c>
      <c r="E1221">
        <v>1216</v>
      </c>
      <c r="F1221">
        <f t="shared" si="39"/>
        <v>0.63128176066523922</v>
      </c>
    </row>
    <row r="1222" spans="2:6" x14ac:dyDescent="0.3">
      <c r="B1222">
        <v>1217</v>
      </c>
      <c r="C1222" s="1">
        <f t="shared" ref="C1222:C1285" si="40">D$2+D$1*COS((B1222*2*PI()/8760))</f>
        <v>0.57852088813252156</v>
      </c>
      <c r="E1222">
        <v>1217</v>
      </c>
      <c r="F1222">
        <f t="shared" ref="F1222:F1285" si="41">LARGE(C$6:C$8765,E1222)</f>
        <v>0.63128176066523922</v>
      </c>
    </row>
    <row r="1223" spans="2:6" x14ac:dyDescent="0.3">
      <c r="B1223">
        <v>1218</v>
      </c>
      <c r="C1223" s="1">
        <f t="shared" si="40"/>
        <v>0.57841094264731274</v>
      </c>
      <c r="E1223">
        <v>1218</v>
      </c>
      <c r="F1223">
        <f t="shared" si="41"/>
        <v>0.6312211198087333</v>
      </c>
    </row>
    <row r="1224" spans="2:6" x14ac:dyDescent="0.3">
      <c r="B1224">
        <v>1219</v>
      </c>
      <c r="C1224" s="1">
        <f t="shared" si="40"/>
        <v>0.57830093109982683</v>
      </c>
      <c r="E1224">
        <v>1219</v>
      </c>
      <c r="F1224">
        <f t="shared" si="41"/>
        <v>0.6312211198087333</v>
      </c>
    </row>
    <row r="1225" spans="2:6" x14ac:dyDescent="0.3">
      <c r="B1225">
        <v>1220</v>
      </c>
      <c r="C1225" s="1">
        <f t="shared" si="40"/>
        <v>0.57819085354666011</v>
      </c>
      <c r="E1225">
        <v>1220</v>
      </c>
      <c r="F1225">
        <f t="shared" si="41"/>
        <v>0.63116038572123334</v>
      </c>
    </row>
    <row r="1226" spans="2:6" x14ac:dyDescent="0.3">
      <c r="B1226">
        <v>1221</v>
      </c>
      <c r="C1226" s="1">
        <f t="shared" si="40"/>
        <v>0.57808071004444328</v>
      </c>
      <c r="E1226">
        <v>1221</v>
      </c>
      <c r="F1226">
        <f t="shared" si="41"/>
        <v>0.63116038572123334</v>
      </c>
    </row>
    <row r="1227" spans="2:6" x14ac:dyDescent="0.3">
      <c r="B1227">
        <v>1222</v>
      </c>
      <c r="C1227" s="1">
        <f t="shared" si="40"/>
        <v>0.57797050064984079</v>
      </c>
      <c r="E1227">
        <v>1222</v>
      </c>
      <c r="F1227">
        <f t="shared" si="41"/>
        <v>0.63109955843398424</v>
      </c>
    </row>
    <row r="1228" spans="2:6" x14ac:dyDescent="0.3">
      <c r="B1228">
        <v>1223</v>
      </c>
      <c r="C1228" s="1">
        <f t="shared" si="40"/>
        <v>0.57786022541955073</v>
      </c>
      <c r="E1228">
        <v>1223</v>
      </c>
      <c r="F1228">
        <f t="shared" si="41"/>
        <v>0.63109955843398424</v>
      </c>
    </row>
    <row r="1229" spans="2:6" x14ac:dyDescent="0.3">
      <c r="B1229">
        <v>1224</v>
      </c>
      <c r="C1229" s="1">
        <f t="shared" si="40"/>
        <v>0.5777498844103055</v>
      </c>
      <c r="E1229">
        <v>1224</v>
      </c>
      <c r="F1229">
        <f t="shared" si="41"/>
        <v>0.63103863797827953</v>
      </c>
    </row>
    <row r="1230" spans="2:6" x14ac:dyDescent="0.3">
      <c r="B1230">
        <v>1225</v>
      </c>
      <c r="C1230" s="1">
        <f t="shared" si="40"/>
        <v>0.57763947767887092</v>
      </c>
      <c r="E1230">
        <v>1225</v>
      </c>
      <c r="F1230">
        <f t="shared" si="41"/>
        <v>0.63103863797827953</v>
      </c>
    </row>
    <row r="1231" spans="2:6" x14ac:dyDescent="0.3">
      <c r="B1231">
        <v>1226</v>
      </c>
      <c r="C1231" s="1">
        <f t="shared" si="40"/>
        <v>0.57752900528204698</v>
      </c>
      <c r="E1231">
        <v>1226</v>
      </c>
      <c r="F1231">
        <f t="shared" si="41"/>
        <v>0.63097762438546012</v>
      </c>
    </row>
    <row r="1232" spans="2:6" x14ac:dyDescent="0.3">
      <c r="B1232">
        <v>1227</v>
      </c>
      <c r="C1232" s="1">
        <f t="shared" si="40"/>
        <v>0.57741846727666724</v>
      </c>
      <c r="E1232">
        <v>1227</v>
      </c>
      <c r="F1232">
        <f t="shared" si="41"/>
        <v>0.63097762438546012</v>
      </c>
    </row>
    <row r="1233" spans="2:6" x14ac:dyDescent="0.3">
      <c r="B1233">
        <v>1228</v>
      </c>
      <c r="C1233" s="1">
        <f t="shared" si="40"/>
        <v>0.57730786371959908</v>
      </c>
      <c r="E1233">
        <v>1228</v>
      </c>
      <c r="F1233">
        <f t="shared" si="41"/>
        <v>0.63091651768691526</v>
      </c>
    </row>
    <row r="1234" spans="2:6" x14ac:dyDescent="0.3">
      <c r="B1234">
        <v>1229</v>
      </c>
      <c r="C1234" s="1">
        <f t="shared" si="40"/>
        <v>0.57719719466774355</v>
      </c>
      <c r="E1234">
        <v>1229</v>
      </c>
      <c r="F1234">
        <f t="shared" si="41"/>
        <v>0.63091651768691515</v>
      </c>
    </row>
    <row r="1235" spans="2:6" x14ac:dyDescent="0.3">
      <c r="B1235">
        <v>1230</v>
      </c>
      <c r="C1235" s="1">
        <f t="shared" si="40"/>
        <v>0.57708646017803555</v>
      </c>
      <c r="E1235">
        <v>1230</v>
      </c>
      <c r="F1235">
        <f t="shared" si="41"/>
        <v>0.63085531791408167</v>
      </c>
    </row>
    <row r="1236" spans="2:6" x14ac:dyDescent="0.3">
      <c r="B1236">
        <v>1231</v>
      </c>
      <c r="C1236" s="1">
        <f t="shared" si="40"/>
        <v>0.57697566030744341</v>
      </c>
      <c r="E1236">
        <v>1231</v>
      </c>
      <c r="F1236">
        <f t="shared" si="41"/>
        <v>0.63085531791408167</v>
      </c>
    </row>
    <row r="1237" spans="2:6" x14ac:dyDescent="0.3">
      <c r="B1237">
        <v>1232</v>
      </c>
      <c r="C1237" s="1">
        <f t="shared" si="40"/>
        <v>0.57686479511296918</v>
      </c>
      <c r="E1237">
        <v>1232</v>
      </c>
      <c r="F1237">
        <f t="shared" si="41"/>
        <v>0.63079402509844429</v>
      </c>
    </row>
    <row r="1238" spans="2:6" x14ac:dyDescent="0.3">
      <c r="B1238">
        <v>1233</v>
      </c>
      <c r="C1238" s="1">
        <f t="shared" si="40"/>
        <v>0.57675386465164868</v>
      </c>
      <c r="E1238">
        <v>1233</v>
      </c>
      <c r="F1238">
        <f t="shared" si="41"/>
        <v>0.63079402509844429</v>
      </c>
    </row>
    <row r="1239" spans="2:6" x14ac:dyDescent="0.3">
      <c r="B1239">
        <v>1234</v>
      </c>
      <c r="C1239" s="1">
        <f t="shared" si="40"/>
        <v>0.57664286898055117</v>
      </c>
      <c r="E1239">
        <v>1234</v>
      </c>
      <c r="F1239">
        <f t="shared" si="41"/>
        <v>0.63073263927153589</v>
      </c>
    </row>
    <row r="1240" spans="2:6" x14ac:dyDescent="0.3">
      <c r="B1240">
        <v>1235</v>
      </c>
      <c r="C1240" s="1">
        <f t="shared" si="40"/>
        <v>0.5765318081567794</v>
      </c>
      <c r="E1240">
        <v>1235</v>
      </c>
      <c r="F1240">
        <f t="shared" si="41"/>
        <v>0.63073263927153589</v>
      </c>
    </row>
    <row r="1241" spans="2:6" x14ac:dyDescent="0.3">
      <c r="B1241">
        <v>1236</v>
      </c>
      <c r="C1241" s="1">
        <f t="shared" si="40"/>
        <v>0.57642068223746978</v>
      </c>
      <c r="E1241">
        <v>1236</v>
      </c>
      <c r="F1241">
        <f t="shared" si="41"/>
        <v>0.63067116046493688</v>
      </c>
    </row>
    <row r="1242" spans="2:6" x14ac:dyDescent="0.3">
      <c r="B1242">
        <v>1237</v>
      </c>
      <c r="C1242" s="1">
        <f t="shared" si="40"/>
        <v>0.57630949127979203</v>
      </c>
      <c r="E1242">
        <v>1237</v>
      </c>
      <c r="F1242">
        <f t="shared" si="41"/>
        <v>0.63067116046493688</v>
      </c>
    </row>
    <row r="1243" spans="2:6" x14ac:dyDescent="0.3">
      <c r="B1243">
        <v>1238</v>
      </c>
      <c r="C1243" s="1">
        <f t="shared" si="40"/>
        <v>0.57619823534094949</v>
      </c>
      <c r="E1243">
        <v>1238</v>
      </c>
      <c r="F1243">
        <f t="shared" si="41"/>
        <v>0.63060958871027573</v>
      </c>
    </row>
    <row r="1244" spans="2:6" x14ac:dyDescent="0.3">
      <c r="B1244">
        <v>1239</v>
      </c>
      <c r="C1244" s="1">
        <f t="shared" si="40"/>
        <v>0.57608691447817895</v>
      </c>
      <c r="E1244">
        <v>1239</v>
      </c>
      <c r="F1244">
        <f t="shared" si="41"/>
        <v>0.63060958871027561</v>
      </c>
    </row>
    <row r="1245" spans="2:6" x14ac:dyDescent="0.3">
      <c r="B1245">
        <v>1240</v>
      </c>
      <c r="C1245" s="1">
        <f t="shared" si="40"/>
        <v>0.57597552874875046</v>
      </c>
      <c r="E1245">
        <v>1240</v>
      </c>
      <c r="F1245">
        <f t="shared" si="41"/>
        <v>0.63054792403922866</v>
      </c>
    </row>
    <row r="1246" spans="2:6" x14ac:dyDescent="0.3">
      <c r="B1246">
        <v>1241</v>
      </c>
      <c r="C1246" s="1">
        <f t="shared" si="40"/>
        <v>0.57586407820996754</v>
      </c>
      <c r="E1246">
        <v>1241</v>
      </c>
      <c r="F1246">
        <f t="shared" si="41"/>
        <v>0.63054792403922855</v>
      </c>
    </row>
    <row r="1247" spans="2:6" x14ac:dyDescent="0.3">
      <c r="B1247">
        <v>1242</v>
      </c>
      <c r="C1247" s="1">
        <f t="shared" si="40"/>
        <v>0.57575256291916688</v>
      </c>
      <c r="E1247">
        <v>1242</v>
      </c>
      <c r="F1247">
        <f t="shared" si="41"/>
        <v>0.63048616648351952</v>
      </c>
    </row>
    <row r="1248" spans="2:6" x14ac:dyDescent="0.3">
      <c r="B1248">
        <v>1243</v>
      </c>
      <c r="C1248" s="1">
        <f t="shared" si="40"/>
        <v>0.57564098293371879</v>
      </c>
      <c r="E1248">
        <v>1243</v>
      </c>
      <c r="F1248">
        <f t="shared" si="41"/>
        <v>0.63048616648351941</v>
      </c>
    </row>
    <row r="1249" spans="2:6" x14ac:dyDescent="0.3">
      <c r="B1249">
        <v>1244</v>
      </c>
      <c r="C1249" s="1">
        <f t="shared" si="40"/>
        <v>0.57552933831102671</v>
      </c>
      <c r="E1249">
        <v>1244</v>
      </c>
      <c r="F1249">
        <f t="shared" si="41"/>
        <v>0.63042431607492011</v>
      </c>
    </row>
    <row r="1250" spans="2:6" x14ac:dyDescent="0.3">
      <c r="B1250">
        <v>1245</v>
      </c>
      <c r="C1250" s="1">
        <f t="shared" si="40"/>
        <v>0.57541762910852712</v>
      </c>
      <c r="E1250">
        <v>1245</v>
      </c>
      <c r="F1250">
        <f t="shared" si="41"/>
        <v>0.63042431607492011</v>
      </c>
    </row>
    <row r="1251" spans="2:6" x14ac:dyDescent="0.3">
      <c r="B1251">
        <v>1246</v>
      </c>
      <c r="C1251" s="1">
        <f t="shared" si="40"/>
        <v>0.57530585538369017</v>
      </c>
      <c r="E1251">
        <v>1246</v>
      </c>
      <c r="F1251">
        <f t="shared" si="41"/>
        <v>0.6303623728452501</v>
      </c>
    </row>
    <row r="1252" spans="2:6" x14ac:dyDescent="0.3">
      <c r="B1252">
        <v>1247</v>
      </c>
      <c r="C1252" s="1">
        <f t="shared" si="40"/>
        <v>0.57519401719401875</v>
      </c>
      <c r="E1252">
        <v>1247</v>
      </c>
      <c r="F1252">
        <f t="shared" si="41"/>
        <v>0.6303623728452501</v>
      </c>
    </row>
    <row r="1253" spans="2:6" x14ac:dyDescent="0.3">
      <c r="B1253">
        <v>1248</v>
      </c>
      <c r="C1253" s="1">
        <f t="shared" si="40"/>
        <v>0.57508211459704928</v>
      </c>
      <c r="E1253">
        <v>1248</v>
      </c>
      <c r="F1253">
        <f t="shared" si="41"/>
        <v>0.63030033682637687</v>
      </c>
    </row>
    <row r="1254" spans="2:6" x14ac:dyDescent="0.3">
      <c r="B1254">
        <v>1249</v>
      </c>
      <c r="C1254" s="1">
        <f t="shared" si="40"/>
        <v>0.57497014765035104</v>
      </c>
      <c r="E1254">
        <v>1249</v>
      </c>
      <c r="F1254">
        <f t="shared" si="41"/>
        <v>0.63030033682637676</v>
      </c>
    </row>
    <row r="1255" spans="2:6" x14ac:dyDescent="0.3">
      <c r="B1255">
        <v>1250</v>
      </c>
      <c r="C1255" s="1">
        <f t="shared" si="40"/>
        <v>0.57485811641152651</v>
      </c>
      <c r="E1255">
        <v>1250</v>
      </c>
      <c r="F1255">
        <f t="shared" si="41"/>
        <v>0.63023820805021524</v>
      </c>
    </row>
    <row r="1256" spans="2:6" x14ac:dyDescent="0.3">
      <c r="B1256">
        <v>1251</v>
      </c>
      <c r="C1256" s="1">
        <f t="shared" si="40"/>
        <v>0.57474602093821148</v>
      </c>
      <c r="E1256">
        <v>1251</v>
      </c>
      <c r="F1256">
        <f t="shared" si="41"/>
        <v>0.63023820805021524</v>
      </c>
    </row>
    <row r="1257" spans="2:6" x14ac:dyDescent="0.3">
      <c r="B1257">
        <v>1252</v>
      </c>
      <c r="C1257" s="1">
        <f t="shared" si="40"/>
        <v>0.57463386128807437</v>
      </c>
      <c r="E1257">
        <v>1252</v>
      </c>
      <c r="F1257">
        <f t="shared" si="41"/>
        <v>0.63017598654872808</v>
      </c>
    </row>
    <row r="1258" spans="2:6" x14ac:dyDescent="0.3">
      <c r="B1258">
        <v>1253</v>
      </c>
      <c r="C1258" s="1">
        <f t="shared" si="40"/>
        <v>0.5745216375188168</v>
      </c>
      <c r="E1258">
        <v>1253</v>
      </c>
      <c r="F1258">
        <f t="shared" si="41"/>
        <v>0.63017598654872797</v>
      </c>
    </row>
    <row r="1259" spans="2:6" x14ac:dyDescent="0.3">
      <c r="B1259">
        <v>1254</v>
      </c>
      <c r="C1259" s="1">
        <f t="shared" si="40"/>
        <v>0.57440934968817348</v>
      </c>
      <c r="E1259">
        <v>1254</v>
      </c>
      <c r="F1259">
        <f t="shared" si="41"/>
        <v>0.63011367235392579</v>
      </c>
    </row>
    <row r="1260" spans="2:6" x14ac:dyDescent="0.3">
      <c r="B1260">
        <v>1255</v>
      </c>
      <c r="C1260" s="1">
        <f t="shared" si="40"/>
        <v>0.57429699785391208</v>
      </c>
      <c r="E1260">
        <v>1255</v>
      </c>
      <c r="F1260">
        <f t="shared" si="41"/>
        <v>0.63011367235392579</v>
      </c>
    </row>
    <row r="1261" spans="2:6" x14ac:dyDescent="0.3">
      <c r="B1261">
        <v>1256</v>
      </c>
      <c r="C1261" s="1">
        <f t="shared" si="40"/>
        <v>0.57418458207383294</v>
      </c>
      <c r="E1261">
        <v>1256</v>
      </c>
      <c r="F1261">
        <f t="shared" si="41"/>
        <v>0.63005126549786672</v>
      </c>
    </row>
    <row r="1262" spans="2:6" x14ac:dyDescent="0.3">
      <c r="B1262">
        <v>1257</v>
      </c>
      <c r="C1262" s="1">
        <f t="shared" si="40"/>
        <v>0.57407210240576956</v>
      </c>
      <c r="E1262">
        <v>1257</v>
      </c>
      <c r="F1262">
        <f t="shared" si="41"/>
        <v>0.63005126549786672</v>
      </c>
    </row>
    <row r="1263" spans="2:6" x14ac:dyDescent="0.3">
      <c r="B1263">
        <v>1258</v>
      </c>
      <c r="C1263" s="1">
        <f t="shared" si="40"/>
        <v>0.5739595589075881</v>
      </c>
      <c r="E1263">
        <v>1258</v>
      </c>
      <c r="F1263">
        <f t="shared" si="41"/>
        <v>0.62998876601265652</v>
      </c>
    </row>
    <row r="1264" spans="2:6" x14ac:dyDescent="0.3">
      <c r="B1264">
        <v>1259</v>
      </c>
      <c r="C1264" s="1">
        <f t="shared" si="40"/>
        <v>0.57384695163718791</v>
      </c>
      <c r="E1264">
        <v>1259</v>
      </c>
      <c r="F1264">
        <f t="shared" si="41"/>
        <v>0.62998876601265652</v>
      </c>
    </row>
    <row r="1265" spans="2:6" x14ac:dyDescent="0.3">
      <c r="B1265">
        <v>1260</v>
      </c>
      <c r="C1265" s="1">
        <f t="shared" si="40"/>
        <v>0.57373428065250065</v>
      </c>
      <c r="E1265">
        <v>1260</v>
      </c>
      <c r="F1265">
        <f t="shared" si="41"/>
        <v>0.6299261739304487</v>
      </c>
    </row>
    <row r="1266" spans="2:6" x14ac:dyDescent="0.3">
      <c r="B1266">
        <v>1261</v>
      </c>
      <c r="C1266" s="1">
        <f t="shared" si="40"/>
        <v>0.57362154601149129</v>
      </c>
      <c r="E1266">
        <v>1261</v>
      </c>
      <c r="F1266">
        <f t="shared" si="41"/>
        <v>0.6299261739304487</v>
      </c>
    </row>
    <row r="1267" spans="2:6" x14ac:dyDescent="0.3">
      <c r="B1267">
        <v>1262</v>
      </c>
      <c r="C1267" s="1">
        <f t="shared" si="40"/>
        <v>0.57350874777215699</v>
      </c>
      <c r="E1267">
        <v>1262</v>
      </c>
      <c r="F1267">
        <f t="shared" si="41"/>
        <v>0.62986348928344438</v>
      </c>
    </row>
    <row r="1268" spans="2:6" x14ac:dyDescent="0.3">
      <c r="B1268">
        <v>1263</v>
      </c>
      <c r="C1268" s="1">
        <f t="shared" si="40"/>
        <v>0.57339588599252811</v>
      </c>
      <c r="E1268">
        <v>1263</v>
      </c>
      <c r="F1268">
        <f t="shared" si="41"/>
        <v>0.62986348928344427</v>
      </c>
    </row>
    <row r="1269" spans="2:6" x14ac:dyDescent="0.3">
      <c r="B1269">
        <v>1264</v>
      </c>
      <c r="C1269" s="1">
        <f t="shared" si="40"/>
        <v>0.57328296073066753</v>
      </c>
      <c r="E1269">
        <v>1264</v>
      </c>
      <c r="F1269">
        <f t="shared" si="41"/>
        <v>0.62980071210389232</v>
      </c>
    </row>
    <row r="1270" spans="2:6" x14ac:dyDescent="0.3">
      <c r="B1270">
        <v>1265</v>
      </c>
      <c r="C1270" s="1">
        <f t="shared" si="40"/>
        <v>0.57316997204467057</v>
      </c>
      <c r="E1270">
        <v>1265</v>
      </c>
      <c r="F1270">
        <f t="shared" si="41"/>
        <v>0.62980071210389221</v>
      </c>
    </row>
    <row r="1271" spans="2:6" x14ac:dyDescent="0.3">
      <c r="B1271">
        <v>1266</v>
      </c>
      <c r="C1271" s="1">
        <f t="shared" si="40"/>
        <v>0.57305691999266561</v>
      </c>
      <c r="E1271">
        <v>1266</v>
      </c>
      <c r="F1271">
        <f t="shared" si="41"/>
        <v>0.6297378424240887</v>
      </c>
    </row>
    <row r="1272" spans="2:6" x14ac:dyDescent="0.3">
      <c r="B1272">
        <v>1267</v>
      </c>
      <c r="C1272" s="1">
        <f t="shared" si="40"/>
        <v>0.57294380463281314</v>
      </c>
      <c r="E1272">
        <v>1267</v>
      </c>
      <c r="F1272">
        <f t="shared" si="41"/>
        <v>0.6297378424240887</v>
      </c>
    </row>
    <row r="1273" spans="2:6" x14ac:dyDescent="0.3">
      <c r="B1273">
        <v>1268</v>
      </c>
      <c r="C1273" s="1">
        <f t="shared" si="40"/>
        <v>0.5728306260233067</v>
      </c>
      <c r="E1273">
        <v>1268</v>
      </c>
      <c r="F1273">
        <f t="shared" si="41"/>
        <v>0.62967488027637775</v>
      </c>
    </row>
    <row r="1274" spans="2:6" x14ac:dyDescent="0.3">
      <c r="B1274">
        <v>1269</v>
      </c>
      <c r="C1274" s="1">
        <f t="shared" si="40"/>
        <v>0.57271738422237206</v>
      </c>
      <c r="E1274">
        <v>1269</v>
      </c>
      <c r="F1274">
        <f t="shared" si="41"/>
        <v>0.62967488027637775</v>
      </c>
    </row>
    <row r="1275" spans="2:6" x14ac:dyDescent="0.3">
      <c r="B1275">
        <v>1270</v>
      </c>
      <c r="C1275" s="1">
        <f t="shared" si="40"/>
        <v>0.57260407928826762</v>
      </c>
      <c r="E1275">
        <v>1270</v>
      </c>
      <c r="F1275">
        <f t="shared" si="41"/>
        <v>0.62961182569315066</v>
      </c>
    </row>
    <row r="1276" spans="2:6" x14ac:dyDescent="0.3">
      <c r="B1276">
        <v>1271</v>
      </c>
      <c r="C1276" s="1">
        <f t="shared" si="40"/>
        <v>0.57249071127928408</v>
      </c>
      <c r="E1276">
        <v>1271</v>
      </c>
      <c r="F1276">
        <f t="shared" si="41"/>
        <v>0.62961182569315066</v>
      </c>
    </row>
    <row r="1277" spans="2:6" x14ac:dyDescent="0.3">
      <c r="B1277">
        <v>1272</v>
      </c>
      <c r="C1277" s="1">
        <f t="shared" si="40"/>
        <v>0.5723772802537449</v>
      </c>
      <c r="E1277">
        <v>1272</v>
      </c>
      <c r="F1277">
        <f t="shared" si="41"/>
        <v>0.62954867870684672</v>
      </c>
    </row>
    <row r="1278" spans="2:6" x14ac:dyDescent="0.3">
      <c r="B1278">
        <v>1273</v>
      </c>
      <c r="C1278" s="1">
        <f t="shared" si="40"/>
        <v>0.57226378627000574</v>
      </c>
      <c r="E1278">
        <v>1273</v>
      </c>
      <c r="F1278">
        <f t="shared" si="41"/>
        <v>0.62954867870684672</v>
      </c>
    </row>
    <row r="1279" spans="2:6" x14ac:dyDescent="0.3">
      <c r="B1279">
        <v>1274</v>
      </c>
      <c r="C1279" s="1">
        <f t="shared" si="40"/>
        <v>0.57215022938645466</v>
      </c>
      <c r="E1279">
        <v>1274</v>
      </c>
      <c r="F1279">
        <f t="shared" si="41"/>
        <v>0.62948543934995249</v>
      </c>
    </row>
    <row r="1280" spans="2:6" x14ac:dyDescent="0.3">
      <c r="B1280">
        <v>1275</v>
      </c>
      <c r="C1280" s="1">
        <f t="shared" si="40"/>
        <v>0.57203660966151204</v>
      </c>
      <c r="E1280">
        <v>1275</v>
      </c>
      <c r="F1280">
        <f t="shared" si="41"/>
        <v>0.62948543934995249</v>
      </c>
    </row>
    <row r="1281" spans="2:6" x14ac:dyDescent="0.3">
      <c r="B1281">
        <v>1276</v>
      </c>
      <c r="C1281" s="1">
        <f t="shared" si="40"/>
        <v>0.57192292715363091</v>
      </c>
      <c r="E1281">
        <v>1276</v>
      </c>
      <c r="F1281">
        <f t="shared" si="41"/>
        <v>0.62942210765500195</v>
      </c>
    </row>
    <row r="1282" spans="2:6" x14ac:dyDescent="0.3">
      <c r="B1282">
        <v>1277</v>
      </c>
      <c r="C1282" s="1">
        <f t="shared" si="40"/>
        <v>0.57180918192129615</v>
      </c>
      <c r="E1282">
        <v>1277</v>
      </c>
      <c r="F1282">
        <f t="shared" si="41"/>
        <v>0.62942210765500184</v>
      </c>
    </row>
    <row r="1283" spans="2:6" x14ac:dyDescent="0.3">
      <c r="B1283">
        <v>1278</v>
      </c>
      <c r="C1283" s="1">
        <f t="shared" si="40"/>
        <v>0.57169537402302528</v>
      </c>
      <c r="E1283">
        <v>1278</v>
      </c>
      <c r="F1283">
        <f t="shared" si="41"/>
        <v>0.62935868365457681</v>
      </c>
    </row>
    <row r="1284" spans="2:6" x14ac:dyDescent="0.3">
      <c r="B1284">
        <v>1279</v>
      </c>
      <c r="C1284" s="1">
        <f t="shared" si="40"/>
        <v>0.5715815035173677</v>
      </c>
      <c r="E1284">
        <v>1279</v>
      </c>
      <c r="F1284">
        <f t="shared" si="41"/>
        <v>0.62935868365457681</v>
      </c>
    </row>
    <row r="1285" spans="2:6" x14ac:dyDescent="0.3">
      <c r="B1285">
        <v>1280</v>
      </c>
      <c r="C1285" s="1">
        <f t="shared" si="40"/>
        <v>0.57146757046290542</v>
      </c>
      <c r="E1285">
        <v>1280</v>
      </c>
      <c r="F1285">
        <f t="shared" si="41"/>
        <v>0.62929516738130609</v>
      </c>
    </row>
    <row r="1286" spans="2:6" x14ac:dyDescent="0.3">
      <c r="B1286">
        <v>1281</v>
      </c>
      <c r="C1286" s="1">
        <f t="shared" ref="C1286:C1349" si="42">D$2+D$1*COS((B1286*2*PI()/8760))</f>
        <v>0.57135357491825223</v>
      </c>
      <c r="E1286">
        <v>1281</v>
      </c>
      <c r="F1286">
        <f t="shared" ref="F1286:F1349" si="43">LARGE(C$6:C$8765,E1286)</f>
        <v>0.62929516738130609</v>
      </c>
    </row>
    <row r="1287" spans="2:6" x14ac:dyDescent="0.3">
      <c r="B1287">
        <v>1282</v>
      </c>
      <c r="C1287" s="1">
        <f t="shared" si="42"/>
        <v>0.57123951694205444</v>
      </c>
      <c r="E1287">
        <v>1282</v>
      </c>
      <c r="F1287">
        <f t="shared" si="43"/>
        <v>0.6292315588678663</v>
      </c>
    </row>
    <row r="1288" spans="2:6" x14ac:dyDescent="0.3">
      <c r="B1288">
        <v>1283</v>
      </c>
      <c r="C1288" s="1">
        <f t="shared" si="42"/>
        <v>0.57112539659299011</v>
      </c>
      <c r="E1288">
        <v>1283</v>
      </c>
      <c r="F1288">
        <f t="shared" si="43"/>
        <v>0.6292315588678663</v>
      </c>
    </row>
    <row r="1289" spans="2:6" x14ac:dyDescent="0.3">
      <c r="B1289">
        <v>1284</v>
      </c>
      <c r="C1289" s="1">
        <f t="shared" si="42"/>
        <v>0.57101121392976983</v>
      </c>
      <c r="E1289">
        <v>1284</v>
      </c>
      <c r="F1289">
        <f t="shared" si="43"/>
        <v>0.62916785814698173</v>
      </c>
    </row>
    <row r="1290" spans="2:6" x14ac:dyDescent="0.3">
      <c r="B1290">
        <v>1285</v>
      </c>
      <c r="C1290" s="1">
        <f t="shared" si="42"/>
        <v>0.57089696901113585</v>
      </c>
      <c r="E1290">
        <v>1285</v>
      </c>
      <c r="F1290">
        <f t="shared" si="43"/>
        <v>0.62916785814698173</v>
      </c>
    </row>
    <row r="1291" spans="2:6" x14ac:dyDescent="0.3">
      <c r="B1291">
        <v>1286</v>
      </c>
      <c r="C1291" s="1">
        <f t="shared" si="42"/>
        <v>0.57078266189586246</v>
      </c>
      <c r="E1291">
        <v>1286</v>
      </c>
      <c r="F1291">
        <f t="shared" si="43"/>
        <v>0.62910406525142371</v>
      </c>
    </row>
    <row r="1292" spans="2:6" x14ac:dyDescent="0.3">
      <c r="B1292">
        <v>1287</v>
      </c>
      <c r="C1292" s="1">
        <f t="shared" si="42"/>
        <v>0.57066829264275643</v>
      </c>
      <c r="E1292">
        <v>1287</v>
      </c>
      <c r="F1292">
        <f t="shared" si="43"/>
        <v>0.62910406525142371</v>
      </c>
    </row>
    <row r="1293" spans="2:6" x14ac:dyDescent="0.3">
      <c r="B1293">
        <v>1288</v>
      </c>
      <c r="C1293" s="1">
        <f t="shared" si="42"/>
        <v>0.57055386131065577</v>
      </c>
      <c r="E1293">
        <v>1288</v>
      </c>
      <c r="F1293">
        <f t="shared" si="43"/>
        <v>0.62904018021401109</v>
      </c>
    </row>
    <row r="1294" spans="2:6" x14ac:dyDescent="0.3">
      <c r="B1294">
        <v>1289</v>
      </c>
      <c r="C1294" s="1">
        <f t="shared" si="42"/>
        <v>0.57043936795843109</v>
      </c>
      <c r="E1294">
        <v>1289</v>
      </c>
      <c r="F1294">
        <f t="shared" si="43"/>
        <v>0.62904018021401109</v>
      </c>
    </row>
    <row r="1295" spans="2:6" x14ac:dyDescent="0.3">
      <c r="B1295">
        <v>1290</v>
      </c>
      <c r="C1295" s="1">
        <f t="shared" si="42"/>
        <v>0.57032481264498447</v>
      </c>
      <c r="E1295">
        <v>1290</v>
      </c>
      <c r="F1295">
        <f t="shared" si="43"/>
        <v>0.62897620306761026</v>
      </c>
    </row>
    <row r="1296" spans="2:6" x14ac:dyDescent="0.3">
      <c r="B1296">
        <v>1291</v>
      </c>
      <c r="C1296" s="1">
        <f t="shared" si="42"/>
        <v>0.57021019542925022</v>
      </c>
      <c r="E1296">
        <v>1291</v>
      </c>
      <c r="F1296">
        <f t="shared" si="43"/>
        <v>0.62897620306761026</v>
      </c>
    </row>
    <row r="1297" spans="2:6" x14ac:dyDescent="0.3">
      <c r="B1297">
        <v>1292</v>
      </c>
      <c r="C1297" s="1">
        <f t="shared" si="42"/>
        <v>0.57009551637019396</v>
      </c>
      <c r="E1297">
        <v>1292</v>
      </c>
      <c r="F1297">
        <f t="shared" si="43"/>
        <v>0.62891213384513467</v>
      </c>
    </row>
    <row r="1298" spans="2:6" x14ac:dyDescent="0.3">
      <c r="B1298">
        <v>1293</v>
      </c>
      <c r="C1298" s="1">
        <f t="shared" si="42"/>
        <v>0.56998077552681381</v>
      </c>
      <c r="E1298">
        <v>1293</v>
      </c>
      <c r="F1298">
        <f t="shared" si="43"/>
        <v>0.62891213384513467</v>
      </c>
    </row>
    <row r="1299" spans="2:6" x14ac:dyDescent="0.3">
      <c r="B1299">
        <v>1294</v>
      </c>
      <c r="C1299" s="1">
        <f t="shared" si="42"/>
        <v>0.56986597295813912</v>
      </c>
      <c r="E1299">
        <v>1294</v>
      </c>
      <c r="F1299">
        <f t="shared" si="43"/>
        <v>0.62884797257954572</v>
      </c>
    </row>
    <row r="1300" spans="2:6" x14ac:dyDescent="0.3">
      <c r="B1300">
        <v>1295</v>
      </c>
      <c r="C1300" s="1">
        <f t="shared" si="42"/>
        <v>0.56975110872323131</v>
      </c>
      <c r="E1300">
        <v>1295</v>
      </c>
      <c r="F1300">
        <f t="shared" si="43"/>
        <v>0.62884797257954572</v>
      </c>
    </row>
    <row r="1301" spans="2:6" x14ac:dyDescent="0.3">
      <c r="B1301">
        <v>1296</v>
      </c>
      <c r="C1301" s="1">
        <f t="shared" si="42"/>
        <v>0.56963618288118334</v>
      </c>
      <c r="E1301">
        <v>1296</v>
      </c>
      <c r="F1301">
        <f t="shared" si="43"/>
        <v>0.62878371930385146</v>
      </c>
    </row>
    <row r="1302" spans="2:6" x14ac:dyDescent="0.3">
      <c r="B1302">
        <v>1297</v>
      </c>
      <c r="C1302" s="1">
        <f t="shared" si="42"/>
        <v>0.5695211954911199</v>
      </c>
      <c r="E1302">
        <v>1297</v>
      </c>
      <c r="F1302">
        <f t="shared" si="43"/>
        <v>0.62878371930385135</v>
      </c>
    </row>
    <row r="1303" spans="2:6" x14ac:dyDescent="0.3">
      <c r="B1303">
        <v>1298</v>
      </c>
      <c r="C1303" s="1">
        <f t="shared" si="42"/>
        <v>0.56940614661219757</v>
      </c>
      <c r="E1303">
        <v>1298</v>
      </c>
      <c r="F1303">
        <f t="shared" si="43"/>
        <v>0.62871937405110767</v>
      </c>
    </row>
    <row r="1304" spans="2:6" x14ac:dyDescent="0.3">
      <c r="B1304">
        <v>1299</v>
      </c>
      <c r="C1304" s="1">
        <f t="shared" si="42"/>
        <v>0.56929103630360423</v>
      </c>
      <c r="E1304">
        <v>1299</v>
      </c>
      <c r="F1304">
        <f t="shared" si="43"/>
        <v>0.62871937405110767</v>
      </c>
    </row>
    <row r="1305" spans="2:6" x14ac:dyDescent="0.3">
      <c r="B1305">
        <v>1300</v>
      </c>
      <c r="C1305" s="1">
        <f t="shared" si="42"/>
        <v>0.5691758646245596</v>
      </c>
      <c r="E1305">
        <v>1300</v>
      </c>
      <c r="F1305">
        <f t="shared" si="43"/>
        <v>0.62865493685441765</v>
      </c>
    </row>
    <row r="1306" spans="2:6" x14ac:dyDescent="0.3">
      <c r="B1306">
        <v>1301</v>
      </c>
      <c r="C1306" s="1">
        <f t="shared" si="42"/>
        <v>0.56906063163431486</v>
      </c>
      <c r="E1306">
        <v>1301</v>
      </c>
      <c r="F1306">
        <f t="shared" si="43"/>
        <v>0.62865493685441765</v>
      </c>
    </row>
    <row r="1307" spans="2:6" x14ac:dyDescent="0.3">
      <c r="B1307">
        <v>1302</v>
      </c>
      <c r="C1307" s="1">
        <f t="shared" si="42"/>
        <v>0.56894533739215269</v>
      </c>
      <c r="E1307">
        <v>1302</v>
      </c>
      <c r="F1307">
        <f t="shared" si="43"/>
        <v>0.62859040774693153</v>
      </c>
    </row>
    <row r="1308" spans="2:6" x14ac:dyDescent="0.3">
      <c r="B1308">
        <v>1303</v>
      </c>
      <c r="C1308" s="1">
        <f t="shared" si="42"/>
        <v>0.56882998195738743</v>
      </c>
      <c r="E1308">
        <v>1303</v>
      </c>
      <c r="F1308">
        <f t="shared" si="43"/>
        <v>0.62859040774693153</v>
      </c>
    </row>
    <row r="1309" spans="2:6" x14ac:dyDescent="0.3">
      <c r="B1309">
        <v>1304</v>
      </c>
      <c r="C1309" s="1">
        <f t="shared" si="42"/>
        <v>0.56871456538936482</v>
      </c>
      <c r="E1309">
        <v>1304</v>
      </c>
      <c r="F1309">
        <f t="shared" si="43"/>
        <v>0.62852578676184712</v>
      </c>
    </row>
    <row r="1310" spans="2:6" x14ac:dyDescent="0.3">
      <c r="B1310">
        <v>1305</v>
      </c>
      <c r="C1310" s="1">
        <f t="shared" si="42"/>
        <v>0.56859908774746204</v>
      </c>
      <c r="E1310">
        <v>1305</v>
      </c>
      <c r="F1310">
        <f t="shared" si="43"/>
        <v>0.62852578676184701</v>
      </c>
    </row>
    <row r="1311" spans="2:6" x14ac:dyDescent="0.3">
      <c r="B1311">
        <v>1306</v>
      </c>
      <c r="C1311" s="1">
        <f t="shared" si="42"/>
        <v>0.56848354909108767</v>
      </c>
      <c r="E1311">
        <v>1306</v>
      </c>
      <c r="F1311">
        <f t="shared" si="43"/>
        <v>0.62846107393240902</v>
      </c>
    </row>
    <row r="1312" spans="2:6" x14ac:dyDescent="0.3">
      <c r="B1312">
        <v>1307</v>
      </c>
      <c r="C1312" s="1">
        <f t="shared" si="42"/>
        <v>0.56836794947968183</v>
      </c>
      <c r="E1312">
        <v>1307</v>
      </c>
      <c r="F1312">
        <f t="shared" si="43"/>
        <v>0.62846107393240902</v>
      </c>
    </row>
    <row r="1313" spans="2:6" x14ac:dyDescent="0.3">
      <c r="B1313">
        <v>1308</v>
      </c>
      <c r="C1313" s="1">
        <f t="shared" si="42"/>
        <v>0.56825228897271562</v>
      </c>
      <c r="E1313">
        <v>1308</v>
      </c>
      <c r="F1313">
        <f t="shared" si="43"/>
        <v>0.62839626929190973</v>
      </c>
    </row>
    <row r="1314" spans="2:6" x14ac:dyDescent="0.3">
      <c r="B1314">
        <v>1309</v>
      </c>
      <c r="C1314" s="1">
        <f t="shared" si="42"/>
        <v>0.56813656762969211</v>
      </c>
      <c r="E1314">
        <v>1309</v>
      </c>
      <c r="F1314">
        <f t="shared" si="43"/>
        <v>0.62839626929190973</v>
      </c>
    </row>
    <row r="1315" spans="2:6" x14ac:dyDescent="0.3">
      <c r="B1315">
        <v>1310</v>
      </c>
      <c r="C1315" s="1">
        <f t="shared" si="42"/>
        <v>0.5680207855101449</v>
      </c>
      <c r="E1315">
        <v>1310</v>
      </c>
      <c r="F1315">
        <f t="shared" si="43"/>
        <v>0.62833137287368845</v>
      </c>
    </row>
    <row r="1316" spans="2:6" x14ac:dyDescent="0.3">
      <c r="B1316">
        <v>1311</v>
      </c>
      <c r="C1316" s="1">
        <f t="shared" si="42"/>
        <v>0.56790494267363956</v>
      </c>
      <c r="E1316">
        <v>1311</v>
      </c>
      <c r="F1316">
        <f t="shared" si="43"/>
        <v>0.62833137287368834</v>
      </c>
    </row>
    <row r="1317" spans="2:6" x14ac:dyDescent="0.3">
      <c r="B1317">
        <v>1312</v>
      </c>
      <c r="C1317" s="1">
        <f t="shared" si="42"/>
        <v>0.56778903917977241</v>
      </c>
      <c r="E1317">
        <v>1312</v>
      </c>
      <c r="F1317">
        <f t="shared" si="43"/>
        <v>0.62826638471113183</v>
      </c>
    </row>
    <row r="1318" spans="2:6" x14ac:dyDescent="0.3">
      <c r="B1318">
        <v>1313</v>
      </c>
      <c r="C1318" s="1">
        <f t="shared" si="42"/>
        <v>0.56767307508817111</v>
      </c>
      <c r="E1318">
        <v>1313</v>
      </c>
      <c r="F1318">
        <f t="shared" si="43"/>
        <v>0.62826638471113183</v>
      </c>
    </row>
    <row r="1319" spans="2:6" x14ac:dyDescent="0.3">
      <c r="B1319">
        <v>1314</v>
      </c>
      <c r="C1319" s="1">
        <f t="shared" si="42"/>
        <v>0.56755705045849458</v>
      </c>
      <c r="E1319">
        <v>1314</v>
      </c>
      <c r="F1319">
        <f t="shared" si="43"/>
        <v>0.62820130483767356</v>
      </c>
    </row>
    <row r="1320" spans="2:6" x14ac:dyDescent="0.3">
      <c r="B1320">
        <v>1315</v>
      </c>
      <c r="C1320" s="1">
        <f t="shared" si="42"/>
        <v>0.56744096535043298</v>
      </c>
      <c r="E1320">
        <v>1315</v>
      </c>
      <c r="F1320">
        <f t="shared" si="43"/>
        <v>0.62820130483767356</v>
      </c>
    </row>
    <row r="1321" spans="2:6" x14ac:dyDescent="0.3">
      <c r="B1321">
        <v>1316</v>
      </c>
      <c r="C1321" s="1">
        <f t="shared" si="42"/>
        <v>0.5673248198237073</v>
      </c>
      <c r="E1321">
        <v>1316</v>
      </c>
      <c r="F1321">
        <f t="shared" si="43"/>
        <v>0.62813613328679485</v>
      </c>
    </row>
    <row r="1322" spans="2:6" x14ac:dyDescent="0.3">
      <c r="B1322">
        <v>1317</v>
      </c>
      <c r="C1322" s="1">
        <f t="shared" si="42"/>
        <v>0.56720861393806976</v>
      </c>
      <c r="E1322">
        <v>1317</v>
      </c>
      <c r="F1322">
        <f t="shared" si="43"/>
        <v>0.62813613328679474</v>
      </c>
    </row>
    <row r="1323" spans="2:6" x14ac:dyDescent="0.3">
      <c r="B1323">
        <v>1318</v>
      </c>
      <c r="C1323" s="1">
        <f t="shared" si="42"/>
        <v>0.56709234775330364</v>
      </c>
      <c r="E1323">
        <v>1318</v>
      </c>
      <c r="F1323">
        <f t="shared" si="43"/>
        <v>0.62807087009202367</v>
      </c>
    </row>
    <row r="1324" spans="2:6" x14ac:dyDescent="0.3">
      <c r="B1324">
        <v>1319</v>
      </c>
      <c r="C1324" s="1">
        <f t="shared" si="42"/>
        <v>0.5669760213292232</v>
      </c>
      <c r="E1324">
        <v>1319</v>
      </c>
      <c r="F1324">
        <f t="shared" si="43"/>
        <v>0.62807087009202367</v>
      </c>
    </row>
    <row r="1325" spans="2:6" x14ac:dyDescent="0.3">
      <c r="B1325">
        <v>1320</v>
      </c>
      <c r="C1325" s="1">
        <f t="shared" si="42"/>
        <v>0.56685963472567369</v>
      </c>
      <c r="E1325">
        <v>1320</v>
      </c>
      <c r="F1325">
        <f t="shared" si="43"/>
        <v>0.62800551528693538</v>
      </c>
    </row>
    <row r="1326" spans="2:6" x14ac:dyDescent="0.3">
      <c r="B1326">
        <v>1321</v>
      </c>
      <c r="C1326" s="1">
        <f t="shared" si="42"/>
        <v>0.56674318800253143</v>
      </c>
      <c r="E1326">
        <v>1321</v>
      </c>
      <c r="F1326">
        <f t="shared" si="43"/>
        <v>0.62800551528693527</v>
      </c>
    </row>
    <row r="1327" spans="2:6" x14ac:dyDescent="0.3">
      <c r="B1327">
        <v>1322</v>
      </c>
      <c r="C1327" s="1">
        <f t="shared" si="42"/>
        <v>0.56662668121970361</v>
      </c>
      <c r="E1327">
        <v>1322</v>
      </c>
      <c r="F1327">
        <f t="shared" si="43"/>
        <v>0.62794006890515242</v>
      </c>
    </row>
    <row r="1328" spans="2:6" x14ac:dyDescent="0.3">
      <c r="B1328">
        <v>1323</v>
      </c>
      <c r="C1328" s="1">
        <f t="shared" si="42"/>
        <v>0.56651011443712829</v>
      </c>
      <c r="E1328">
        <v>1323</v>
      </c>
      <c r="F1328">
        <f t="shared" si="43"/>
        <v>0.62794006890515242</v>
      </c>
    </row>
    <row r="1329" spans="2:6" x14ac:dyDescent="0.3">
      <c r="B1329">
        <v>1324</v>
      </c>
      <c r="C1329" s="1">
        <f t="shared" si="42"/>
        <v>0.56639348771477416</v>
      </c>
      <c r="E1329">
        <v>1324</v>
      </c>
      <c r="F1329">
        <f t="shared" si="43"/>
        <v>0.62787453098034418</v>
      </c>
    </row>
    <row r="1330" spans="2:6" x14ac:dyDescent="0.3">
      <c r="B1330">
        <v>1325</v>
      </c>
      <c r="C1330" s="1">
        <f t="shared" si="42"/>
        <v>0.56627680111264134</v>
      </c>
      <c r="E1330">
        <v>1325</v>
      </c>
      <c r="F1330">
        <f t="shared" si="43"/>
        <v>0.62787453098034418</v>
      </c>
    </row>
    <row r="1331" spans="2:6" x14ac:dyDescent="0.3">
      <c r="B1331">
        <v>1326</v>
      </c>
      <c r="C1331" s="1">
        <f t="shared" si="42"/>
        <v>0.56616005469076025</v>
      </c>
      <c r="E1331">
        <v>1326</v>
      </c>
      <c r="F1331">
        <f t="shared" si="43"/>
        <v>0.62780890154622748</v>
      </c>
    </row>
    <row r="1332" spans="2:6" x14ac:dyDescent="0.3">
      <c r="B1332">
        <v>1327</v>
      </c>
      <c r="C1332" s="1">
        <f t="shared" si="42"/>
        <v>0.56604324850919219</v>
      </c>
      <c r="E1332">
        <v>1327</v>
      </c>
      <c r="F1332">
        <f t="shared" si="43"/>
        <v>0.62780890154622748</v>
      </c>
    </row>
    <row r="1333" spans="2:6" x14ac:dyDescent="0.3">
      <c r="B1333">
        <v>1328</v>
      </c>
      <c r="C1333" s="1">
        <f t="shared" si="42"/>
        <v>0.56592638262802919</v>
      </c>
      <c r="E1333">
        <v>1328</v>
      </c>
      <c r="F1333">
        <f t="shared" si="43"/>
        <v>0.62774318063656598</v>
      </c>
    </row>
    <row r="1334" spans="2:6" x14ac:dyDescent="0.3">
      <c r="B1334">
        <v>1329</v>
      </c>
      <c r="C1334" s="1">
        <f t="shared" si="42"/>
        <v>0.56580945710739428</v>
      </c>
      <c r="E1334">
        <v>1329</v>
      </c>
      <c r="F1334">
        <f t="shared" si="43"/>
        <v>0.62774318063656598</v>
      </c>
    </row>
    <row r="1335" spans="2:6" x14ac:dyDescent="0.3">
      <c r="B1335">
        <v>1330</v>
      </c>
      <c r="C1335" s="1">
        <f t="shared" si="42"/>
        <v>0.56569247200744088</v>
      </c>
      <c r="E1335">
        <v>1330</v>
      </c>
      <c r="F1335">
        <f t="shared" si="43"/>
        <v>0.6276773682851704</v>
      </c>
    </row>
    <row r="1336" spans="2:6" x14ac:dyDescent="0.3">
      <c r="B1336">
        <v>1331</v>
      </c>
      <c r="C1336" s="1">
        <f t="shared" si="42"/>
        <v>0.56557542738835298</v>
      </c>
      <c r="E1336">
        <v>1331</v>
      </c>
      <c r="F1336">
        <f t="shared" si="43"/>
        <v>0.6276773682851704</v>
      </c>
    </row>
    <row r="1337" spans="2:6" x14ac:dyDescent="0.3">
      <c r="B1337">
        <v>1332</v>
      </c>
      <c r="C1337" s="1">
        <f t="shared" si="42"/>
        <v>0.56545832331034551</v>
      </c>
      <c r="E1337">
        <v>1332</v>
      </c>
      <c r="F1337">
        <f t="shared" si="43"/>
        <v>0.62761146452589867</v>
      </c>
    </row>
    <row r="1338" spans="2:6" x14ac:dyDescent="0.3">
      <c r="B1338">
        <v>1333</v>
      </c>
      <c r="C1338" s="1">
        <f t="shared" si="42"/>
        <v>0.56534115983366373</v>
      </c>
      <c r="E1338">
        <v>1333</v>
      </c>
      <c r="F1338">
        <f t="shared" si="43"/>
        <v>0.62761146452589855</v>
      </c>
    </row>
    <row r="1339" spans="2:6" x14ac:dyDescent="0.3">
      <c r="B1339">
        <v>1334</v>
      </c>
      <c r="C1339" s="1">
        <f t="shared" si="42"/>
        <v>0.56522393701858353</v>
      </c>
      <c r="E1339">
        <v>1334</v>
      </c>
      <c r="F1339">
        <f t="shared" si="43"/>
        <v>0.62754546939265543</v>
      </c>
    </row>
    <row r="1340" spans="2:6" x14ac:dyDescent="0.3">
      <c r="B1340">
        <v>1335</v>
      </c>
      <c r="C1340" s="1">
        <f t="shared" si="42"/>
        <v>0.56510665492541146</v>
      </c>
      <c r="E1340">
        <v>1335</v>
      </c>
      <c r="F1340">
        <f t="shared" si="43"/>
        <v>0.62754546939265543</v>
      </c>
    </row>
    <row r="1341" spans="2:6" x14ac:dyDescent="0.3">
      <c r="B1341">
        <v>1336</v>
      </c>
      <c r="C1341" s="1">
        <f t="shared" si="42"/>
        <v>0.56498931361448423</v>
      </c>
      <c r="E1341">
        <v>1336</v>
      </c>
      <c r="F1341">
        <f t="shared" si="43"/>
        <v>0.62747938291939276</v>
      </c>
    </row>
    <row r="1342" spans="2:6" x14ac:dyDescent="0.3">
      <c r="B1342">
        <v>1337</v>
      </c>
      <c r="C1342" s="1">
        <f t="shared" si="42"/>
        <v>0.56487191314616958</v>
      </c>
      <c r="E1342">
        <v>1337</v>
      </c>
      <c r="F1342">
        <f t="shared" si="43"/>
        <v>0.62747938291939265</v>
      </c>
    </row>
    <row r="1343" spans="2:6" x14ac:dyDescent="0.3">
      <c r="B1343">
        <v>1338</v>
      </c>
      <c r="C1343" s="1">
        <f t="shared" si="42"/>
        <v>0.56475445358086496</v>
      </c>
      <c r="E1343">
        <v>1338</v>
      </c>
      <c r="F1343">
        <f t="shared" si="43"/>
        <v>0.62741320514010934</v>
      </c>
    </row>
    <row r="1344" spans="2:6" x14ac:dyDescent="0.3">
      <c r="B1344">
        <v>1339</v>
      </c>
      <c r="C1344" s="1">
        <f t="shared" si="42"/>
        <v>0.56463693497899881</v>
      </c>
      <c r="E1344">
        <v>1339</v>
      </c>
      <c r="F1344">
        <f t="shared" si="43"/>
        <v>0.62741320514010934</v>
      </c>
    </row>
    <row r="1345" spans="2:6" x14ac:dyDescent="0.3">
      <c r="B1345">
        <v>1340</v>
      </c>
      <c r="C1345" s="1">
        <f t="shared" si="42"/>
        <v>0.56451935740102988</v>
      </c>
      <c r="E1345">
        <v>1340</v>
      </c>
      <c r="F1345">
        <f t="shared" si="43"/>
        <v>0.62734693608885095</v>
      </c>
    </row>
    <row r="1346" spans="2:6" x14ac:dyDescent="0.3">
      <c r="B1346">
        <v>1341</v>
      </c>
      <c r="C1346" s="1">
        <f t="shared" si="42"/>
        <v>0.56440172090744678</v>
      </c>
      <c r="E1346">
        <v>1341</v>
      </c>
      <c r="F1346">
        <f t="shared" si="43"/>
        <v>0.62734693608885095</v>
      </c>
    </row>
    <row r="1347" spans="2:6" x14ac:dyDescent="0.3">
      <c r="B1347">
        <v>1342</v>
      </c>
      <c r="C1347" s="1">
        <f t="shared" si="42"/>
        <v>0.564284025558769</v>
      </c>
      <c r="E1347">
        <v>1342</v>
      </c>
      <c r="F1347">
        <f t="shared" si="43"/>
        <v>0.62728057579971053</v>
      </c>
    </row>
    <row r="1348" spans="2:6" x14ac:dyDescent="0.3">
      <c r="B1348">
        <v>1343</v>
      </c>
      <c r="C1348" s="1">
        <f t="shared" si="42"/>
        <v>0.56416627141554587</v>
      </c>
      <c r="E1348">
        <v>1343</v>
      </c>
      <c r="F1348">
        <f t="shared" si="43"/>
        <v>0.62728057579971042</v>
      </c>
    </row>
    <row r="1349" spans="2:6" x14ac:dyDescent="0.3">
      <c r="B1349">
        <v>1344</v>
      </c>
      <c r="C1349" s="1">
        <f t="shared" si="42"/>
        <v>0.56404845853835739</v>
      </c>
      <c r="E1349">
        <v>1344</v>
      </c>
      <c r="F1349">
        <f t="shared" si="43"/>
        <v>0.62721412430682766</v>
      </c>
    </row>
    <row r="1350" spans="2:6" x14ac:dyDescent="0.3">
      <c r="B1350">
        <v>1345</v>
      </c>
      <c r="C1350" s="1">
        <f t="shared" ref="C1350:C1413" si="44">D$2+D$1*COS((B1350*2*PI()/8760))</f>
        <v>0.56393058698781351</v>
      </c>
      <c r="E1350">
        <v>1345</v>
      </c>
      <c r="F1350">
        <f t="shared" ref="F1350:F1413" si="45">LARGE(C$6:C$8765,E1350)</f>
        <v>0.62721412430682766</v>
      </c>
    </row>
    <row r="1351" spans="2:6" x14ac:dyDescent="0.3">
      <c r="B1351">
        <v>1346</v>
      </c>
      <c r="C1351" s="1">
        <f t="shared" si="44"/>
        <v>0.56381265682455439</v>
      </c>
      <c r="E1351">
        <v>1346</v>
      </c>
      <c r="F1351">
        <f t="shared" si="45"/>
        <v>0.627147581644389</v>
      </c>
    </row>
    <row r="1352" spans="2:6" x14ac:dyDescent="0.3">
      <c r="B1352">
        <v>1347</v>
      </c>
      <c r="C1352" s="1">
        <f t="shared" si="44"/>
        <v>0.56369466810925029</v>
      </c>
      <c r="E1352">
        <v>1347</v>
      </c>
      <c r="F1352">
        <f t="shared" si="45"/>
        <v>0.62714758164438889</v>
      </c>
    </row>
    <row r="1353" spans="2:6" x14ac:dyDescent="0.3">
      <c r="B1353">
        <v>1348</v>
      </c>
      <c r="C1353" s="1">
        <f t="shared" si="44"/>
        <v>0.56357662090260174</v>
      </c>
      <c r="E1353">
        <v>1348</v>
      </c>
      <c r="F1353">
        <f t="shared" si="45"/>
        <v>0.62708094784662793</v>
      </c>
    </row>
    <row r="1354" spans="2:6" x14ac:dyDescent="0.3">
      <c r="B1354">
        <v>1349</v>
      </c>
      <c r="C1354" s="1">
        <f t="shared" si="44"/>
        <v>0.5634585152653393</v>
      </c>
      <c r="E1354">
        <v>1349</v>
      </c>
      <c r="F1354">
        <f t="shared" si="45"/>
        <v>0.62708094784662793</v>
      </c>
    </row>
    <row r="1355" spans="2:6" x14ac:dyDescent="0.3">
      <c r="B1355">
        <v>1350</v>
      </c>
      <c r="C1355" s="1">
        <f t="shared" si="44"/>
        <v>0.56334035125822357</v>
      </c>
      <c r="E1355">
        <v>1350</v>
      </c>
      <c r="F1355">
        <f t="shared" si="45"/>
        <v>0.62701422294782516</v>
      </c>
    </row>
    <row r="1356" spans="2:6" x14ac:dyDescent="0.3">
      <c r="B1356">
        <v>1351</v>
      </c>
      <c r="C1356" s="1">
        <f t="shared" si="44"/>
        <v>0.56322212894204515</v>
      </c>
      <c r="E1356">
        <v>1351</v>
      </c>
      <c r="F1356">
        <f t="shared" si="45"/>
        <v>0.62701422294782505</v>
      </c>
    </row>
    <row r="1357" spans="2:6" x14ac:dyDescent="0.3">
      <c r="B1357">
        <v>1352</v>
      </c>
      <c r="C1357" s="1">
        <f t="shared" si="44"/>
        <v>0.56310384837762473</v>
      </c>
      <c r="E1357">
        <v>1352</v>
      </c>
      <c r="F1357">
        <f t="shared" si="45"/>
        <v>0.62694740698230778</v>
      </c>
    </row>
    <row r="1358" spans="2:6" x14ac:dyDescent="0.3">
      <c r="B1358">
        <v>1353</v>
      </c>
      <c r="C1358" s="1">
        <f t="shared" si="44"/>
        <v>0.56298550962581295</v>
      </c>
      <c r="E1358">
        <v>1353</v>
      </c>
      <c r="F1358">
        <f t="shared" si="45"/>
        <v>0.62694740698230778</v>
      </c>
    </row>
    <row r="1359" spans="2:6" x14ac:dyDescent="0.3">
      <c r="B1359">
        <v>1354</v>
      </c>
      <c r="C1359" s="1">
        <f t="shared" si="44"/>
        <v>0.56286711274749013</v>
      </c>
      <c r="E1359">
        <v>1354</v>
      </c>
      <c r="F1359">
        <f t="shared" si="45"/>
        <v>0.62688049998444995</v>
      </c>
    </row>
    <row r="1360" spans="2:6" x14ac:dyDescent="0.3">
      <c r="B1360">
        <v>1355</v>
      </c>
      <c r="C1360" s="1">
        <f t="shared" si="44"/>
        <v>0.56274865780356698</v>
      </c>
      <c r="E1360">
        <v>1355</v>
      </c>
      <c r="F1360">
        <f t="shared" si="45"/>
        <v>0.62688049998444995</v>
      </c>
    </row>
    <row r="1361" spans="2:6" x14ac:dyDescent="0.3">
      <c r="B1361">
        <v>1356</v>
      </c>
      <c r="C1361" s="1">
        <f t="shared" si="44"/>
        <v>0.56263014485498375</v>
      </c>
      <c r="E1361">
        <v>1356</v>
      </c>
      <c r="F1361">
        <f t="shared" si="45"/>
        <v>0.62681350198867269</v>
      </c>
    </row>
    <row r="1362" spans="2:6" x14ac:dyDescent="0.3">
      <c r="B1362">
        <v>1357</v>
      </c>
      <c r="C1362" s="1">
        <f t="shared" si="44"/>
        <v>0.56251157396271056</v>
      </c>
      <c r="E1362">
        <v>1357</v>
      </c>
      <c r="F1362">
        <f t="shared" si="45"/>
        <v>0.62681350198867269</v>
      </c>
    </row>
    <row r="1363" spans="2:6" x14ac:dyDescent="0.3">
      <c r="B1363">
        <v>1358</v>
      </c>
      <c r="C1363" s="1">
        <f t="shared" si="44"/>
        <v>0.5623929451877473</v>
      </c>
      <c r="E1363">
        <v>1358</v>
      </c>
      <c r="F1363">
        <f t="shared" si="45"/>
        <v>0.62674641302944378</v>
      </c>
    </row>
    <row r="1364" spans="2:6" x14ac:dyDescent="0.3">
      <c r="B1364">
        <v>1359</v>
      </c>
      <c r="C1364" s="1">
        <f t="shared" si="44"/>
        <v>0.56227425859112379</v>
      </c>
      <c r="E1364">
        <v>1359</v>
      </c>
      <c r="F1364">
        <f t="shared" si="45"/>
        <v>0.62674641302944378</v>
      </c>
    </row>
    <row r="1365" spans="2:6" x14ac:dyDescent="0.3">
      <c r="B1365">
        <v>1360</v>
      </c>
      <c r="C1365" s="1">
        <f t="shared" si="44"/>
        <v>0.56215551423389964</v>
      </c>
      <c r="E1365">
        <v>1360</v>
      </c>
      <c r="F1365">
        <f t="shared" si="45"/>
        <v>0.62667923314127771</v>
      </c>
    </row>
    <row r="1366" spans="2:6" x14ac:dyDescent="0.3">
      <c r="B1366">
        <v>1361</v>
      </c>
      <c r="C1366" s="1">
        <f t="shared" si="44"/>
        <v>0.56203671217716378</v>
      </c>
      <c r="E1366">
        <v>1361</v>
      </c>
      <c r="F1366">
        <f t="shared" si="45"/>
        <v>0.6266792331412776</v>
      </c>
    </row>
    <row r="1367" spans="2:6" x14ac:dyDescent="0.3">
      <c r="B1367">
        <v>1362</v>
      </c>
      <c r="C1367" s="1">
        <f t="shared" si="44"/>
        <v>0.56191785248203541</v>
      </c>
      <c r="E1367">
        <v>1362</v>
      </c>
      <c r="F1367">
        <f t="shared" si="45"/>
        <v>0.62661196235873584</v>
      </c>
    </row>
    <row r="1368" spans="2:6" x14ac:dyDescent="0.3">
      <c r="B1368">
        <v>1363</v>
      </c>
      <c r="C1368" s="1">
        <f t="shared" si="44"/>
        <v>0.56179893520966273</v>
      </c>
      <c r="E1368">
        <v>1363</v>
      </c>
      <c r="F1368">
        <f t="shared" si="45"/>
        <v>0.62661196235873584</v>
      </c>
    </row>
    <row r="1369" spans="2:6" x14ac:dyDescent="0.3">
      <c r="B1369">
        <v>1364</v>
      </c>
      <c r="C1369" s="1">
        <f t="shared" si="44"/>
        <v>0.56167996042122426</v>
      </c>
      <c r="E1369">
        <v>1364</v>
      </c>
      <c r="F1369">
        <f t="shared" si="45"/>
        <v>0.62654460071642637</v>
      </c>
    </row>
    <row r="1370" spans="2:6" x14ac:dyDescent="0.3">
      <c r="B1370">
        <v>1365</v>
      </c>
      <c r="C1370" s="1">
        <f t="shared" si="44"/>
        <v>0.56156092817792758</v>
      </c>
      <c r="E1370">
        <v>1365</v>
      </c>
      <c r="F1370">
        <f t="shared" si="45"/>
        <v>0.62654460071642637</v>
      </c>
    </row>
    <row r="1371" spans="2:6" x14ac:dyDescent="0.3">
      <c r="B1371">
        <v>1366</v>
      </c>
      <c r="C1371" s="1">
        <f t="shared" si="44"/>
        <v>0.56144183854100993</v>
      </c>
      <c r="E1371">
        <v>1366</v>
      </c>
      <c r="F1371">
        <f t="shared" si="45"/>
        <v>0.62647714824900413</v>
      </c>
    </row>
    <row r="1372" spans="2:6" x14ac:dyDescent="0.3">
      <c r="B1372">
        <v>1367</v>
      </c>
      <c r="C1372" s="1">
        <f t="shared" si="44"/>
        <v>0.56132269157173831</v>
      </c>
      <c r="E1372">
        <v>1367</v>
      </c>
      <c r="F1372">
        <f t="shared" si="45"/>
        <v>0.62647714824900413</v>
      </c>
    </row>
    <row r="1373" spans="2:6" x14ac:dyDescent="0.3">
      <c r="B1373">
        <v>1368</v>
      </c>
      <c r="C1373" s="1">
        <f t="shared" si="44"/>
        <v>0.5612034873314089</v>
      </c>
      <c r="E1373">
        <v>1368</v>
      </c>
      <c r="F1373">
        <f t="shared" si="45"/>
        <v>0.62640960499117071</v>
      </c>
    </row>
    <row r="1374" spans="2:6" x14ac:dyDescent="0.3">
      <c r="B1374">
        <v>1369</v>
      </c>
      <c r="C1374" s="1">
        <f t="shared" si="44"/>
        <v>0.56108422588134765</v>
      </c>
      <c r="E1374">
        <v>1369</v>
      </c>
      <c r="F1374">
        <f t="shared" si="45"/>
        <v>0.62640960499117071</v>
      </c>
    </row>
    <row r="1375" spans="2:6" x14ac:dyDescent="0.3">
      <c r="B1375">
        <v>1370</v>
      </c>
      <c r="C1375" s="1">
        <f t="shared" si="44"/>
        <v>0.56096490728290971</v>
      </c>
      <c r="E1375">
        <v>1370</v>
      </c>
      <c r="F1375">
        <f t="shared" si="45"/>
        <v>0.62634197097767441</v>
      </c>
    </row>
    <row r="1376" spans="2:6" x14ac:dyDescent="0.3">
      <c r="B1376">
        <v>1371</v>
      </c>
      <c r="C1376" s="1">
        <f t="shared" si="44"/>
        <v>0.56084553159747963</v>
      </c>
      <c r="E1376">
        <v>1371</v>
      </c>
      <c r="F1376">
        <f t="shared" si="45"/>
        <v>0.62634197097767441</v>
      </c>
    </row>
    <row r="1377" spans="2:6" x14ac:dyDescent="0.3">
      <c r="B1377">
        <v>1372</v>
      </c>
      <c r="C1377" s="1">
        <f t="shared" si="44"/>
        <v>0.56072609888647151</v>
      </c>
      <c r="E1377">
        <v>1372</v>
      </c>
      <c r="F1377">
        <f t="shared" si="45"/>
        <v>0.62627424624331018</v>
      </c>
    </row>
    <row r="1378" spans="2:6" x14ac:dyDescent="0.3">
      <c r="B1378">
        <v>1373</v>
      </c>
      <c r="C1378" s="1">
        <f t="shared" si="44"/>
        <v>0.56060660921132888</v>
      </c>
      <c r="E1378">
        <v>1373</v>
      </c>
      <c r="F1378">
        <f t="shared" si="45"/>
        <v>0.62627424624331018</v>
      </c>
    </row>
    <row r="1379" spans="2:6" x14ac:dyDescent="0.3">
      <c r="B1379">
        <v>1374</v>
      </c>
      <c r="C1379" s="1">
        <f t="shared" si="44"/>
        <v>0.56048706263352399</v>
      </c>
      <c r="E1379">
        <v>1374</v>
      </c>
      <c r="F1379">
        <f t="shared" si="45"/>
        <v>0.62620643082291982</v>
      </c>
    </row>
    <row r="1380" spans="2:6" x14ac:dyDescent="0.3">
      <c r="B1380">
        <v>1375</v>
      </c>
      <c r="C1380" s="1">
        <f t="shared" si="44"/>
        <v>0.56036745921455899</v>
      </c>
      <c r="E1380">
        <v>1375</v>
      </c>
      <c r="F1380">
        <f t="shared" si="45"/>
        <v>0.62620643082291971</v>
      </c>
    </row>
    <row r="1381" spans="2:6" x14ac:dyDescent="0.3">
      <c r="B1381">
        <v>1376</v>
      </c>
      <c r="C1381" s="1">
        <f t="shared" si="44"/>
        <v>0.56024779901596489</v>
      </c>
      <c r="E1381">
        <v>1376</v>
      </c>
      <c r="F1381">
        <f t="shared" si="45"/>
        <v>0.62613852475139131</v>
      </c>
    </row>
    <row r="1382" spans="2:6" x14ac:dyDescent="0.3">
      <c r="B1382">
        <v>1377</v>
      </c>
      <c r="C1382" s="1">
        <f t="shared" si="44"/>
        <v>0.56012808209930232</v>
      </c>
      <c r="E1382">
        <v>1377</v>
      </c>
      <c r="F1382">
        <f t="shared" si="45"/>
        <v>0.62613852475139131</v>
      </c>
    </row>
    <row r="1383" spans="2:6" x14ac:dyDescent="0.3">
      <c r="B1383">
        <v>1378</v>
      </c>
      <c r="C1383" s="1">
        <f t="shared" si="44"/>
        <v>0.56000830852616057</v>
      </c>
      <c r="E1383">
        <v>1378</v>
      </c>
      <c r="F1383">
        <f t="shared" si="45"/>
        <v>0.62607052806365993</v>
      </c>
    </row>
    <row r="1384" spans="2:6" x14ac:dyDescent="0.3">
      <c r="B1384">
        <v>1379</v>
      </c>
      <c r="C1384" s="1">
        <f t="shared" si="44"/>
        <v>0.55988847835815858</v>
      </c>
      <c r="E1384">
        <v>1379</v>
      </c>
      <c r="F1384">
        <f t="shared" si="45"/>
        <v>0.62607052806365981</v>
      </c>
    </row>
    <row r="1385" spans="2:6" x14ac:dyDescent="0.3">
      <c r="B1385">
        <v>1380</v>
      </c>
      <c r="C1385" s="1">
        <f t="shared" si="44"/>
        <v>0.55976859165694381</v>
      </c>
      <c r="E1385">
        <v>1380</v>
      </c>
      <c r="F1385">
        <f t="shared" si="45"/>
        <v>0.62600244079470713</v>
      </c>
    </row>
    <row r="1386" spans="2:6" x14ac:dyDescent="0.3">
      <c r="B1386">
        <v>1381</v>
      </c>
      <c r="C1386" s="1">
        <f t="shared" si="44"/>
        <v>0.5596486484841936</v>
      </c>
      <c r="E1386">
        <v>1381</v>
      </c>
      <c r="F1386">
        <f t="shared" si="45"/>
        <v>0.62600244079470713</v>
      </c>
    </row>
    <row r="1387" spans="2:6" x14ac:dyDescent="0.3">
      <c r="B1387">
        <v>1382</v>
      </c>
      <c r="C1387" s="1">
        <f t="shared" si="44"/>
        <v>0.55952864890161347</v>
      </c>
      <c r="E1387">
        <v>1382</v>
      </c>
      <c r="F1387">
        <f t="shared" si="45"/>
        <v>0.62593426297956101</v>
      </c>
    </row>
    <row r="1388" spans="2:6" x14ac:dyDescent="0.3">
      <c r="B1388">
        <v>1383</v>
      </c>
      <c r="C1388" s="1">
        <f t="shared" si="44"/>
        <v>0.5594085929709387</v>
      </c>
      <c r="E1388">
        <v>1383</v>
      </c>
      <c r="F1388">
        <f t="shared" si="45"/>
        <v>0.62593426297956101</v>
      </c>
    </row>
    <row r="1389" spans="2:6" x14ac:dyDescent="0.3">
      <c r="B1389">
        <v>1384</v>
      </c>
      <c r="C1389" s="1">
        <f t="shared" si="44"/>
        <v>0.55928848075393311</v>
      </c>
      <c r="E1389">
        <v>1384</v>
      </c>
      <c r="F1389">
        <f t="shared" si="45"/>
        <v>0.62586599465329651</v>
      </c>
    </row>
    <row r="1390" spans="2:6" x14ac:dyDescent="0.3">
      <c r="B1390">
        <v>1385</v>
      </c>
      <c r="C1390" s="1">
        <f t="shared" si="44"/>
        <v>0.55916831231238973</v>
      </c>
      <c r="E1390">
        <v>1385</v>
      </c>
      <c r="F1390">
        <f t="shared" si="45"/>
        <v>0.62586599465329651</v>
      </c>
    </row>
    <row r="1391" spans="2:6" x14ac:dyDescent="0.3">
      <c r="B1391">
        <v>1386</v>
      </c>
      <c r="C1391" s="1">
        <f t="shared" si="44"/>
        <v>0.55904808770813019</v>
      </c>
      <c r="E1391">
        <v>1386</v>
      </c>
      <c r="F1391">
        <f t="shared" si="45"/>
        <v>0.62579763585103476</v>
      </c>
    </row>
    <row r="1392" spans="2:6" x14ac:dyDescent="0.3">
      <c r="B1392">
        <v>1387</v>
      </c>
      <c r="C1392" s="1">
        <f t="shared" si="44"/>
        <v>0.55892780700300548</v>
      </c>
      <c r="E1392">
        <v>1387</v>
      </c>
      <c r="F1392">
        <f t="shared" si="45"/>
        <v>0.62579763585103476</v>
      </c>
    </row>
    <row r="1393" spans="2:6" x14ac:dyDescent="0.3">
      <c r="B1393">
        <v>1388</v>
      </c>
      <c r="C1393" s="1">
        <f t="shared" si="44"/>
        <v>0.55880747025889499</v>
      </c>
      <c r="E1393">
        <v>1388</v>
      </c>
      <c r="F1393">
        <f t="shared" si="45"/>
        <v>0.62572918660794374</v>
      </c>
    </row>
    <row r="1394" spans="2:6" x14ac:dyDescent="0.3">
      <c r="B1394">
        <v>1389</v>
      </c>
      <c r="C1394" s="1">
        <f t="shared" si="44"/>
        <v>0.55868707753770719</v>
      </c>
      <c r="E1394">
        <v>1389</v>
      </c>
      <c r="F1394">
        <f t="shared" si="45"/>
        <v>0.62572918660794363</v>
      </c>
    </row>
    <row r="1395" spans="2:6" x14ac:dyDescent="0.3">
      <c r="B1395">
        <v>1390</v>
      </c>
      <c r="C1395" s="1">
        <f t="shared" si="44"/>
        <v>0.55856662890137931</v>
      </c>
      <c r="E1395">
        <v>1390</v>
      </c>
      <c r="F1395">
        <f t="shared" si="45"/>
        <v>0.62566064695923762</v>
      </c>
    </row>
    <row r="1396" spans="2:6" x14ac:dyDescent="0.3">
      <c r="B1396">
        <v>1391</v>
      </c>
      <c r="C1396" s="1">
        <f t="shared" si="44"/>
        <v>0.55844612441187746</v>
      </c>
      <c r="E1396">
        <v>1391</v>
      </c>
      <c r="F1396">
        <f t="shared" si="45"/>
        <v>0.62566064695923762</v>
      </c>
    </row>
    <row r="1397" spans="2:6" x14ac:dyDescent="0.3">
      <c r="B1397">
        <v>1392</v>
      </c>
      <c r="C1397" s="1">
        <f t="shared" si="44"/>
        <v>0.55832556413119627</v>
      </c>
      <c r="E1397">
        <v>1392</v>
      </c>
      <c r="F1397">
        <f t="shared" si="45"/>
        <v>0.62559201694017763</v>
      </c>
    </row>
    <row r="1398" spans="2:6" x14ac:dyDescent="0.3">
      <c r="B1398">
        <v>1393</v>
      </c>
      <c r="C1398" s="1">
        <f t="shared" si="44"/>
        <v>0.55820494812135912</v>
      </c>
      <c r="E1398">
        <v>1393</v>
      </c>
      <c r="F1398">
        <f t="shared" si="45"/>
        <v>0.62559201694017763</v>
      </c>
    </row>
    <row r="1399" spans="2:6" x14ac:dyDescent="0.3">
      <c r="B1399">
        <v>1394</v>
      </c>
      <c r="C1399" s="1">
        <f t="shared" si="44"/>
        <v>0.55808427644441827</v>
      </c>
      <c r="E1399">
        <v>1394</v>
      </c>
      <c r="F1399">
        <f t="shared" si="45"/>
        <v>0.62552329658607098</v>
      </c>
    </row>
    <row r="1400" spans="2:6" x14ac:dyDescent="0.3">
      <c r="B1400">
        <v>1395</v>
      </c>
      <c r="C1400" s="1">
        <f t="shared" si="44"/>
        <v>0.55796354916245416</v>
      </c>
      <c r="E1400">
        <v>1395</v>
      </c>
      <c r="F1400">
        <f t="shared" si="45"/>
        <v>0.62552329658607086</v>
      </c>
    </row>
    <row r="1401" spans="2:6" x14ac:dyDescent="0.3">
      <c r="B1401">
        <v>1396</v>
      </c>
      <c r="C1401" s="1">
        <f t="shared" si="44"/>
        <v>0.55784276633757646</v>
      </c>
      <c r="E1401">
        <v>1396</v>
      </c>
      <c r="F1401">
        <f t="shared" si="45"/>
        <v>0.62545448593227149</v>
      </c>
    </row>
    <row r="1402" spans="2:6" x14ac:dyDescent="0.3">
      <c r="B1402">
        <v>1397</v>
      </c>
      <c r="C1402" s="1">
        <f t="shared" si="44"/>
        <v>0.55772192803192289</v>
      </c>
      <c r="E1402">
        <v>1397</v>
      </c>
      <c r="F1402">
        <f t="shared" si="45"/>
        <v>0.62545448593227149</v>
      </c>
    </row>
    <row r="1403" spans="2:6" x14ac:dyDescent="0.3">
      <c r="B1403">
        <v>1398</v>
      </c>
      <c r="C1403" s="1">
        <f t="shared" si="44"/>
        <v>0.55760103430765995</v>
      </c>
      <c r="E1403">
        <v>1398</v>
      </c>
      <c r="F1403">
        <f t="shared" si="45"/>
        <v>0.62538558501417962</v>
      </c>
    </row>
    <row r="1404" spans="2:6" x14ac:dyDescent="0.3">
      <c r="B1404">
        <v>1399</v>
      </c>
      <c r="C1404" s="1">
        <f t="shared" si="44"/>
        <v>0.55748008522698256</v>
      </c>
      <c r="E1404">
        <v>1399</v>
      </c>
      <c r="F1404">
        <f t="shared" si="45"/>
        <v>0.62538558501417951</v>
      </c>
    </row>
    <row r="1405" spans="2:6" x14ac:dyDescent="0.3">
      <c r="B1405">
        <v>1400</v>
      </c>
      <c r="C1405" s="1">
        <f t="shared" si="44"/>
        <v>0.55735908085211439</v>
      </c>
      <c r="E1405">
        <v>1400</v>
      </c>
      <c r="F1405">
        <f t="shared" si="45"/>
        <v>0.62531659386724192</v>
      </c>
    </row>
    <row r="1406" spans="2:6" x14ac:dyDescent="0.3">
      <c r="B1406">
        <v>1401</v>
      </c>
      <c r="C1406" s="1">
        <f t="shared" si="44"/>
        <v>0.55723802124530697</v>
      </c>
      <c r="E1406">
        <v>1401</v>
      </c>
      <c r="F1406">
        <f t="shared" si="45"/>
        <v>0.62531659386724181</v>
      </c>
    </row>
    <row r="1407" spans="2:6" x14ac:dyDescent="0.3">
      <c r="B1407">
        <v>1402</v>
      </c>
      <c r="C1407" s="1">
        <f t="shared" si="44"/>
        <v>0.55711690646884104</v>
      </c>
      <c r="E1407">
        <v>1402</v>
      </c>
      <c r="F1407">
        <f t="shared" si="45"/>
        <v>0.62524751252695177</v>
      </c>
    </row>
    <row r="1408" spans="2:6" x14ac:dyDescent="0.3">
      <c r="B1408">
        <v>1403</v>
      </c>
      <c r="C1408" s="1">
        <f t="shared" si="44"/>
        <v>0.55699573658502488</v>
      </c>
      <c r="E1408">
        <v>1403</v>
      </c>
      <c r="F1408">
        <f t="shared" si="45"/>
        <v>0.62524751252695177</v>
      </c>
    </row>
    <row r="1409" spans="2:6" x14ac:dyDescent="0.3">
      <c r="B1409">
        <v>1404</v>
      </c>
      <c r="C1409" s="1">
        <f t="shared" si="44"/>
        <v>0.55687451165619584</v>
      </c>
      <c r="E1409">
        <v>1404</v>
      </c>
      <c r="F1409">
        <f t="shared" si="45"/>
        <v>0.62517834102884862</v>
      </c>
    </row>
    <row r="1410" spans="2:6" x14ac:dyDescent="0.3">
      <c r="B1410">
        <v>1405</v>
      </c>
      <c r="C1410" s="1">
        <f t="shared" si="44"/>
        <v>0.55675323174471902</v>
      </c>
      <c r="E1410">
        <v>1405</v>
      </c>
      <c r="F1410">
        <f t="shared" si="45"/>
        <v>0.62517834102884851</v>
      </c>
    </row>
    <row r="1411" spans="2:6" x14ac:dyDescent="0.3">
      <c r="B1411">
        <v>1406</v>
      </c>
      <c r="C1411" s="1">
        <f t="shared" si="44"/>
        <v>0.55663189691298831</v>
      </c>
      <c r="E1411">
        <v>1406</v>
      </c>
      <c r="F1411">
        <f t="shared" si="45"/>
        <v>0.62510907940851856</v>
      </c>
    </row>
    <row r="1412" spans="2:6" x14ac:dyDescent="0.3">
      <c r="B1412">
        <v>1407</v>
      </c>
      <c r="C1412" s="1">
        <f t="shared" si="44"/>
        <v>0.55651050722342554</v>
      </c>
      <c r="E1412">
        <v>1407</v>
      </c>
      <c r="F1412">
        <f t="shared" si="45"/>
        <v>0.62510907940851856</v>
      </c>
    </row>
    <row r="1413" spans="2:6" x14ac:dyDescent="0.3">
      <c r="B1413">
        <v>1408</v>
      </c>
      <c r="C1413" s="1">
        <f t="shared" si="44"/>
        <v>0.55638906273848077</v>
      </c>
      <c r="E1413">
        <v>1408</v>
      </c>
      <c r="F1413">
        <f t="shared" si="45"/>
        <v>0.62503972770159377</v>
      </c>
    </row>
    <row r="1414" spans="2:6" x14ac:dyDescent="0.3">
      <c r="B1414">
        <v>1409</v>
      </c>
      <c r="C1414" s="1">
        <f t="shared" ref="C1414:C1477" si="46">D$2+D$1*COS((B1414*2*PI()/8760))</f>
        <v>0.55626756352063234</v>
      </c>
      <c r="E1414">
        <v>1409</v>
      </c>
      <c r="F1414">
        <f t="shared" ref="F1414:F1477" si="47">LARGE(C$6:C$8765,E1414)</f>
        <v>0.62503972770159366</v>
      </c>
    </row>
    <row r="1415" spans="2:6" x14ac:dyDescent="0.3">
      <c r="B1415">
        <v>1410</v>
      </c>
      <c r="C1415" s="1">
        <f t="shared" si="46"/>
        <v>0.5561460096323867</v>
      </c>
      <c r="E1415">
        <v>1410</v>
      </c>
      <c r="F1415">
        <f t="shared" si="47"/>
        <v>0.62497028594375292</v>
      </c>
    </row>
    <row r="1416" spans="2:6" x14ac:dyDescent="0.3">
      <c r="B1416">
        <v>1411</v>
      </c>
      <c r="C1416" s="1">
        <f t="shared" si="46"/>
        <v>0.55602440113627849</v>
      </c>
      <c r="E1416">
        <v>1411</v>
      </c>
      <c r="F1416">
        <f t="shared" si="47"/>
        <v>0.62497028594375292</v>
      </c>
    </row>
    <row r="1417" spans="2:6" x14ac:dyDescent="0.3">
      <c r="B1417">
        <v>1412</v>
      </c>
      <c r="C1417" s="1">
        <f t="shared" si="46"/>
        <v>0.55590273809487045</v>
      </c>
      <c r="E1417">
        <v>1412</v>
      </c>
      <c r="F1417">
        <f t="shared" si="47"/>
        <v>0.62490075417072122</v>
      </c>
    </row>
    <row r="1418" spans="2:6" x14ac:dyDescent="0.3">
      <c r="B1418">
        <v>1413</v>
      </c>
      <c r="C1418" s="1">
        <f t="shared" si="46"/>
        <v>0.55578102057075318</v>
      </c>
      <c r="E1418">
        <v>1413</v>
      </c>
      <c r="F1418">
        <f t="shared" si="47"/>
        <v>0.62490075417072122</v>
      </c>
    </row>
    <row r="1419" spans="2:6" x14ac:dyDescent="0.3">
      <c r="B1419">
        <v>1414</v>
      </c>
      <c r="C1419" s="1">
        <f t="shared" si="46"/>
        <v>0.55565924862654559</v>
      </c>
      <c r="E1419">
        <v>1414</v>
      </c>
      <c r="F1419">
        <f t="shared" si="47"/>
        <v>0.62483113241826971</v>
      </c>
    </row>
    <row r="1420" spans="2:6" x14ac:dyDescent="0.3">
      <c r="B1420">
        <v>1415</v>
      </c>
      <c r="C1420" s="1">
        <f t="shared" si="46"/>
        <v>0.55553742232489445</v>
      </c>
      <c r="E1420">
        <v>1415</v>
      </c>
      <c r="F1420">
        <f t="shared" si="47"/>
        <v>0.62483113241826971</v>
      </c>
    </row>
    <row r="1421" spans="2:6" x14ac:dyDescent="0.3">
      <c r="B1421">
        <v>1416</v>
      </c>
      <c r="C1421" s="1">
        <f t="shared" si="46"/>
        <v>0.5554155417284744</v>
      </c>
      <c r="E1421">
        <v>1416</v>
      </c>
      <c r="F1421">
        <f t="shared" si="47"/>
        <v>0.62476142072221619</v>
      </c>
    </row>
    <row r="1422" spans="2:6" x14ac:dyDescent="0.3">
      <c r="B1422">
        <v>1417</v>
      </c>
      <c r="C1422" s="1">
        <f t="shared" si="46"/>
        <v>0.5552936068999883</v>
      </c>
      <c r="E1422">
        <v>1417</v>
      </c>
      <c r="F1422">
        <f t="shared" si="47"/>
        <v>0.62476142072221608</v>
      </c>
    </row>
    <row r="1423" spans="2:6" x14ac:dyDescent="0.3">
      <c r="B1423">
        <v>1418</v>
      </c>
      <c r="C1423" s="1">
        <f t="shared" si="46"/>
        <v>0.55517161790216663</v>
      </c>
      <c r="E1423">
        <v>1418</v>
      </c>
      <c r="F1423">
        <f t="shared" si="47"/>
        <v>0.62469161911842441</v>
      </c>
    </row>
    <row r="1424" spans="2:6" x14ac:dyDescent="0.3">
      <c r="B1424">
        <v>1419</v>
      </c>
      <c r="C1424" s="1">
        <f t="shared" si="46"/>
        <v>0.55504957479776773</v>
      </c>
      <c r="E1424">
        <v>1419</v>
      </c>
      <c r="F1424">
        <f t="shared" si="47"/>
        <v>0.62469161911842441</v>
      </c>
    </row>
    <row r="1425" spans="2:6" x14ac:dyDescent="0.3">
      <c r="B1425">
        <v>1420</v>
      </c>
      <c r="C1425" s="1">
        <f t="shared" si="46"/>
        <v>0.55492747764957795</v>
      </c>
      <c r="E1425">
        <v>1420</v>
      </c>
      <c r="F1425">
        <f t="shared" si="47"/>
        <v>0.62462172764280455</v>
      </c>
    </row>
    <row r="1426" spans="2:6" x14ac:dyDescent="0.3">
      <c r="B1426">
        <v>1421</v>
      </c>
      <c r="C1426" s="1">
        <f t="shared" si="46"/>
        <v>0.55480532652041148</v>
      </c>
      <c r="E1426">
        <v>1421</v>
      </c>
      <c r="F1426">
        <f t="shared" si="47"/>
        <v>0.62462172764280455</v>
      </c>
    </row>
    <row r="1427" spans="2:6" x14ac:dyDescent="0.3">
      <c r="B1427">
        <v>1422</v>
      </c>
      <c r="C1427" s="1">
        <f t="shared" si="46"/>
        <v>0.55468312147311005</v>
      </c>
      <c r="E1427">
        <v>1422</v>
      </c>
      <c r="F1427">
        <f t="shared" si="47"/>
        <v>0.62455174633131294</v>
      </c>
    </row>
    <row r="1428" spans="2:6" x14ac:dyDescent="0.3">
      <c r="B1428">
        <v>1423</v>
      </c>
      <c r="C1428" s="1">
        <f t="shared" si="46"/>
        <v>0.55456086257054338</v>
      </c>
      <c r="E1428">
        <v>1423</v>
      </c>
      <c r="F1428">
        <f t="shared" si="47"/>
        <v>0.62455174633131283</v>
      </c>
    </row>
    <row r="1429" spans="2:6" x14ac:dyDescent="0.3">
      <c r="B1429">
        <v>1424</v>
      </c>
      <c r="C1429" s="1">
        <f t="shared" si="46"/>
        <v>0.55443854987560859</v>
      </c>
      <c r="E1429">
        <v>1424</v>
      </c>
      <c r="F1429">
        <f t="shared" si="47"/>
        <v>0.62448167521995213</v>
      </c>
    </row>
    <row r="1430" spans="2:6" x14ac:dyDescent="0.3">
      <c r="B1430">
        <v>1425</v>
      </c>
      <c r="C1430" s="1">
        <f t="shared" si="46"/>
        <v>0.55431618345123079</v>
      </c>
      <c r="E1430">
        <v>1425</v>
      </c>
      <c r="F1430">
        <f t="shared" si="47"/>
        <v>0.62448167521995213</v>
      </c>
    </row>
    <row r="1431" spans="2:6" x14ac:dyDescent="0.3">
      <c r="B1431">
        <v>1426</v>
      </c>
      <c r="C1431" s="1">
        <f t="shared" si="46"/>
        <v>0.55419376336036241</v>
      </c>
      <c r="E1431">
        <v>1426</v>
      </c>
      <c r="F1431">
        <f t="shared" si="47"/>
        <v>0.62441151434477105</v>
      </c>
    </row>
    <row r="1432" spans="2:6" x14ac:dyDescent="0.3">
      <c r="B1432">
        <v>1427</v>
      </c>
      <c r="C1432" s="1">
        <f t="shared" si="46"/>
        <v>0.55407128966598407</v>
      </c>
      <c r="E1432">
        <v>1427</v>
      </c>
      <c r="F1432">
        <f t="shared" si="47"/>
        <v>0.62441151434477105</v>
      </c>
    </row>
    <row r="1433" spans="2:6" x14ac:dyDescent="0.3">
      <c r="B1433">
        <v>1428</v>
      </c>
      <c r="C1433" s="1">
        <f t="shared" si="46"/>
        <v>0.55394876243110314</v>
      </c>
      <c r="E1433">
        <v>1428</v>
      </c>
      <c r="F1433">
        <f t="shared" si="47"/>
        <v>0.62434126374186438</v>
      </c>
    </row>
    <row r="1434" spans="2:6" x14ac:dyDescent="0.3">
      <c r="B1434">
        <v>1429</v>
      </c>
      <c r="C1434" s="1">
        <f t="shared" si="46"/>
        <v>0.55382618171875519</v>
      </c>
      <c r="E1434">
        <v>1429</v>
      </c>
      <c r="F1434">
        <f t="shared" si="47"/>
        <v>0.62434126374186438</v>
      </c>
    </row>
    <row r="1435" spans="2:6" x14ac:dyDescent="0.3">
      <c r="B1435">
        <v>1430</v>
      </c>
      <c r="C1435" s="1">
        <f t="shared" si="46"/>
        <v>0.55370354759200302</v>
      </c>
      <c r="E1435">
        <v>1430</v>
      </c>
      <c r="F1435">
        <f t="shared" si="47"/>
        <v>0.62427092344737345</v>
      </c>
    </row>
    <row r="1436" spans="2:6" x14ac:dyDescent="0.3">
      <c r="B1436">
        <v>1431</v>
      </c>
      <c r="C1436" s="1">
        <f t="shared" si="46"/>
        <v>0.55358086011393703</v>
      </c>
      <c r="E1436">
        <v>1431</v>
      </c>
      <c r="F1436">
        <f t="shared" si="47"/>
        <v>0.62427092344737345</v>
      </c>
    </row>
    <row r="1437" spans="2:6" x14ac:dyDescent="0.3">
      <c r="B1437">
        <v>1432</v>
      </c>
      <c r="C1437" s="1">
        <f t="shared" si="46"/>
        <v>0.55345811934767486</v>
      </c>
      <c r="E1437">
        <v>1432</v>
      </c>
      <c r="F1437">
        <f t="shared" si="47"/>
        <v>0.62420049349748552</v>
      </c>
    </row>
    <row r="1438" spans="2:6" x14ac:dyDescent="0.3">
      <c r="B1438">
        <v>1433</v>
      </c>
      <c r="C1438" s="1">
        <f t="shared" si="46"/>
        <v>0.55333532535636187</v>
      </c>
      <c r="E1438">
        <v>1433</v>
      </c>
      <c r="F1438">
        <f t="shared" si="47"/>
        <v>0.62420049349748541</v>
      </c>
    </row>
    <row r="1439" spans="2:6" x14ac:dyDescent="0.3">
      <c r="B1439">
        <v>1434</v>
      </c>
      <c r="C1439" s="1">
        <f t="shared" si="46"/>
        <v>0.55321247820317054</v>
      </c>
      <c r="E1439">
        <v>1434</v>
      </c>
      <c r="F1439">
        <f t="shared" si="47"/>
        <v>0.62412997392843383</v>
      </c>
    </row>
    <row r="1440" spans="2:6" x14ac:dyDescent="0.3">
      <c r="B1440">
        <v>1435</v>
      </c>
      <c r="C1440" s="1">
        <f t="shared" si="46"/>
        <v>0.55308957795130087</v>
      </c>
      <c r="E1440">
        <v>1435</v>
      </c>
      <c r="F1440">
        <f t="shared" si="47"/>
        <v>0.62412997392843383</v>
      </c>
    </row>
    <row r="1441" spans="2:6" x14ac:dyDescent="0.3">
      <c r="B1441">
        <v>1436</v>
      </c>
      <c r="C1441" s="1">
        <f t="shared" si="46"/>
        <v>0.55296662466398006</v>
      </c>
      <c r="E1441">
        <v>1436</v>
      </c>
      <c r="F1441">
        <f t="shared" si="47"/>
        <v>0.62405936477649804</v>
      </c>
    </row>
    <row r="1442" spans="2:6" x14ac:dyDescent="0.3">
      <c r="B1442">
        <v>1437</v>
      </c>
      <c r="C1442" s="1">
        <f t="shared" si="46"/>
        <v>0.55284361840446261</v>
      </c>
      <c r="E1442">
        <v>1437</v>
      </c>
      <c r="F1442">
        <f t="shared" si="47"/>
        <v>0.62405936477649804</v>
      </c>
    </row>
    <row r="1443" spans="2:6" x14ac:dyDescent="0.3">
      <c r="B1443">
        <v>1438</v>
      </c>
      <c r="C1443" s="1">
        <f t="shared" si="46"/>
        <v>0.55272055923603047</v>
      </c>
      <c r="E1443">
        <v>1438</v>
      </c>
      <c r="F1443">
        <f t="shared" si="47"/>
        <v>0.62398866607800363</v>
      </c>
    </row>
    <row r="1444" spans="2:6" x14ac:dyDescent="0.3">
      <c r="B1444">
        <v>1439</v>
      </c>
      <c r="C1444" s="1">
        <f t="shared" si="46"/>
        <v>0.55259744722199233</v>
      </c>
      <c r="E1444">
        <v>1439</v>
      </c>
      <c r="F1444">
        <f t="shared" si="47"/>
        <v>0.62398866607800363</v>
      </c>
    </row>
    <row r="1445" spans="2:6" x14ac:dyDescent="0.3">
      <c r="B1445">
        <v>1440</v>
      </c>
      <c r="C1445" s="1">
        <f t="shared" si="46"/>
        <v>0.55247428242568475</v>
      </c>
      <c r="E1445">
        <v>1440</v>
      </c>
      <c r="F1445">
        <f t="shared" si="47"/>
        <v>0.62391787786932218</v>
      </c>
    </row>
    <row r="1446" spans="2:6" x14ac:dyDescent="0.3">
      <c r="B1446">
        <v>1441</v>
      </c>
      <c r="C1446" s="1">
        <f t="shared" si="46"/>
        <v>0.55235106491047081</v>
      </c>
      <c r="E1446">
        <v>1441</v>
      </c>
      <c r="F1446">
        <f t="shared" si="47"/>
        <v>0.62391787786932218</v>
      </c>
    </row>
    <row r="1447" spans="2:6" x14ac:dyDescent="0.3">
      <c r="B1447">
        <v>1442</v>
      </c>
      <c r="C1447" s="1">
        <f t="shared" si="46"/>
        <v>0.55222779473974115</v>
      </c>
      <c r="E1447">
        <v>1442</v>
      </c>
      <c r="F1447">
        <f t="shared" si="47"/>
        <v>0.62384700018687156</v>
      </c>
    </row>
    <row r="1448" spans="2:6" x14ac:dyDescent="0.3">
      <c r="B1448">
        <v>1443</v>
      </c>
      <c r="C1448" s="1">
        <f t="shared" si="46"/>
        <v>0.55210447197691315</v>
      </c>
      <c r="E1448">
        <v>1443</v>
      </c>
      <c r="F1448">
        <f t="shared" si="47"/>
        <v>0.62384700018687145</v>
      </c>
    </row>
    <row r="1449" spans="2:6" x14ac:dyDescent="0.3">
      <c r="B1449">
        <v>1444</v>
      </c>
      <c r="C1449" s="1">
        <f t="shared" si="46"/>
        <v>0.55198109668543149</v>
      </c>
      <c r="E1449">
        <v>1444</v>
      </c>
      <c r="F1449">
        <f t="shared" si="47"/>
        <v>0.62377603306711538</v>
      </c>
    </row>
    <row r="1450" spans="2:6" x14ac:dyDescent="0.3">
      <c r="B1450">
        <v>1445</v>
      </c>
      <c r="C1450" s="1">
        <f t="shared" si="46"/>
        <v>0.55185766892876786</v>
      </c>
      <c r="E1450">
        <v>1445</v>
      </c>
      <c r="F1450">
        <f t="shared" si="47"/>
        <v>0.62377603306711527</v>
      </c>
    </row>
    <row r="1451" spans="2:6" x14ac:dyDescent="0.3">
      <c r="B1451">
        <v>1446</v>
      </c>
      <c r="C1451" s="1">
        <f t="shared" si="46"/>
        <v>0.55173418877042091</v>
      </c>
      <c r="E1451">
        <v>1446</v>
      </c>
      <c r="F1451">
        <f t="shared" si="47"/>
        <v>0.62370497654656332</v>
      </c>
    </row>
    <row r="1452" spans="2:6" x14ac:dyDescent="0.3">
      <c r="B1452">
        <v>1447</v>
      </c>
      <c r="C1452" s="1">
        <f t="shared" si="46"/>
        <v>0.55161065627391614</v>
      </c>
      <c r="E1452">
        <v>1447</v>
      </c>
      <c r="F1452">
        <f t="shared" si="47"/>
        <v>0.62370497654656321</v>
      </c>
    </row>
    <row r="1453" spans="2:6" x14ac:dyDescent="0.3">
      <c r="B1453">
        <v>1448</v>
      </c>
      <c r="C1453" s="1">
        <f t="shared" si="46"/>
        <v>0.55148707150280618</v>
      </c>
      <c r="E1453">
        <v>1448</v>
      </c>
      <c r="F1453">
        <f t="shared" si="47"/>
        <v>0.62363383066177114</v>
      </c>
    </row>
    <row r="1454" spans="2:6" x14ac:dyDescent="0.3">
      <c r="B1454">
        <v>1449</v>
      </c>
      <c r="C1454" s="1">
        <f t="shared" si="46"/>
        <v>0.55136343452067016</v>
      </c>
      <c r="E1454">
        <v>1449</v>
      </c>
      <c r="F1454">
        <f t="shared" si="47"/>
        <v>0.62363383066177103</v>
      </c>
    </row>
    <row r="1455" spans="2:6" x14ac:dyDescent="0.3">
      <c r="B1455">
        <v>1450</v>
      </c>
      <c r="C1455" s="1">
        <f t="shared" si="46"/>
        <v>0.55123974539111475</v>
      </c>
      <c r="E1455">
        <v>1450</v>
      </c>
      <c r="F1455">
        <f t="shared" si="47"/>
        <v>0.62356259544934067</v>
      </c>
    </row>
    <row r="1456" spans="2:6" x14ac:dyDescent="0.3">
      <c r="B1456">
        <v>1451</v>
      </c>
      <c r="C1456" s="1">
        <f t="shared" si="46"/>
        <v>0.55111600417777273</v>
      </c>
      <c r="E1456">
        <v>1451</v>
      </c>
      <c r="F1456">
        <f t="shared" si="47"/>
        <v>0.62356259544934067</v>
      </c>
    </row>
    <row r="1457" spans="2:6" x14ac:dyDescent="0.3">
      <c r="B1457">
        <v>1452</v>
      </c>
      <c r="C1457" s="1">
        <f t="shared" si="46"/>
        <v>0.55099221094430417</v>
      </c>
      <c r="E1457">
        <v>1452</v>
      </c>
      <c r="F1457">
        <f t="shared" si="47"/>
        <v>0.62349127094591938</v>
      </c>
    </row>
    <row r="1458" spans="2:6" x14ac:dyDescent="0.3">
      <c r="B1458">
        <v>1453</v>
      </c>
      <c r="C1458" s="1">
        <f t="shared" si="46"/>
        <v>0.55086836575439557</v>
      </c>
      <c r="E1458">
        <v>1453</v>
      </c>
      <c r="F1458">
        <f t="shared" si="47"/>
        <v>0.62349127094591927</v>
      </c>
    </row>
    <row r="1459" spans="2:6" x14ac:dyDescent="0.3">
      <c r="B1459">
        <v>1454</v>
      </c>
      <c r="C1459" s="1">
        <f t="shared" si="46"/>
        <v>0.55074446867176041</v>
      </c>
      <c r="E1459">
        <v>1454</v>
      </c>
      <c r="F1459">
        <f t="shared" si="47"/>
        <v>0.62341985718820103</v>
      </c>
    </row>
    <row r="1460" spans="2:6" x14ac:dyDescent="0.3">
      <c r="B1460">
        <v>1455</v>
      </c>
      <c r="C1460" s="1">
        <f t="shared" si="46"/>
        <v>0.5506205197601387</v>
      </c>
      <c r="E1460">
        <v>1455</v>
      </c>
      <c r="F1460">
        <f t="shared" si="47"/>
        <v>0.62341985718820103</v>
      </c>
    </row>
    <row r="1461" spans="2:6" x14ac:dyDescent="0.3">
      <c r="B1461">
        <v>1456</v>
      </c>
      <c r="C1461" s="1">
        <f t="shared" si="46"/>
        <v>0.55049651908329722</v>
      </c>
      <c r="E1461">
        <v>1456</v>
      </c>
      <c r="F1461">
        <f t="shared" si="47"/>
        <v>0.623348354212925</v>
      </c>
    </row>
    <row r="1462" spans="2:6" x14ac:dyDescent="0.3">
      <c r="B1462">
        <v>1457</v>
      </c>
      <c r="C1462" s="1">
        <f t="shared" si="46"/>
        <v>0.55037246670502937</v>
      </c>
      <c r="E1462">
        <v>1457</v>
      </c>
      <c r="F1462">
        <f t="shared" si="47"/>
        <v>0.623348354212925</v>
      </c>
    </row>
    <row r="1463" spans="2:6" x14ac:dyDescent="0.3">
      <c r="B1463">
        <v>1458</v>
      </c>
      <c r="C1463" s="1">
        <f t="shared" si="46"/>
        <v>0.55024836268915511</v>
      </c>
      <c r="E1463">
        <v>1458</v>
      </c>
      <c r="F1463">
        <f t="shared" si="47"/>
        <v>0.62327676205687688</v>
      </c>
    </row>
    <row r="1464" spans="2:6" x14ac:dyDescent="0.3">
      <c r="B1464">
        <v>1459</v>
      </c>
      <c r="C1464" s="1">
        <f t="shared" si="46"/>
        <v>0.55012420709952092</v>
      </c>
      <c r="E1464">
        <v>1459</v>
      </c>
      <c r="F1464">
        <f t="shared" si="47"/>
        <v>0.62327676205687688</v>
      </c>
    </row>
    <row r="1465" spans="2:6" x14ac:dyDescent="0.3">
      <c r="B1465">
        <v>1460</v>
      </c>
      <c r="C1465" s="1">
        <f t="shared" si="46"/>
        <v>0.55000000000000004</v>
      </c>
      <c r="E1465">
        <v>1460</v>
      </c>
      <c r="F1465">
        <f t="shared" si="47"/>
        <v>0.62320508075688785</v>
      </c>
    </row>
    <row r="1466" spans="2:6" x14ac:dyDescent="0.3">
      <c r="B1466">
        <v>1461</v>
      </c>
      <c r="C1466" s="1">
        <f t="shared" si="46"/>
        <v>0.54987574145449181</v>
      </c>
      <c r="E1466">
        <v>1461</v>
      </c>
      <c r="F1466">
        <f t="shared" si="47"/>
        <v>0.62320508075688774</v>
      </c>
    </row>
    <row r="1467" spans="2:6" x14ac:dyDescent="0.3">
      <c r="B1467">
        <v>1462</v>
      </c>
      <c r="C1467" s="1">
        <f t="shared" si="46"/>
        <v>0.54975143152692241</v>
      </c>
      <c r="E1467">
        <v>1462</v>
      </c>
      <c r="F1467">
        <f t="shared" si="47"/>
        <v>0.62313331034983488</v>
      </c>
    </row>
    <row r="1468" spans="2:6" x14ac:dyDescent="0.3">
      <c r="B1468">
        <v>1463</v>
      </c>
      <c r="C1468" s="1">
        <f t="shared" si="46"/>
        <v>0.54962707028124425</v>
      </c>
      <c r="E1468">
        <v>1463</v>
      </c>
      <c r="F1468">
        <f t="shared" si="47"/>
        <v>0.62313331034983488</v>
      </c>
    </row>
    <row r="1469" spans="2:6" x14ac:dyDescent="0.3">
      <c r="B1469">
        <v>1464</v>
      </c>
      <c r="C1469" s="1">
        <f t="shared" si="46"/>
        <v>0.54950265778143614</v>
      </c>
      <c r="E1469">
        <v>1464</v>
      </c>
      <c r="F1469">
        <f t="shared" si="47"/>
        <v>0.62306145087264131</v>
      </c>
    </row>
    <row r="1470" spans="2:6" x14ac:dyDescent="0.3">
      <c r="B1470">
        <v>1465</v>
      </c>
      <c r="C1470" s="1">
        <f t="shared" si="46"/>
        <v>0.54937819409150346</v>
      </c>
      <c r="E1470">
        <v>1465</v>
      </c>
      <c r="F1470">
        <f t="shared" si="47"/>
        <v>0.62306145087264131</v>
      </c>
    </row>
    <row r="1471" spans="2:6" x14ac:dyDescent="0.3">
      <c r="B1471">
        <v>1466</v>
      </c>
      <c r="C1471" s="1">
        <f t="shared" si="46"/>
        <v>0.54925367927547775</v>
      </c>
      <c r="E1471">
        <v>1466</v>
      </c>
      <c r="F1471">
        <f t="shared" si="47"/>
        <v>0.62298950236227568</v>
      </c>
    </row>
    <row r="1472" spans="2:6" x14ac:dyDescent="0.3">
      <c r="B1472">
        <v>1467</v>
      </c>
      <c r="C1472" s="1">
        <f t="shared" si="46"/>
        <v>0.54912911339741677</v>
      </c>
      <c r="E1472">
        <v>1467</v>
      </c>
      <c r="F1472">
        <f t="shared" si="47"/>
        <v>0.62298950236227557</v>
      </c>
    </row>
    <row r="1473" spans="2:6" x14ac:dyDescent="0.3">
      <c r="B1473">
        <v>1468</v>
      </c>
      <c r="C1473" s="1">
        <f t="shared" si="46"/>
        <v>0.54900449652140482</v>
      </c>
      <c r="E1473">
        <v>1468</v>
      </c>
      <c r="F1473">
        <f t="shared" si="47"/>
        <v>0.62291746485575272</v>
      </c>
    </row>
    <row r="1474" spans="2:6" x14ac:dyDescent="0.3">
      <c r="B1474">
        <v>1469</v>
      </c>
      <c r="C1474" s="1">
        <f t="shared" si="46"/>
        <v>0.54887982871155216</v>
      </c>
      <c r="E1474">
        <v>1469</v>
      </c>
      <c r="F1474">
        <f t="shared" si="47"/>
        <v>0.62291746485575272</v>
      </c>
    </row>
    <row r="1475" spans="2:6" x14ac:dyDescent="0.3">
      <c r="B1475">
        <v>1470</v>
      </c>
      <c r="C1475" s="1">
        <f t="shared" si="46"/>
        <v>0.54875511003199551</v>
      </c>
      <c r="E1475">
        <v>1470</v>
      </c>
      <c r="F1475">
        <f t="shared" si="47"/>
        <v>0.6228453383901329</v>
      </c>
    </row>
    <row r="1476" spans="2:6" x14ac:dyDescent="0.3">
      <c r="B1476">
        <v>1471</v>
      </c>
      <c r="C1476" s="1">
        <f t="shared" si="46"/>
        <v>0.54863034054689752</v>
      </c>
      <c r="E1476">
        <v>1471</v>
      </c>
      <c r="F1476">
        <f t="shared" si="47"/>
        <v>0.6228453383901329</v>
      </c>
    </row>
    <row r="1477" spans="2:6" x14ac:dyDescent="0.3">
      <c r="B1477">
        <v>1472</v>
      </c>
      <c r="C1477" s="1">
        <f t="shared" si="46"/>
        <v>0.54850552032044708</v>
      </c>
      <c r="E1477">
        <v>1472</v>
      </c>
      <c r="F1477">
        <f t="shared" si="47"/>
        <v>0.6227731230025223</v>
      </c>
    </row>
    <row r="1478" spans="2:6" x14ac:dyDescent="0.3">
      <c r="B1478">
        <v>1473</v>
      </c>
      <c r="C1478" s="1">
        <f t="shared" ref="C1478:C1541" si="48">D$2+D$1*COS((B1478*2*PI()/8760))</f>
        <v>0.54838064941685916</v>
      </c>
      <c r="E1478">
        <v>1473</v>
      </c>
      <c r="F1478">
        <f t="shared" ref="F1478:F1541" si="49">LARGE(C$6:C$8765,E1478)</f>
        <v>0.6227731230025223</v>
      </c>
    </row>
    <row r="1479" spans="2:6" x14ac:dyDescent="0.3">
      <c r="B1479">
        <v>1474</v>
      </c>
      <c r="C1479" s="1">
        <f t="shared" si="48"/>
        <v>0.54825572790037491</v>
      </c>
      <c r="E1479">
        <v>1474</v>
      </c>
      <c r="F1479">
        <f t="shared" si="49"/>
        <v>0.62270081873007288</v>
      </c>
    </row>
    <row r="1480" spans="2:6" x14ac:dyDescent="0.3">
      <c r="B1480">
        <v>1475</v>
      </c>
      <c r="C1480" s="1">
        <f t="shared" si="48"/>
        <v>0.5481307558352615</v>
      </c>
      <c r="E1480">
        <v>1475</v>
      </c>
      <c r="F1480">
        <f t="shared" si="49"/>
        <v>0.62270081873007288</v>
      </c>
    </row>
    <row r="1481" spans="2:6" x14ac:dyDescent="0.3">
      <c r="B1481">
        <v>1476</v>
      </c>
      <c r="C1481" s="1">
        <f t="shared" si="48"/>
        <v>0.54800573328581192</v>
      </c>
      <c r="E1481">
        <v>1476</v>
      </c>
      <c r="F1481">
        <f t="shared" si="49"/>
        <v>0.62262842560998233</v>
      </c>
    </row>
    <row r="1482" spans="2:6" x14ac:dyDescent="0.3">
      <c r="B1482">
        <v>1477</v>
      </c>
      <c r="C1482" s="1">
        <f t="shared" si="48"/>
        <v>0.5478806603163453</v>
      </c>
      <c r="E1482">
        <v>1477</v>
      </c>
      <c r="F1482">
        <f t="shared" si="49"/>
        <v>0.62262842560998222</v>
      </c>
    </row>
    <row r="1483" spans="2:6" x14ac:dyDescent="0.3">
      <c r="B1483">
        <v>1478</v>
      </c>
      <c r="C1483" s="1">
        <f t="shared" si="48"/>
        <v>0.5477555369912066</v>
      </c>
      <c r="E1483">
        <v>1478</v>
      </c>
      <c r="F1483">
        <f t="shared" si="49"/>
        <v>0.62255594367949385</v>
      </c>
    </row>
    <row r="1484" spans="2:6" x14ac:dyDescent="0.3">
      <c r="B1484">
        <v>1479</v>
      </c>
      <c r="C1484" s="1">
        <f t="shared" si="48"/>
        <v>0.54763036337476678</v>
      </c>
      <c r="E1484">
        <v>1479</v>
      </c>
      <c r="F1484">
        <f t="shared" si="49"/>
        <v>0.62255594367949385</v>
      </c>
    </row>
    <row r="1485" spans="2:6" x14ac:dyDescent="0.3">
      <c r="B1485">
        <v>1480</v>
      </c>
      <c r="C1485" s="1">
        <f t="shared" si="48"/>
        <v>0.54750513953142266</v>
      </c>
      <c r="E1485">
        <v>1480</v>
      </c>
      <c r="F1485">
        <f t="shared" si="49"/>
        <v>0.62248337297589662</v>
      </c>
    </row>
    <row r="1486" spans="2:6" x14ac:dyDescent="0.3">
      <c r="B1486">
        <v>1481</v>
      </c>
      <c r="C1486" s="1">
        <f t="shared" si="48"/>
        <v>0.54737986552559703</v>
      </c>
      <c r="E1486">
        <v>1481</v>
      </c>
      <c r="F1486">
        <f t="shared" si="49"/>
        <v>0.62248337297589662</v>
      </c>
    </row>
    <row r="1487" spans="2:6" x14ac:dyDescent="0.3">
      <c r="B1487">
        <v>1482</v>
      </c>
      <c r="C1487" s="1">
        <f t="shared" si="48"/>
        <v>0.54725454142173802</v>
      </c>
      <c r="E1487">
        <v>1482</v>
      </c>
      <c r="F1487">
        <f t="shared" si="49"/>
        <v>0.62241071353652533</v>
      </c>
    </row>
    <row r="1488" spans="2:6" x14ac:dyDescent="0.3">
      <c r="B1488">
        <v>1483</v>
      </c>
      <c r="C1488" s="1">
        <f t="shared" si="48"/>
        <v>0.54712916728432015</v>
      </c>
      <c r="E1488">
        <v>1483</v>
      </c>
      <c r="F1488">
        <f t="shared" si="49"/>
        <v>0.62241071353652533</v>
      </c>
    </row>
    <row r="1489" spans="2:6" x14ac:dyDescent="0.3">
      <c r="B1489">
        <v>1484</v>
      </c>
      <c r="C1489" s="1">
        <f t="shared" si="48"/>
        <v>0.54700374317784317</v>
      </c>
      <c r="E1489">
        <v>1484</v>
      </c>
      <c r="F1489">
        <f t="shared" si="49"/>
        <v>0.62233796539876041</v>
      </c>
    </row>
    <row r="1490" spans="2:6" x14ac:dyDescent="0.3">
      <c r="B1490">
        <v>1485</v>
      </c>
      <c r="C1490" s="1">
        <f t="shared" si="48"/>
        <v>0.54687826916683291</v>
      </c>
      <c r="E1490">
        <v>1485</v>
      </c>
      <c r="F1490">
        <f t="shared" si="49"/>
        <v>0.62233796539876041</v>
      </c>
    </row>
    <row r="1491" spans="2:6" x14ac:dyDescent="0.3">
      <c r="B1491">
        <v>1486</v>
      </c>
      <c r="C1491" s="1">
        <f t="shared" si="48"/>
        <v>0.54675274531584073</v>
      </c>
      <c r="E1491">
        <v>1486</v>
      </c>
      <c r="F1491">
        <f t="shared" si="49"/>
        <v>0.62226512860002769</v>
      </c>
    </row>
    <row r="1492" spans="2:6" x14ac:dyDescent="0.3">
      <c r="B1492">
        <v>1487</v>
      </c>
      <c r="C1492" s="1">
        <f t="shared" si="48"/>
        <v>0.54662717168944341</v>
      </c>
      <c r="E1492">
        <v>1487</v>
      </c>
      <c r="F1492">
        <f t="shared" si="49"/>
        <v>0.62226512860002758</v>
      </c>
    </row>
    <row r="1493" spans="2:6" x14ac:dyDescent="0.3">
      <c r="B1493">
        <v>1488</v>
      </c>
      <c r="C1493" s="1">
        <f t="shared" si="48"/>
        <v>0.54650154835224374</v>
      </c>
      <c r="E1493">
        <v>1488</v>
      </c>
      <c r="F1493">
        <f t="shared" si="49"/>
        <v>0.62219220317779889</v>
      </c>
    </row>
    <row r="1494" spans="2:6" x14ac:dyDescent="0.3">
      <c r="B1494">
        <v>1489</v>
      </c>
      <c r="C1494" s="1">
        <f t="shared" si="48"/>
        <v>0.54637587536886967</v>
      </c>
      <c r="E1494">
        <v>1489</v>
      </c>
      <c r="F1494">
        <f t="shared" si="49"/>
        <v>0.62219220317779889</v>
      </c>
    </row>
    <row r="1495" spans="2:6" x14ac:dyDescent="0.3">
      <c r="B1495">
        <v>1490</v>
      </c>
      <c r="C1495" s="1">
        <f t="shared" si="48"/>
        <v>0.54625015280397515</v>
      </c>
      <c r="E1495">
        <v>1490</v>
      </c>
      <c r="F1495">
        <f t="shared" si="49"/>
        <v>0.62211918916959119</v>
      </c>
    </row>
    <row r="1496" spans="2:6" x14ac:dyDescent="0.3">
      <c r="B1496">
        <v>1491</v>
      </c>
      <c r="C1496" s="1">
        <f t="shared" si="48"/>
        <v>0.54612438072223934</v>
      </c>
      <c r="E1496">
        <v>1491</v>
      </c>
      <c r="F1496">
        <f t="shared" si="49"/>
        <v>0.62211918916959119</v>
      </c>
    </row>
    <row r="1497" spans="2:6" x14ac:dyDescent="0.3">
      <c r="B1497">
        <v>1492</v>
      </c>
      <c r="C1497" s="1">
        <f t="shared" si="48"/>
        <v>0.54599855918836682</v>
      </c>
      <c r="E1497">
        <v>1492</v>
      </c>
      <c r="F1497">
        <f t="shared" si="49"/>
        <v>0.62204608661296734</v>
      </c>
    </row>
    <row r="1498" spans="2:6" x14ac:dyDescent="0.3">
      <c r="B1498">
        <v>1493</v>
      </c>
      <c r="C1498" s="1">
        <f t="shared" si="48"/>
        <v>0.54587268826708768</v>
      </c>
      <c r="E1498">
        <v>1493</v>
      </c>
      <c r="F1498">
        <f t="shared" si="49"/>
        <v>0.62204608661296734</v>
      </c>
    </row>
    <row r="1499" spans="2:6" x14ac:dyDescent="0.3">
      <c r="B1499">
        <v>1494</v>
      </c>
      <c r="C1499" s="1">
        <f t="shared" si="48"/>
        <v>0.54574676802315769</v>
      </c>
      <c r="E1499">
        <v>1494</v>
      </c>
      <c r="F1499">
        <f t="shared" si="49"/>
        <v>0.62197289554553581</v>
      </c>
    </row>
    <row r="1500" spans="2:6" x14ac:dyDescent="0.3">
      <c r="B1500">
        <v>1495</v>
      </c>
      <c r="C1500" s="1">
        <f t="shared" si="48"/>
        <v>0.54562079852135759</v>
      </c>
      <c r="E1500">
        <v>1495</v>
      </c>
      <c r="F1500">
        <f t="shared" si="49"/>
        <v>0.62197289554553581</v>
      </c>
    </row>
    <row r="1501" spans="2:6" x14ac:dyDescent="0.3">
      <c r="B1501">
        <v>1496</v>
      </c>
      <c r="C1501" s="1">
        <f t="shared" si="48"/>
        <v>0.54549477982649375</v>
      </c>
      <c r="E1501">
        <v>1496</v>
      </c>
      <c r="F1501">
        <f t="shared" si="49"/>
        <v>0.62189961600495036</v>
      </c>
    </row>
    <row r="1502" spans="2:6" x14ac:dyDescent="0.3">
      <c r="B1502">
        <v>1497</v>
      </c>
      <c r="C1502" s="1">
        <f t="shared" si="48"/>
        <v>0.54536871200339754</v>
      </c>
      <c r="E1502">
        <v>1497</v>
      </c>
      <c r="F1502">
        <f t="shared" si="49"/>
        <v>0.62189961600495036</v>
      </c>
    </row>
    <row r="1503" spans="2:6" x14ac:dyDescent="0.3">
      <c r="B1503">
        <v>1498</v>
      </c>
      <c r="C1503" s="1">
        <f t="shared" si="48"/>
        <v>0.54524259511692597</v>
      </c>
      <c r="E1503">
        <v>1498</v>
      </c>
      <c r="F1503">
        <f t="shared" si="49"/>
        <v>0.62182624802891029</v>
      </c>
    </row>
    <row r="1504" spans="2:6" x14ac:dyDescent="0.3">
      <c r="B1504">
        <v>1499</v>
      </c>
      <c r="C1504" s="1">
        <f t="shared" si="48"/>
        <v>0.54511642923196102</v>
      </c>
      <c r="E1504">
        <v>1499</v>
      </c>
      <c r="F1504">
        <f t="shared" si="49"/>
        <v>0.62182624802891029</v>
      </c>
    </row>
    <row r="1505" spans="2:6" x14ac:dyDescent="0.3">
      <c r="B1505">
        <v>1500</v>
      </c>
      <c r="C1505" s="1">
        <f t="shared" si="48"/>
        <v>0.54499021441341</v>
      </c>
      <c r="E1505">
        <v>1500</v>
      </c>
      <c r="F1505">
        <f t="shared" si="49"/>
        <v>0.62175279165516062</v>
      </c>
    </row>
    <row r="1506" spans="2:6" x14ac:dyDescent="0.3">
      <c r="B1506">
        <v>1501</v>
      </c>
      <c r="C1506" s="1">
        <f t="shared" si="48"/>
        <v>0.54486395072620553</v>
      </c>
      <c r="E1506">
        <v>1501</v>
      </c>
      <c r="F1506">
        <f t="shared" si="49"/>
        <v>0.62175279165516062</v>
      </c>
    </row>
    <row r="1507" spans="2:6" x14ac:dyDescent="0.3">
      <c r="B1507">
        <v>1502</v>
      </c>
      <c r="C1507" s="1">
        <f t="shared" si="48"/>
        <v>0.54473763823530497</v>
      </c>
      <c r="E1507">
        <v>1502</v>
      </c>
      <c r="F1507">
        <f t="shared" si="49"/>
        <v>0.62167924692149168</v>
      </c>
    </row>
    <row r="1508" spans="2:6" x14ac:dyDescent="0.3">
      <c r="B1508">
        <v>1503</v>
      </c>
      <c r="C1508" s="1">
        <f t="shared" si="48"/>
        <v>0.54461127700569112</v>
      </c>
      <c r="E1508">
        <v>1503</v>
      </c>
      <c r="F1508">
        <f t="shared" si="49"/>
        <v>0.62167924692149157</v>
      </c>
    </row>
    <row r="1509" spans="2:6" x14ac:dyDescent="0.3">
      <c r="B1509">
        <v>1504</v>
      </c>
      <c r="C1509" s="1">
        <f t="shared" si="48"/>
        <v>0.54448486710237165</v>
      </c>
      <c r="E1509">
        <v>1504</v>
      </c>
      <c r="F1509">
        <f t="shared" si="49"/>
        <v>0.6216056138657392</v>
      </c>
    </row>
    <row r="1510" spans="2:6" x14ac:dyDescent="0.3">
      <c r="B1510">
        <v>1505</v>
      </c>
      <c r="C1510" s="1">
        <f t="shared" si="48"/>
        <v>0.54435840859037965</v>
      </c>
      <c r="E1510">
        <v>1505</v>
      </c>
      <c r="F1510">
        <f t="shared" si="49"/>
        <v>0.6216056138657392</v>
      </c>
    </row>
    <row r="1511" spans="2:6" x14ac:dyDescent="0.3">
      <c r="B1511">
        <v>1506</v>
      </c>
      <c r="C1511" s="1">
        <f t="shared" si="48"/>
        <v>0.54423190153477274</v>
      </c>
      <c r="E1511">
        <v>1506</v>
      </c>
      <c r="F1511">
        <f t="shared" si="49"/>
        <v>0.62153189252578445</v>
      </c>
    </row>
    <row r="1512" spans="2:6" x14ac:dyDescent="0.3">
      <c r="B1512">
        <v>1507</v>
      </c>
      <c r="C1512" s="1">
        <f t="shared" si="48"/>
        <v>0.54410534600063387</v>
      </c>
      <c r="E1512">
        <v>1507</v>
      </c>
      <c r="F1512">
        <f t="shared" si="49"/>
        <v>0.62153189252578445</v>
      </c>
    </row>
    <row r="1513" spans="2:6" x14ac:dyDescent="0.3">
      <c r="B1513">
        <v>1508</v>
      </c>
      <c r="C1513" s="1">
        <f t="shared" si="48"/>
        <v>0.54397874205307062</v>
      </c>
      <c r="E1513">
        <v>1508</v>
      </c>
      <c r="F1513">
        <f t="shared" si="49"/>
        <v>0.62145808293955418</v>
      </c>
    </row>
    <row r="1514" spans="2:6" x14ac:dyDescent="0.3">
      <c r="B1514">
        <v>1509</v>
      </c>
      <c r="C1514" s="1">
        <f t="shared" si="48"/>
        <v>0.54385208975721566</v>
      </c>
      <c r="E1514">
        <v>1509</v>
      </c>
      <c r="F1514">
        <f t="shared" si="49"/>
        <v>0.62145808293955418</v>
      </c>
    </row>
    <row r="1515" spans="2:6" x14ac:dyDescent="0.3">
      <c r="B1515">
        <v>1510</v>
      </c>
      <c r="C1515" s="1">
        <f t="shared" si="48"/>
        <v>0.54372538917822666</v>
      </c>
      <c r="E1515">
        <v>1510</v>
      </c>
      <c r="F1515">
        <f t="shared" si="49"/>
        <v>0.62138418514502058</v>
      </c>
    </row>
    <row r="1516" spans="2:6" x14ac:dyDescent="0.3">
      <c r="B1516">
        <v>1511</v>
      </c>
      <c r="C1516" s="1">
        <f t="shared" si="48"/>
        <v>0.54359864038128591</v>
      </c>
      <c r="E1516">
        <v>1511</v>
      </c>
      <c r="F1516">
        <f t="shared" si="49"/>
        <v>0.62138418514502036</v>
      </c>
    </row>
    <row r="1517" spans="2:6" x14ac:dyDescent="0.3">
      <c r="B1517">
        <v>1512</v>
      </c>
      <c r="C1517" s="1">
        <f t="shared" si="48"/>
        <v>0.54347184343160049</v>
      </c>
      <c r="E1517">
        <v>1512</v>
      </c>
      <c r="F1517">
        <f t="shared" si="49"/>
        <v>0.62131019918020081</v>
      </c>
    </row>
    <row r="1518" spans="2:6" x14ac:dyDescent="0.3">
      <c r="B1518">
        <v>1513</v>
      </c>
      <c r="C1518" s="1">
        <f t="shared" si="48"/>
        <v>0.54334499839440242</v>
      </c>
      <c r="E1518">
        <v>1513</v>
      </c>
      <c r="F1518">
        <f t="shared" si="49"/>
        <v>0.6213101991802007</v>
      </c>
    </row>
    <row r="1519" spans="2:6" x14ac:dyDescent="0.3">
      <c r="B1519">
        <v>1514</v>
      </c>
      <c r="C1519" s="1">
        <f t="shared" si="48"/>
        <v>0.54321810533494841</v>
      </c>
      <c r="E1519">
        <v>1514</v>
      </c>
      <c r="F1519">
        <f t="shared" si="49"/>
        <v>0.62123612508315773</v>
      </c>
    </row>
    <row r="1520" spans="2:6" x14ac:dyDescent="0.3">
      <c r="B1520">
        <v>1515</v>
      </c>
      <c r="C1520" s="1">
        <f t="shared" si="48"/>
        <v>0.54309116431851978</v>
      </c>
      <c r="E1520">
        <v>1515</v>
      </c>
      <c r="F1520">
        <f t="shared" si="49"/>
        <v>0.62123612508315773</v>
      </c>
    </row>
    <row r="1521" spans="2:6" x14ac:dyDescent="0.3">
      <c r="B1521">
        <v>1516</v>
      </c>
      <c r="C1521" s="1">
        <f t="shared" si="48"/>
        <v>0.54296417541042263</v>
      </c>
      <c r="E1521">
        <v>1516</v>
      </c>
      <c r="F1521">
        <f t="shared" si="49"/>
        <v>0.62116196289199965</v>
      </c>
    </row>
    <row r="1522" spans="2:6" x14ac:dyDescent="0.3">
      <c r="B1522">
        <v>1517</v>
      </c>
      <c r="C1522" s="1">
        <f t="shared" si="48"/>
        <v>0.54283713867598771</v>
      </c>
      <c r="E1522">
        <v>1517</v>
      </c>
      <c r="F1522">
        <f t="shared" si="49"/>
        <v>0.62116196289199954</v>
      </c>
    </row>
    <row r="1523" spans="2:6" x14ac:dyDescent="0.3">
      <c r="B1523">
        <v>1518</v>
      </c>
      <c r="C1523" s="1">
        <f t="shared" si="48"/>
        <v>0.54271005418057017</v>
      </c>
      <c r="E1523">
        <v>1518</v>
      </c>
      <c r="F1523">
        <f t="shared" si="49"/>
        <v>0.62108771264487994</v>
      </c>
    </row>
    <row r="1524" spans="2:6" x14ac:dyDescent="0.3">
      <c r="B1524">
        <v>1519</v>
      </c>
      <c r="C1524" s="1">
        <f t="shared" si="48"/>
        <v>0.54258292198955005</v>
      </c>
      <c r="E1524">
        <v>1519</v>
      </c>
      <c r="F1524">
        <f t="shared" si="49"/>
        <v>0.62108771264487994</v>
      </c>
    </row>
    <row r="1525" spans="2:6" x14ac:dyDescent="0.3">
      <c r="B1525">
        <v>1520</v>
      </c>
      <c r="C1525" s="1">
        <f t="shared" si="48"/>
        <v>0.5424557421683317</v>
      </c>
      <c r="E1525">
        <v>1520</v>
      </c>
      <c r="F1525">
        <f t="shared" si="49"/>
        <v>0.62101337437999748</v>
      </c>
    </row>
    <row r="1526" spans="2:6" x14ac:dyDescent="0.3">
      <c r="B1526">
        <v>1521</v>
      </c>
      <c r="C1526" s="1">
        <f t="shared" si="48"/>
        <v>0.54232851478234401</v>
      </c>
      <c r="E1526">
        <v>1521</v>
      </c>
      <c r="F1526">
        <f t="shared" si="49"/>
        <v>0.62101337437999737</v>
      </c>
    </row>
    <row r="1527" spans="2:6" x14ac:dyDescent="0.3">
      <c r="B1527">
        <v>1522</v>
      </c>
      <c r="C1527" s="1">
        <f t="shared" si="48"/>
        <v>0.54220123989704039</v>
      </c>
      <c r="E1527">
        <v>1522</v>
      </c>
      <c r="F1527">
        <f t="shared" si="49"/>
        <v>0.62093894813559625</v>
      </c>
    </row>
    <row r="1528" spans="2:6" x14ac:dyDescent="0.3">
      <c r="B1528">
        <v>1523</v>
      </c>
      <c r="C1528" s="1">
        <f t="shared" si="48"/>
        <v>0.54207391757789858</v>
      </c>
      <c r="E1528">
        <v>1523</v>
      </c>
      <c r="F1528">
        <f t="shared" si="49"/>
        <v>0.62093894813559625</v>
      </c>
    </row>
    <row r="1529" spans="2:6" x14ac:dyDescent="0.3">
      <c r="B1529">
        <v>1524</v>
      </c>
      <c r="C1529" s="1">
        <f t="shared" si="48"/>
        <v>0.54194654789042085</v>
      </c>
      <c r="E1529">
        <v>1524</v>
      </c>
      <c r="F1529">
        <f t="shared" si="49"/>
        <v>0.62086443394996538</v>
      </c>
    </row>
    <row r="1530" spans="2:6" x14ac:dyDescent="0.3">
      <c r="B1530">
        <v>1525</v>
      </c>
      <c r="C1530" s="1">
        <f t="shared" si="48"/>
        <v>0.54181913090013389</v>
      </c>
      <c r="E1530">
        <v>1525</v>
      </c>
      <c r="F1530">
        <f t="shared" si="49"/>
        <v>0.62086443394996538</v>
      </c>
    </row>
    <row r="1531" spans="2:6" x14ac:dyDescent="0.3">
      <c r="B1531">
        <v>1526</v>
      </c>
      <c r="C1531" s="1">
        <f t="shared" si="48"/>
        <v>0.5416916666725885</v>
      </c>
      <c r="E1531">
        <v>1526</v>
      </c>
      <c r="F1531">
        <f t="shared" si="49"/>
        <v>0.62078983186143977</v>
      </c>
    </row>
    <row r="1532" spans="2:6" x14ac:dyDescent="0.3">
      <c r="B1532">
        <v>1527</v>
      </c>
      <c r="C1532" s="1">
        <f t="shared" si="48"/>
        <v>0.5415641552733601</v>
      </c>
      <c r="E1532">
        <v>1527</v>
      </c>
      <c r="F1532">
        <f t="shared" si="49"/>
        <v>0.62078983186143977</v>
      </c>
    </row>
    <row r="1533" spans="2:6" x14ac:dyDescent="0.3">
      <c r="B1533">
        <v>1528</v>
      </c>
      <c r="C1533" s="1">
        <f t="shared" si="48"/>
        <v>0.5414365967680479</v>
      </c>
      <c r="E1533">
        <v>1528</v>
      </c>
      <c r="F1533">
        <f t="shared" si="49"/>
        <v>0.62071514190839894</v>
      </c>
    </row>
    <row r="1534" spans="2:6" x14ac:dyDescent="0.3">
      <c r="B1534">
        <v>1529</v>
      </c>
      <c r="C1534" s="1">
        <f t="shared" si="48"/>
        <v>0.54130899122227583</v>
      </c>
      <c r="E1534">
        <v>1529</v>
      </c>
      <c r="F1534">
        <f t="shared" si="49"/>
        <v>0.62071514190839894</v>
      </c>
    </row>
    <row r="1535" spans="2:6" x14ac:dyDescent="0.3">
      <c r="B1535">
        <v>1530</v>
      </c>
      <c r="C1535" s="1">
        <f t="shared" si="48"/>
        <v>0.54118133870169172</v>
      </c>
      <c r="E1535">
        <v>1530</v>
      </c>
      <c r="F1535">
        <f t="shared" si="49"/>
        <v>0.62064036412926804</v>
      </c>
    </row>
    <row r="1536" spans="2:6" x14ac:dyDescent="0.3">
      <c r="B1536">
        <v>1531</v>
      </c>
      <c r="C1536" s="1">
        <f t="shared" si="48"/>
        <v>0.54105363927196781</v>
      </c>
      <c r="E1536">
        <v>1531</v>
      </c>
      <c r="F1536">
        <f t="shared" si="49"/>
        <v>0.62064036412926793</v>
      </c>
    </row>
    <row r="1537" spans="2:6" x14ac:dyDescent="0.3">
      <c r="B1537">
        <v>1532</v>
      </c>
      <c r="C1537" s="1">
        <f t="shared" si="48"/>
        <v>0.54092589299880034</v>
      </c>
      <c r="E1537">
        <v>1532</v>
      </c>
      <c r="F1537">
        <f t="shared" si="49"/>
        <v>0.62056549856251708</v>
      </c>
    </row>
    <row r="1538" spans="2:6" x14ac:dyDescent="0.3">
      <c r="B1538">
        <v>1533</v>
      </c>
      <c r="C1538" s="1">
        <f t="shared" si="48"/>
        <v>0.54079809994790939</v>
      </c>
      <c r="E1538">
        <v>1533</v>
      </c>
      <c r="F1538">
        <f t="shared" si="49"/>
        <v>0.62056549856251708</v>
      </c>
    </row>
    <row r="1539" spans="2:6" x14ac:dyDescent="0.3">
      <c r="B1539">
        <v>1534</v>
      </c>
      <c r="C1539" s="1">
        <f t="shared" si="48"/>
        <v>0.5406702601850395</v>
      </c>
      <c r="E1539">
        <v>1534</v>
      </c>
      <c r="F1539">
        <f t="shared" si="49"/>
        <v>0.62049054524666158</v>
      </c>
    </row>
    <row r="1540" spans="2:6" x14ac:dyDescent="0.3">
      <c r="B1540">
        <v>1535</v>
      </c>
      <c r="C1540" s="1">
        <f t="shared" si="48"/>
        <v>0.54054237377595926</v>
      </c>
      <c r="E1540">
        <v>1535</v>
      </c>
      <c r="F1540">
        <f t="shared" si="49"/>
        <v>0.62049054524666158</v>
      </c>
    </row>
    <row r="1541" spans="2:6" x14ac:dyDescent="0.3">
      <c r="B1541">
        <v>1536</v>
      </c>
      <c r="C1541" s="1">
        <f t="shared" si="48"/>
        <v>0.54041444078646084</v>
      </c>
      <c r="E1541">
        <v>1536</v>
      </c>
      <c r="F1541">
        <f t="shared" si="49"/>
        <v>0.62041550422026193</v>
      </c>
    </row>
    <row r="1542" spans="2:6" x14ac:dyDescent="0.3">
      <c r="B1542">
        <v>1537</v>
      </c>
      <c r="C1542" s="1">
        <f t="shared" ref="C1542:C1605" si="50">D$2+D$1*COS((B1542*2*PI()/8760))</f>
        <v>0.5402864612823608</v>
      </c>
      <c r="E1542">
        <v>1537</v>
      </c>
      <c r="F1542">
        <f t="shared" ref="F1542:F1605" si="51">LARGE(C$6:C$8765,E1542)</f>
        <v>0.62041550422026193</v>
      </c>
    </row>
    <row r="1543" spans="2:6" x14ac:dyDescent="0.3">
      <c r="B1543">
        <v>1538</v>
      </c>
      <c r="C1543" s="1">
        <f t="shared" si="50"/>
        <v>0.54015843532949936</v>
      </c>
      <c r="E1543">
        <v>1538</v>
      </c>
      <c r="F1543">
        <f t="shared" si="51"/>
        <v>0.62034037552192356</v>
      </c>
    </row>
    <row r="1544" spans="2:6" x14ac:dyDescent="0.3">
      <c r="B1544">
        <v>1539</v>
      </c>
      <c r="C1544" s="1">
        <f t="shared" si="50"/>
        <v>0.54003036299374085</v>
      </c>
      <c r="E1544">
        <v>1539</v>
      </c>
      <c r="F1544">
        <f t="shared" si="51"/>
        <v>0.62034037552192356</v>
      </c>
    </row>
    <row r="1545" spans="2:6" x14ac:dyDescent="0.3">
      <c r="B1545">
        <v>1540</v>
      </c>
      <c r="C1545" s="1">
        <f t="shared" si="50"/>
        <v>0.53990224434097323</v>
      </c>
      <c r="E1545">
        <v>1540</v>
      </c>
      <c r="F1545">
        <f t="shared" si="51"/>
        <v>0.62026515919029745</v>
      </c>
    </row>
    <row r="1546" spans="2:6" x14ac:dyDescent="0.3">
      <c r="B1546">
        <v>1541</v>
      </c>
      <c r="C1546" s="1">
        <f t="shared" si="50"/>
        <v>0.53977407943710842</v>
      </c>
      <c r="E1546">
        <v>1541</v>
      </c>
      <c r="F1546">
        <f t="shared" si="51"/>
        <v>0.62026515919029745</v>
      </c>
    </row>
    <row r="1547" spans="2:6" x14ac:dyDescent="0.3">
      <c r="B1547">
        <v>1542</v>
      </c>
      <c r="C1547" s="1">
        <f t="shared" si="50"/>
        <v>0.53964586834808215</v>
      </c>
      <c r="E1547">
        <v>1542</v>
      </c>
      <c r="F1547">
        <f t="shared" si="51"/>
        <v>0.62018985526407922</v>
      </c>
    </row>
    <row r="1548" spans="2:6" x14ac:dyDescent="0.3">
      <c r="B1548">
        <v>1543</v>
      </c>
      <c r="C1548" s="1">
        <f t="shared" si="50"/>
        <v>0.53951761113985386</v>
      </c>
      <c r="E1548">
        <v>1543</v>
      </c>
      <c r="F1548">
        <f t="shared" si="51"/>
        <v>0.62018985526407922</v>
      </c>
    </row>
    <row r="1549" spans="2:6" x14ac:dyDescent="0.3">
      <c r="B1549">
        <v>1544</v>
      </c>
      <c r="C1549" s="1">
        <f t="shared" si="50"/>
        <v>0.53938930787840689</v>
      </c>
      <c r="E1549">
        <v>1544</v>
      </c>
      <c r="F1549">
        <f t="shared" si="51"/>
        <v>0.62011446378200974</v>
      </c>
    </row>
    <row r="1550" spans="2:6" x14ac:dyDescent="0.3">
      <c r="B1550">
        <v>1545</v>
      </c>
      <c r="C1550" s="1">
        <f t="shared" si="50"/>
        <v>0.53926095862974788</v>
      </c>
      <c r="E1550">
        <v>1545</v>
      </c>
      <c r="F1550">
        <f t="shared" si="51"/>
        <v>0.62011446378200974</v>
      </c>
    </row>
    <row r="1551" spans="2:6" x14ac:dyDescent="0.3">
      <c r="B1551">
        <v>1546</v>
      </c>
      <c r="C1551" s="1">
        <f t="shared" si="50"/>
        <v>0.53913256345990745</v>
      </c>
      <c r="E1551">
        <v>1546</v>
      </c>
      <c r="F1551">
        <f t="shared" si="51"/>
        <v>0.62003898478287489</v>
      </c>
    </row>
    <row r="1552" spans="2:6" x14ac:dyDescent="0.3">
      <c r="B1552">
        <v>1547</v>
      </c>
      <c r="C1552" s="1">
        <f t="shared" si="50"/>
        <v>0.53900412243493978</v>
      </c>
      <c r="E1552">
        <v>1547</v>
      </c>
      <c r="F1552">
        <f t="shared" si="51"/>
        <v>0.62003898478287478</v>
      </c>
    </row>
    <row r="1553" spans="2:6" x14ac:dyDescent="0.3">
      <c r="B1553">
        <v>1548</v>
      </c>
      <c r="C1553" s="1">
        <f t="shared" si="50"/>
        <v>0.53887563562092267</v>
      </c>
      <c r="E1553">
        <v>1548</v>
      </c>
      <c r="F1553">
        <f t="shared" si="51"/>
        <v>0.61996341830550561</v>
      </c>
    </row>
    <row r="1554" spans="2:6" x14ac:dyDescent="0.3">
      <c r="B1554">
        <v>1549</v>
      </c>
      <c r="C1554" s="1">
        <f t="shared" si="50"/>
        <v>0.53874710308395746</v>
      </c>
      <c r="E1554">
        <v>1549</v>
      </c>
      <c r="F1554">
        <f t="shared" si="51"/>
        <v>0.61996341830550561</v>
      </c>
    </row>
    <row r="1555" spans="2:6" x14ac:dyDescent="0.3">
      <c r="B1555">
        <v>1550</v>
      </c>
      <c r="C1555" s="1">
        <f t="shared" si="50"/>
        <v>0.53861852489016881</v>
      </c>
      <c r="E1555">
        <v>1550</v>
      </c>
      <c r="F1555">
        <f t="shared" si="51"/>
        <v>0.6198877643887778</v>
      </c>
    </row>
    <row r="1556" spans="2:6" x14ac:dyDescent="0.3">
      <c r="B1556">
        <v>1551</v>
      </c>
      <c r="C1556" s="1">
        <f t="shared" si="50"/>
        <v>0.53848990110570516</v>
      </c>
      <c r="E1556">
        <v>1551</v>
      </c>
      <c r="F1556">
        <f t="shared" si="51"/>
        <v>0.61988776438877768</v>
      </c>
    </row>
    <row r="1557" spans="2:6" x14ac:dyDescent="0.3">
      <c r="B1557">
        <v>1552</v>
      </c>
      <c r="C1557" s="1">
        <f t="shared" si="50"/>
        <v>0.53836123179673834</v>
      </c>
      <c r="E1557">
        <v>1552</v>
      </c>
      <c r="F1557">
        <f t="shared" si="51"/>
        <v>0.61981202307161243</v>
      </c>
    </row>
    <row r="1558" spans="2:6" x14ac:dyDescent="0.3">
      <c r="B1558">
        <v>1553</v>
      </c>
      <c r="C1558" s="1">
        <f t="shared" si="50"/>
        <v>0.5382325170294634</v>
      </c>
      <c r="E1558">
        <v>1553</v>
      </c>
      <c r="F1558">
        <f t="shared" si="51"/>
        <v>0.61981202307161243</v>
      </c>
    </row>
    <row r="1559" spans="2:6" x14ac:dyDescent="0.3">
      <c r="B1559">
        <v>1554</v>
      </c>
      <c r="C1559" s="1">
        <f t="shared" si="50"/>
        <v>0.53810375687009904</v>
      </c>
      <c r="E1559">
        <v>1554</v>
      </c>
      <c r="F1559">
        <f t="shared" si="51"/>
        <v>0.61973619439297534</v>
      </c>
    </row>
    <row r="1560" spans="2:6" x14ac:dyDescent="0.3">
      <c r="B1560">
        <v>1555</v>
      </c>
      <c r="C1560" s="1">
        <f t="shared" si="50"/>
        <v>0.53797495138488716</v>
      </c>
      <c r="E1560">
        <v>1555</v>
      </c>
      <c r="F1560">
        <f t="shared" si="51"/>
        <v>0.61973619439297534</v>
      </c>
    </row>
    <row r="1561" spans="2:6" x14ac:dyDescent="0.3">
      <c r="B1561">
        <v>1556</v>
      </c>
      <c r="C1561" s="1">
        <f t="shared" si="50"/>
        <v>0.53784610064009297</v>
      </c>
      <c r="E1561">
        <v>1556</v>
      </c>
      <c r="F1561">
        <f t="shared" si="51"/>
        <v>0.61966027839187721</v>
      </c>
    </row>
    <row r="1562" spans="2:6" x14ac:dyDescent="0.3">
      <c r="B1562">
        <v>1557</v>
      </c>
      <c r="C1562" s="1">
        <f t="shared" si="50"/>
        <v>0.53771720470200501</v>
      </c>
      <c r="E1562">
        <v>1557</v>
      </c>
      <c r="F1562">
        <f t="shared" si="51"/>
        <v>0.61966027839187721</v>
      </c>
    </row>
    <row r="1563" spans="2:6" x14ac:dyDescent="0.3">
      <c r="B1563">
        <v>1558</v>
      </c>
      <c r="C1563" s="1">
        <f t="shared" si="50"/>
        <v>0.53758826363693513</v>
      </c>
      <c r="E1563">
        <v>1558</v>
      </c>
      <c r="F1563">
        <f t="shared" si="51"/>
        <v>0.61958427510737413</v>
      </c>
    </row>
    <row r="1564" spans="2:6" x14ac:dyDescent="0.3">
      <c r="B1564">
        <v>1559</v>
      </c>
      <c r="C1564" s="1">
        <f t="shared" si="50"/>
        <v>0.53745927751121836</v>
      </c>
      <c r="E1564">
        <v>1559</v>
      </c>
      <c r="F1564">
        <f t="shared" si="51"/>
        <v>0.61958427510737402</v>
      </c>
    </row>
    <row r="1565" spans="2:6" x14ac:dyDescent="0.3">
      <c r="B1565">
        <v>1560</v>
      </c>
      <c r="C1565" s="1">
        <f t="shared" si="50"/>
        <v>0.53733024639121285</v>
      </c>
      <c r="E1565">
        <v>1560</v>
      </c>
      <c r="F1565">
        <f t="shared" si="51"/>
        <v>0.61950818457856627</v>
      </c>
    </row>
    <row r="1566" spans="2:6" x14ac:dyDescent="0.3">
      <c r="B1566">
        <v>1561</v>
      </c>
      <c r="C1566" s="1">
        <f t="shared" si="50"/>
        <v>0.53720117034329984</v>
      </c>
      <c r="E1566">
        <v>1561</v>
      </c>
      <c r="F1566">
        <f t="shared" si="51"/>
        <v>0.61950818457856616</v>
      </c>
    </row>
    <row r="1567" spans="2:6" x14ac:dyDescent="0.3">
      <c r="B1567">
        <v>1562</v>
      </c>
      <c r="C1567" s="1">
        <f t="shared" si="50"/>
        <v>0.53707204943388387</v>
      </c>
      <c r="E1567">
        <v>1562</v>
      </c>
      <c r="F1567">
        <f t="shared" si="51"/>
        <v>0.61943200684459943</v>
      </c>
    </row>
    <row r="1568" spans="2:6" x14ac:dyDescent="0.3">
      <c r="B1568">
        <v>1563</v>
      </c>
      <c r="C1568" s="1">
        <f t="shared" si="50"/>
        <v>0.53694288372939247</v>
      </c>
      <c r="E1568">
        <v>1563</v>
      </c>
      <c r="F1568">
        <f t="shared" si="51"/>
        <v>0.61943200684459943</v>
      </c>
    </row>
    <row r="1569" spans="2:6" x14ac:dyDescent="0.3">
      <c r="B1569">
        <v>1564</v>
      </c>
      <c r="C1569" s="1">
        <f t="shared" si="50"/>
        <v>0.53681367329627616</v>
      </c>
      <c r="E1569">
        <v>1564</v>
      </c>
      <c r="F1569">
        <f t="shared" si="51"/>
        <v>0.61935574194466403</v>
      </c>
    </row>
    <row r="1570" spans="2:6" x14ac:dyDescent="0.3">
      <c r="B1570">
        <v>1565</v>
      </c>
      <c r="C1570" s="1">
        <f t="shared" si="50"/>
        <v>0.53668441820100865</v>
      </c>
      <c r="E1570">
        <v>1565</v>
      </c>
      <c r="F1570">
        <f t="shared" si="51"/>
        <v>0.61935574194466392</v>
      </c>
    </row>
    <row r="1571" spans="2:6" x14ac:dyDescent="0.3">
      <c r="B1571">
        <v>1566</v>
      </c>
      <c r="C1571" s="1">
        <f t="shared" si="50"/>
        <v>0.5365551185100863</v>
      </c>
      <c r="E1571">
        <v>1566</v>
      </c>
      <c r="F1571">
        <f t="shared" si="51"/>
        <v>0.61927938991799514</v>
      </c>
    </row>
    <row r="1572" spans="2:6" x14ac:dyDescent="0.3">
      <c r="B1572">
        <v>1567</v>
      </c>
      <c r="C1572" s="1">
        <f t="shared" si="50"/>
        <v>0.53642577429002869</v>
      </c>
      <c r="E1572">
        <v>1567</v>
      </c>
      <c r="F1572">
        <f t="shared" si="51"/>
        <v>0.61927938991799514</v>
      </c>
    </row>
    <row r="1573" spans="2:6" x14ac:dyDescent="0.3">
      <c r="B1573">
        <v>1568</v>
      </c>
      <c r="C1573" s="1">
        <f t="shared" si="50"/>
        <v>0.53629638560737836</v>
      </c>
      <c r="E1573">
        <v>1568</v>
      </c>
      <c r="F1573">
        <f t="shared" si="51"/>
        <v>0.619202950803873</v>
      </c>
    </row>
    <row r="1574" spans="2:6" x14ac:dyDescent="0.3">
      <c r="B1574">
        <v>1569</v>
      </c>
      <c r="C1574" s="1">
        <f t="shared" si="50"/>
        <v>0.53616695252870039</v>
      </c>
      <c r="E1574">
        <v>1569</v>
      </c>
      <c r="F1574">
        <f t="shared" si="51"/>
        <v>0.61920295080387289</v>
      </c>
    </row>
    <row r="1575" spans="2:6" x14ac:dyDescent="0.3">
      <c r="B1575">
        <v>1570</v>
      </c>
      <c r="C1575" s="1">
        <f t="shared" si="50"/>
        <v>0.53603747512058308</v>
      </c>
      <c r="E1575">
        <v>1570</v>
      </c>
      <c r="F1575">
        <f t="shared" si="51"/>
        <v>0.61912642464162215</v>
      </c>
    </row>
    <row r="1576" spans="2:6" x14ac:dyDescent="0.3">
      <c r="B1576">
        <v>1571</v>
      </c>
      <c r="C1576" s="1">
        <f t="shared" si="50"/>
        <v>0.53590795344963738</v>
      </c>
      <c r="E1576">
        <v>1571</v>
      </c>
      <c r="F1576">
        <f t="shared" si="51"/>
        <v>0.61912642464162215</v>
      </c>
    </row>
    <row r="1577" spans="2:6" x14ac:dyDescent="0.3">
      <c r="B1577">
        <v>1572</v>
      </c>
      <c r="C1577" s="1">
        <f t="shared" si="50"/>
        <v>0.53577838758249674</v>
      </c>
      <c r="E1577">
        <v>1572</v>
      </c>
      <c r="F1577">
        <f t="shared" si="51"/>
        <v>0.61904981147061267</v>
      </c>
    </row>
    <row r="1578" spans="2:6" x14ac:dyDescent="0.3">
      <c r="B1578">
        <v>1573</v>
      </c>
      <c r="C1578" s="1">
        <f t="shared" si="50"/>
        <v>0.53564877758581786</v>
      </c>
      <c r="E1578">
        <v>1573</v>
      </c>
      <c r="F1578">
        <f t="shared" si="51"/>
        <v>0.61904981147061267</v>
      </c>
    </row>
    <row r="1579" spans="2:6" x14ac:dyDescent="0.3">
      <c r="B1579">
        <v>1574</v>
      </c>
      <c r="C1579" s="1">
        <f t="shared" si="50"/>
        <v>0.53551912352627973</v>
      </c>
      <c r="E1579">
        <v>1574</v>
      </c>
      <c r="F1579">
        <f t="shared" si="51"/>
        <v>0.61897311133025856</v>
      </c>
    </row>
    <row r="1580" spans="2:6" x14ac:dyDescent="0.3">
      <c r="B1580">
        <v>1575</v>
      </c>
      <c r="C1580" s="1">
        <f t="shared" si="50"/>
        <v>0.53538942547058421</v>
      </c>
      <c r="E1580">
        <v>1575</v>
      </c>
      <c r="F1580">
        <f t="shared" si="51"/>
        <v>0.61897311133025856</v>
      </c>
    </row>
    <row r="1581" spans="2:6" x14ac:dyDescent="0.3">
      <c r="B1581">
        <v>1576</v>
      </c>
      <c r="C1581" s="1">
        <f t="shared" si="50"/>
        <v>0.53525968348545583</v>
      </c>
      <c r="E1581">
        <v>1576</v>
      </c>
      <c r="F1581">
        <f t="shared" si="51"/>
        <v>0.61889632426001928</v>
      </c>
    </row>
    <row r="1582" spans="2:6" x14ac:dyDescent="0.3">
      <c r="B1582">
        <v>1577</v>
      </c>
      <c r="C1582" s="1">
        <f t="shared" si="50"/>
        <v>0.53512989763764141</v>
      </c>
      <c r="E1582">
        <v>1577</v>
      </c>
      <c r="F1582">
        <f t="shared" si="51"/>
        <v>0.61889632426001928</v>
      </c>
    </row>
    <row r="1583" spans="2:6" x14ac:dyDescent="0.3">
      <c r="B1583">
        <v>1578</v>
      </c>
      <c r="C1583" s="1">
        <f t="shared" si="50"/>
        <v>0.53500006799391076</v>
      </c>
      <c r="E1583">
        <v>1578</v>
      </c>
      <c r="F1583">
        <f t="shared" si="51"/>
        <v>0.61881945029939855</v>
      </c>
    </row>
    <row r="1584" spans="2:6" x14ac:dyDescent="0.3">
      <c r="B1584">
        <v>1579</v>
      </c>
      <c r="C1584" s="1">
        <f t="shared" si="50"/>
        <v>0.53487019462105601</v>
      </c>
      <c r="E1584">
        <v>1579</v>
      </c>
      <c r="F1584">
        <f t="shared" si="51"/>
        <v>0.61881945029939844</v>
      </c>
    </row>
    <row r="1585" spans="2:6" x14ac:dyDescent="0.3">
      <c r="B1585">
        <v>1580</v>
      </c>
      <c r="C1585" s="1">
        <f t="shared" si="50"/>
        <v>0.53474027758589182</v>
      </c>
      <c r="E1585">
        <v>1580</v>
      </c>
      <c r="F1585">
        <f t="shared" si="51"/>
        <v>0.61874248948794486</v>
      </c>
    </row>
    <row r="1586" spans="2:6" x14ac:dyDescent="0.3">
      <c r="B1586">
        <v>1581</v>
      </c>
      <c r="C1586" s="1">
        <f t="shared" si="50"/>
        <v>0.53461031695525507</v>
      </c>
      <c r="E1586">
        <v>1581</v>
      </c>
      <c r="F1586">
        <f t="shared" si="51"/>
        <v>0.61874248948794486</v>
      </c>
    </row>
    <row r="1587" spans="2:6" x14ac:dyDescent="0.3">
      <c r="B1587">
        <v>1582</v>
      </c>
      <c r="C1587" s="1">
        <f t="shared" si="50"/>
        <v>0.53448031279600561</v>
      </c>
      <c r="E1587">
        <v>1582</v>
      </c>
      <c r="F1587">
        <f t="shared" si="51"/>
        <v>0.61866544186525152</v>
      </c>
    </row>
    <row r="1588" spans="2:6" x14ac:dyDescent="0.3">
      <c r="B1588">
        <v>1583</v>
      </c>
      <c r="C1588" s="1">
        <f t="shared" si="50"/>
        <v>0.53435026517502504</v>
      </c>
      <c r="E1588">
        <v>1583</v>
      </c>
      <c r="F1588">
        <f t="shared" si="51"/>
        <v>0.61866544186525152</v>
      </c>
    </row>
    <row r="1589" spans="2:6" x14ac:dyDescent="0.3">
      <c r="B1589">
        <v>1584</v>
      </c>
      <c r="C1589" s="1">
        <f t="shared" si="50"/>
        <v>0.53422017415921785</v>
      </c>
      <c r="E1589">
        <v>1584</v>
      </c>
      <c r="F1589">
        <f t="shared" si="51"/>
        <v>0.61858830747095661</v>
      </c>
    </row>
    <row r="1590" spans="2:6" x14ac:dyDescent="0.3">
      <c r="B1590">
        <v>1585</v>
      </c>
      <c r="C1590" s="1">
        <f t="shared" si="50"/>
        <v>0.53409003981551073</v>
      </c>
      <c r="E1590">
        <v>1585</v>
      </c>
      <c r="F1590">
        <f t="shared" si="51"/>
        <v>0.61858830747095661</v>
      </c>
    </row>
    <row r="1591" spans="2:6" x14ac:dyDescent="0.3">
      <c r="B1591">
        <v>1586</v>
      </c>
      <c r="C1591" s="1">
        <f t="shared" si="50"/>
        <v>0.53395986221085234</v>
      </c>
      <c r="E1591">
        <v>1586</v>
      </c>
      <c r="F1591">
        <f t="shared" si="51"/>
        <v>0.6185110863447425</v>
      </c>
    </row>
    <row r="1592" spans="2:6" x14ac:dyDescent="0.3">
      <c r="B1592">
        <v>1587</v>
      </c>
      <c r="C1592" s="1">
        <f t="shared" si="50"/>
        <v>0.5338296414122139</v>
      </c>
      <c r="E1592">
        <v>1587</v>
      </c>
      <c r="F1592">
        <f t="shared" si="51"/>
        <v>0.61851108634474239</v>
      </c>
    </row>
    <row r="1593" spans="2:6" x14ac:dyDescent="0.3">
      <c r="B1593">
        <v>1588</v>
      </c>
      <c r="C1593" s="1">
        <f t="shared" si="50"/>
        <v>0.53369937748658891</v>
      </c>
      <c r="E1593">
        <v>1588</v>
      </c>
      <c r="F1593">
        <f t="shared" si="51"/>
        <v>0.6184337785263363</v>
      </c>
    </row>
    <row r="1594" spans="2:6" x14ac:dyDescent="0.3">
      <c r="B1594">
        <v>1589</v>
      </c>
      <c r="C1594" s="1">
        <f t="shared" si="50"/>
        <v>0.53356907050099278</v>
      </c>
      <c r="E1594">
        <v>1589</v>
      </c>
      <c r="F1594">
        <f t="shared" si="51"/>
        <v>0.6184337785263363</v>
      </c>
    </row>
    <row r="1595" spans="2:6" x14ac:dyDescent="0.3">
      <c r="B1595">
        <v>1590</v>
      </c>
      <c r="C1595" s="1">
        <f t="shared" si="50"/>
        <v>0.53343872052246344</v>
      </c>
      <c r="E1595">
        <v>1590</v>
      </c>
      <c r="F1595">
        <f t="shared" si="51"/>
        <v>0.61835638405550997</v>
      </c>
    </row>
    <row r="1596" spans="2:6" x14ac:dyDescent="0.3">
      <c r="B1596">
        <v>1591</v>
      </c>
      <c r="C1596" s="1">
        <f t="shared" si="50"/>
        <v>0.53330832761806046</v>
      </c>
      <c r="E1596">
        <v>1591</v>
      </c>
      <c r="F1596">
        <f t="shared" si="51"/>
        <v>0.61835638405550974</v>
      </c>
    </row>
    <row r="1597" spans="2:6" x14ac:dyDescent="0.3">
      <c r="B1597">
        <v>1592</v>
      </c>
      <c r="C1597" s="1">
        <f t="shared" si="50"/>
        <v>0.53317789185486586</v>
      </c>
      <c r="E1597">
        <v>1592</v>
      </c>
      <c r="F1597">
        <f t="shared" si="51"/>
        <v>0.61827890297207966</v>
      </c>
    </row>
    <row r="1598" spans="2:6" x14ac:dyDescent="0.3">
      <c r="B1598">
        <v>1593</v>
      </c>
      <c r="C1598" s="1">
        <f t="shared" si="50"/>
        <v>0.53304741329998362</v>
      </c>
      <c r="E1598">
        <v>1593</v>
      </c>
      <c r="F1598">
        <f t="shared" si="51"/>
        <v>0.61827890297207966</v>
      </c>
    </row>
    <row r="1599" spans="2:6" x14ac:dyDescent="0.3">
      <c r="B1599">
        <v>1594</v>
      </c>
      <c r="C1599" s="1">
        <f t="shared" si="50"/>
        <v>0.53291689202053982</v>
      </c>
      <c r="E1599">
        <v>1594</v>
      </c>
      <c r="F1599">
        <f t="shared" si="51"/>
        <v>0.61820133531590638</v>
      </c>
    </row>
    <row r="1600" spans="2:6" x14ac:dyDescent="0.3">
      <c r="B1600">
        <v>1595</v>
      </c>
      <c r="C1600" s="1">
        <f t="shared" si="50"/>
        <v>0.5327863280836822</v>
      </c>
      <c r="E1600">
        <v>1595</v>
      </c>
      <c r="F1600">
        <f t="shared" si="51"/>
        <v>0.61820133531590638</v>
      </c>
    </row>
    <row r="1601" spans="2:6" x14ac:dyDescent="0.3">
      <c r="B1601">
        <v>1596</v>
      </c>
      <c r="C1601" s="1">
        <f t="shared" si="50"/>
        <v>0.53265572155658092</v>
      </c>
      <c r="E1601">
        <v>1596</v>
      </c>
      <c r="F1601">
        <f t="shared" si="51"/>
        <v>0.61812368112689564</v>
      </c>
    </row>
    <row r="1602" spans="2:6" x14ac:dyDescent="0.3">
      <c r="B1602">
        <v>1597</v>
      </c>
      <c r="C1602" s="1">
        <f t="shared" si="50"/>
        <v>0.53252507250642755</v>
      </c>
      <c r="E1602">
        <v>1597</v>
      </c>
      <c r="F1602">
        <f t="shared" si="51"/>
        <v>0.61812368112689564</v>
      </c>
    </row>
    <row r="1603" spans="2:6" x14ac:dyDescent="0.3">
      <c r="B1603">
        <v>1598</v>
      </c>
      <c r="C1603" s="1">
        <f t="shared" si="50"/>
        <v>0.5323943810004359</v>
      </c>
      <c r="E1603">
        <v>1598</v>
      </c>
      <c r="F1603">
        <f t="shared" si="51"/>
        <v>0.61804594044499739</v>
      </c>
    </row>
    <row r="1604" spans="2:6" x14ac:dyDescent="0.3">
      <c r="B1604">
        <v>1599</v>
      </c>
      <c r="C1604" s="1">
        <f t="shared" si="50"/>
        <v>0.53226364710584151</v>
      </c>
      <c r="E1604">
        <v>1599</v>
      </c>
      <c r="F1604">
        <f t="shared" si="51"/>
        <v>0.61804594044499739</v>
      </c>
    </row>
    <row r="1605" spans="2:6" x14ac:dyDescent="0.3">
      <c r="B1605">
        <v>1600</v>
      </c>
      <c r="C1605" s="1">
        <f t="shared" si="50"/>
        <v>0.5321328708899018</v>
      </c>
      <c r="E1605">
        <v>1600</v>
      </c>
      <c r="F1605">
        <f t="shared" si="51"/>
        <v>0.61796811331020596</v>
      </c>
    </row>
    <row r="1606" spans="2:6" x14ac:dyDescent="0.3">
      <c r="B1606">
        <v>1601</v>
      </c>
      <c r="C1606" s="1">
        <f t="shared" ref="C1606:C1669" si="52">D$2+D$1*COS((B1606*2*PI()/8760))</f>
        <v>0.53200205241989584</v>
      </c>
      <c r="E1606">
        <v>1601</v>
      </c>
      <c r="F1606">
        <f t="shared" ref="F1606:F1669" si="53">LARGE(C$6:C$8765,E1606)</f>
        <v>0.61796811331020596</v>
      </c>
    </row>
    <row r="1607" spans="2:6" x14ac:dyDescent="0.3">
      <c r="B1607">
        <v>1602</v>
      </c>
      <c r="C1607" s="1">
        <f t="shared" si="52"/>
        <v>0.53187119176312425</v>
      </c>
      <c r="E1607">
        <v>1602</v>
      </c>
      <c r="F1607">
        <f t="shared" si="53"/>
        <v>0.61789019976256043</v>
      </c>
    </row>
    <row r="1608" spans="2:6" x14ac:dyDescent="0.3">
      <c r="B1608">
        <v>1603</v>
      </c>
      <c r="C1608" s="1">
        <f t="shared" si="52"/>
        <v>0.53174028898690995</v>
      </c>
      <c r="E1608">
        <v>1603</v>
      </c>
      <c r="F1608">
        <f t="shared" si="53"/>
        <v>0.61789019976256043</v>
      </c>
    </row>
    <row r="1609" spans="2:6" x14ac:dyDescent="0.3">
      <c r="B1609">
        <v>1604</v>
      </c>
      <c r="C1609" s="1">
        <f t="shared" si="52"/>
        <v>0.53160934415859695</v>
      </c>
      <c r="E1609">
        <v>1604</v>
      </c>
      <c r="F1609">
        <f t="shared" si="53"/>
        <v>0.61781219984214408</v>
      </c>
    </row>
    <row r="1610" spans="2:6" x14ac:dyDescent="0.3">
      <c r="B1610">
        <v>1605</v>
      </c>
      <c r="C1610" s="1">
        <f t="shared" si="52"/>
        <v>0.53147835734555116</v>
      </c>
      <c r="E1610">
        <v>1605</v>
      </c>
      <c r="F1610">
        <f t="shared" si="53"/>
        <v>0.61781219984214397</v>
      </c>
    </row>
    <row r="1611" spans="2:6" x14ac:dyDescent="0.3">
      <c r="B1611">
        <v>1606</v>
      </c>
      <c r="C1611" s="1">
        <f t="shared" si="52"/>
        <v>0.5313473286151601</v>
      </c>
      <c r="E1611">
        <v>1606</v>
      </c>
      <c r="F1611">
        <f t="shared" si="53"/>
        <v>0.61773411358908481</v>
      </c>
    </row>
    <row r="1612" spans="2:6" x14ac:dyDescent="0.3">
      <c r="B1612">
        <v>1607</v>
      </c>
      <c r="C1612" s="1">
        <f t="shared" si="52"/>
        <v>0.53121625803483263</v>
      </c>
      <c r="E1612">
        <v>1607</v>
      </c>
      <c r="F1612">
        <f t="shared" si="53"/>
        <v>0.61773411358908481</v>
      </c>
    </row>
    <row r="1613" spans="2:6" x14ac:dyDescent="0.3">
      <c r="B1613">
        <v>1608</v>
      </c>
      <c r="C1613" s="1">
        <f t="shared" si="52"/>
        <v>0.53108514567199938</v>
      </c>
      <c r="E1613">
        <v>1608</v>
      </c>
      <c r="F1613">
        <f t="shared" si="53"/>
        <v>0.61765594104355492</v>
      </c>
    </row>
    <row r="1614" spans="2:6" x14ac:dyDescent="0.3">
      <c r="B1614">
        <v>1609</v>
      </c>
      <c r="C1614" s="1">
        <f t="shared" si="52"/>
        <v>0.53095399159411261</v>
      </c>
      <c r="E1614">
        <v>1609</v>
      </c>
      <c r="F1614">
        <f t="shared" si="53"/>
        <v>0.61765594104355481</v>
      </c>
    </row>
    <row r="1615" spans="2:6" x14ac:dyDescent="0.3">
      <c r="B1615">
        <v>1610</v>
      </c>
      <c r="C1615" s="1">
        <f t="shared" si="52"/>
        <v>0.53082279586864556</v>
      </c>
      <c r="E1615">
        <v>1610</v>
      </c>
      <c r="F1615">
        <f t="shared" si="53"/>
        <v>0.61757768224577092</v>
      </c>
    </row>
    <row r="1616" spans="2:6" x14ac:dyDescent="0.3">
      <c r="B1616">
        <v>1611</v>
      </c>
      <c r="C1616" s="1">
        <f t="shared" si="52"/>
        <v>0.53069155856309314</v>
      </c>
      <c r="E1616">
        <v>1611</v>
      </c>
      <c r="F1616">
        <f t="shared" si="53"/>
        <v>0.61757768224577081</v>
      </c>
    </row>
    <row r="1617" spans="2:6" x14ac:dyDescent="0.3">
      <c r="B1617">
        <v>1612</v>
      </c>
      <c r="C1617" s="1">
        <f t="shared" si="52"/>
        <v>0.53056027974497189</v>
      </c>
      <c r="E1617">
        <v>1612</v>
      </c>
      <c r="F1617">
        <f t="shared" si="53"/>
        <v>0.61749933723599382</v>
      </c>
    </row>
    <row r="1618" spans="2:6" x14ac:dyDescent="0.3">
      <c r="B1618">
        <v>1613</v>
      </c>
      <c r="C1618" s="1">
        <f t="shared" si="52"/>
        <v>0.53042895948181934</v>
      </c>
      <c r="E1618">
        <v>1613</v>
      </c>
      <c r="F1618">
        <f t="shared" si="53"/>
        <v>0.61749933723599382</v>
      </c>
    </row>
    <row r="1619" spans="2:6" x14ac:dyDescent="0.3">
      <c r="B1619">
        <v>1614</v>
      </c>
      <c r="C1619" s="1">
        <f t="shared" si="52"/>
        <v>0.53029759784119468</v>
      </c>
      <c r="E1619">
        <v>1614</v>
      </c>
      <c r="F1619">
        <f t="shared" si="53"/>
        <v>0.61742090605452915</v>
      </c>
    </row>
    <row r="1620" spans="2:6" x14ac:dyDescent="0.3">
      <c r="B1620">
        <v>1615</v>
      </c>
      <c r="C1620" s="1">
        <f t="shared" si="52"/>
        <v>0.53016619489067796</v>
      </c>
      <c r="E1620">
        <v>1615</v>
      </c>
      <c r="F1620">
        <f t="shared" si="53"/>
        <v>0.61742090605452904</v>
      </c>
    </row>
    <row r="1621" spans="2:6" x14ac:dyDescent="0.3">
      <c r="B1621">
        <v>1616</v>
      </c>
      <c r="C1621" s="1">
        <f t="shared" si="52"/>
        <v>0.53003475069787087</v>
      </c>
      <c r="E1621">
        <v>1616</v>
      </c>
      <c r="F1621">
        <f t="shared" si="53"/>
        <v>0.61734238874172642</v>
      </c>
    </row>
    <row r="1622" spans="2:6" x14ac:dyDescent="0.3">
      <c r="B1622">
        <v>1617</v>
      </c>
      <c r="C1622" s="1">
        <f t="shared" si="52"/>
        <v>0.52990326533039611</v>
      </c>
      <c r="E1622">
        <v>1617</v>
      </c>
      <c r="F1622">
        <f t="shared" si="53"/>
        <v>0.61734238874172642</v>
      </c>
    </row>
    <row r="1623" spans="2:6" x14ac:dyDescent="0.3">
      <c r="B1623">
        <v>1618</v>
      </c>
      <c r="C1623" s="1">
        <f t="shared" si="52"/>
        <v>0.52977173885589768</v>
      </c>
      <c r="E1623">
        <v>1618</v>
      </c>
      <c r="F1623">
        <f t="shared" si="53"/>
        <v>0.61726378533797976</v>
      </c>
    </row>
    <row r="1624" spans="2:6" x14ac:dyDescent="0.3">
      <c r="B1624">
        <v>1619</v>
      </c>
      <c r="C1624" s="1">
        <f t="shared" si="52"/>
        <v>0.52964017134204067</v>
      </c>
      <c r="E1624">
        <v>1619</v>
      </c>
      <c r="F1624">
        <f t="shared" si="53"/>
        <v>0.61726378533797965</v>
      </c>
    </row>
    <row r="1625" spans="2:6" x14ac:dyDescent="0.3">
      <c r="B1625">
        <v>1620</v>
      </c>
      <c r="C1625" s="1">
        <f t="shared" si="52"/>
        <v>0.52950856285651127</v>
      </c>
      <c r="E1625">
        <v>1620</v>
      </c>
      <c r="F1625">
        <f t="shared" si="53"/>
        <v>0.61718509588372739</v>
      </c>
    </row>
    <row r="1626" spans="2:6" x14ac:dyDescent="0.3">
      <c r="B1626">
        <v>1621</v>
      </c>
      <c r="C1626" s="1">
        <f t="shared" si="52"/>
        <v>0.52937691346701665</v>
      </c>
      <c r="E1626">
        <v>1621</v>
      </c>
      <c r="F1626">
        <f t="shared" si="53"/>
        <v>0.61718509588372739</v>
      </c>
    </row>
    <row r="1627" spans="2:6" x14ac:dyDescent="0.3">
      <c r="B1627">
        <v>1622</v>
      </c>
      <c r="C1627" s="1">
        <f t="shared" si="52"/>
        <v>0.52924522324128531</v>
      </c>
      <c r="E1627">
        <v>1622</v>
      </c>
      <c r="F1627">
        <f t="shared" si="53"/>
        <v>0.6171063204194519</v>
      </c>
    </row>
    <row r="1628" spans="2:6" x14ac:dyDescent="0.3">
      <c r="B1628">
        <v>1623</v>
      </c>
      <c r="C1628" s="1">
        <f t="shared" si="52"/>
        <v>0.52911349224706661</v>
      </c>
      <c r="E1628">
        <v>1623</v>
      </c>
      <c r="F1628">
        <f t="shared" si="53"/>
        <v>0.6171063204194519</v>
      </c>
    </row>
    <row r="1629" spans="2:6" x14ac:dyDescent="0.3">
      <c r="B1629">
        <v>1624</v>
      </c>
      <c r="C1629" s="1">
        <f t="shared" si="52"/>
        <v>0.52898172055213066</v>
      </c>
      <c r="E1629">
        <v>1624</v>
      </c>
      <c r="F1629">
        <f t="shared" si="53"/>
        <v>0.61702745898568012</v>
      </c>
    </row>
    <row r="1630" spans="2:6" x14ac:dyDescent="0.3">
      <c r="B1630">
        <v>1625</v>
      </c>
      <c r="C1630" s="1">
        <f t="shared" si="52"/>
        <v>0.52884990822426892</v>
      </c>
      <c r="E1630">
        <v>1625</v>
      </c>
      <c r="F1630">
        <f t="shared" si="53"/>
        <v>0.61702745898568012</v>
      </c>
    </row>
    <row r="1631" spans="2:6" x14ac:dyDescent="0.3">
      <c r="B1631">
        <v>1626</v>
      </c>
      <c r="C1631" s="1">
        <f t="shared" si="52"/>
        <v>0.52871805533129335</v>
      </c>
      <c r="E1631">
        <v>1626</v>
      </c>
      <c r="F1631">
        <f t="shared" si="53"/>
        <v>0.61694851162298314</v>
      </c>
    </row>
    <row r="1632" spans="2:6" x14ac:dyDescent="0.3">
      <c r="B1632">
        <v>1627</v>
      </c>
      <c r="C1632" s="1">
        <f t="shared" si="52"/>
        <v>0.52858616194103714</v>
      </c>
      <c r="E1632">
        <v>1627</v>
      </c>
      <c r="F1632">
        <f t="shared" si="53"/>
        <v>0.61694851162298314</v>
      </c>
    </row>
    <row r="1633" spans="2:6" x14ac:dyDescent="0.3">
      <c r="B1633">
        <v>1628</v>
      </c>
      <c r="C1633" s="1">
        <f t="shared" si="52"/>
        <v>0.52845422812135401</v>
      </c>
      <c r="E1633">
        <v>1628</v>
      </c>
      <c r="F1633">
        <f t="shared" si="53"/>
        <v>0.61686947837197614</v>
      </c>
    </row>
    <row r="1634" spans="2:6" x14ac:dyDescent="0.3">
      <c r="B1634">
        <v>1629</v>
      </c>
      <c r="C1634" s="1">
        <f t="shared" si="52"/>
        <v>0.52832225394011878</v>
      </c>
      <c r="E1634">
        <v>1629</v>
      </c>
      <c r="F1634">
        <f t="shared" si="53"/>
        <v>0.61686947837197614</v>
      </c>
    </row>
    <row r="1635" spans="2:6" x14ac:dyDescent="0.3">
      <c r="B1635">
        <v>1630</v>
      </c>
      <c r="C1635" s="1">
        <f t="shared" si="52"/>
        <v>0.5281902394652267</v>
      </c>
      <c r="E1635">
        <v>1630</v>
      </c>
      <c r="F1635">
        <f t="shared" si="53"/>
        <v>0.6167903592733186</v>
      </c>
    </row>
    <row r="1636" spans="2:6" x14ac:dyDescent="0.3">
      <c r="B1636">
        <v>1631</v>
      </c>
      <c r="C1636" s="1">
        <f t="shared" si="52"/>
        <v>0.5280581847645941</v>
      </c>
      <c r="E1636">
        <v>1631</v>
      </c>
      <c r="F1636">
        <f t="shared" si="53"/>
        <v>0.61679035927331849</v>
      </c>
    </row>
    <row r="1637" spans="2:6" x14ac:dyDescent="0.3">
      <c r="B1637">
        <v>1632</v>
      </c>
      <c r="C1637" s="1">
        <f t="shared" si="52"/>
        <v>0.52792608990615764</v>
      </c>
      <c r="E1637">
        <v>1632</v>
      </c>
      <c r="F1637">
        <f t="shared" si="53"/>
        <v>0.61671115436771395</v>
      </c>
    </row>
    <row r="1638" spans="2:6" x14ac:dyDescent="0.3">
      <c r="B1638">
        <v>1633</v>
      </c>
      <c r="C1638" s="1">
        <f t="shared" si="52"/>
        <v>0.52779395495787484</v>
      </c>
      <c r="E1638">
        <v>1633</v>
      </c>
      <c r="F1638">
        <f t="shared" si="53"/>
        <v>0.61671115436771395</v>
      </c>
    </row>
    <row r="1639" spans="2:6" x14ac:dyDescent="0.3">
      <c r="B1639">
        <v>1634</v>
      </c>
      <c r="C1639" s="1">
        <f t="shared" si="52"/>
        <v>0.52766177998772401</v>
      </c>
      <c r="E1639">
        <v>1634</v>
      </c>
      <c r="F1639">
        <f t="shared" si="53"/>
        <v>0.61663186369591028</v>
      </c>
    </row>
    <row r="1640" spans="2:6" x14ac:dyDescent="0.3">
      <c r="B1640">
        <v>1635</v>
      </c>
      <c r="C1640" s="1">
        <f t="shared" si="52"/>
        <v>0.52752956506370374</v>
      </c>
      <c r="E1640">
        <v>1635</v>
      </c>
      <c r="F1640">
        <f t="shared" si="53"/>
        <v>0.61663186369591028</v>
      </c>
    </row>
    <row r="1641" spans="2:6" x14ac:dyDescent="0.3">
      <c r="B1641">
        <v>1636</v>
      </c>
      <c r="C1641" s="1">
        <f t="shared" si="52"/>
        <v>0.52739731025383318</v>
      </c>
      <c r="E1641">
        <v>1636</v>
      </c>
      <c r="F1641">
        <f t="shared" si="53"/>
        <v>0.61655248729869916</v>
      </c>
    </row>
    <row r="1642" spans="2:6" x14ac:dyDescent="0.3">
      <c r="B1642">
        <v>1637</v>
      </c>
      <c r="C1642" s="1">
        <f t="shared" si="52"/>
        <v>0.52726501562615236</v>
      </c>
      <c r="E1642">
        <v>1637</v>
      </c>
      <c r="F1642">
        <f t="shared" si="53"/>
        <v>0.61655248729869916</v>
      </c>
    </row>
    <row r="1643" spans="2:6" x14ac:dyDescent="0.3">
      <c r="B1643">
        <v>1638</v>
      </c>
      <c r="C1643" s="1">
        <f t="shared" si="52"/>
        <v>0.52713268124872137</v>
      </c>
      <c r="E1643">
        <v>1638</v>
      </c>
      <c r="F1643">
        <f t="shared" si="53"/>
        <v>0.6164730252169166</v>
      </c>
    </row>
    <row r="1644" spans="2:6" x14ac:dyDescent="0.3">
      <c r="B1644">
        <v>1639</v>
      </c>
      <c r="C1644" s="1">
        <f t="shared" si="52"/>
        <v>0.52700030718962121</v>
      </c>
      <c r="E1644">
        <v>1639</v>
      </c>
      <c r="F1644">
        <f t="shared" si="53"/>
        <v>0.6164730252169166</v>
      </c>
    </row>
    <row r="1645" spans="2:6" x14ac:dyDescent="0.3">
      <c r="B1645">
        <v>1640</v>
      </c>
      <c r="C1645" s="1">
        <f t="shared" si="52"/>
        <v>0.52686789351695262</v>
      </c>
      <c r="E1645">
        <v>1640</v>
      </c>
      <c r="F1645">
        <f t="shared" si="53"/>
        <v>0.6163934774914428</v>
      </c>
    </row>
    <row r="1646" spans="2:6" x14ac:dyDescent="0.3">
      <c r="B1646">
        <v>1641</v>
      </c>
      <c r="C1646" s="1">
        <f t="shared" si="52"/>
        <v>0.52673544029883745</v>
      </c>
      <c r="E1646">
        <v>1641</v>
      </c>
      <c r="F1646">
        <f t="shared" si="53"/>
        <v>0.6163934774914428</v>
      </c>
    </row>
    <row r="1647" spans="2:6" x14ac:dyDescent="0.3">
      <c r="B1647">
        <v>1642</v>
      </c>
      <c r="C1647" s="1">
        <f t="shared" si="52"/>
        <v>0.52660294760341742</v>
      </c>
      <c r="E1647">
        <v>1642</v>
      </c>
      <c r="F1647">
        <f t="shared" si="53"/>
        <v>0.61631384416320167</v>
      </c>
    </row>
    <row r="1648" spans="2:6" x14ac:dyDescent="0.3">
      <c r="B1648">
        <v>1643</v>
      </c>
      <c r="C1648" s="1">
        <f t="shared" si="52"/>
        <v>0.52647041549885476</v>
      </c>
      <c r="E1648">
        <v>1643</v>
      </c>
      <c r="F1648">
        <f t="shared" si="53"/>
        <v>0.61631384416320167</v>
      </c>
    </row>
    <row r="1649" spans="2:6" x14ac:dyDescent="0.3">
      <c r="B1649">
        <v>1644</v>
      </c>
      <c r="C1649" s="1">
        <f t="shared" si="52"/>
        <v>0.52633784405333184</v>
      </c>
      <c r="E1649">
        <v>1644</v>
      </c>
      <c r="F1649">
        <f t="shared" si="53"/>
        <v>0.61623412527316157</v>
      </c>
    </row>
    <row r="1650" spans="2:6" x14ac:dyDescent="0.3">
      <c r="B1650">
        <v>1645</v>
      </c>
      <c r="C1650" s="1">
        <f t="shared" si="52"/>
        <v>0.52620523333505143</v>
      </c>
      <c r="E1650">
        <v>1645</v>
      </c>
      <c r="F1650">
        <f t="shared" si="53"/>
        <v>0.61623412527316157</v>
      </c>
    </row>
    <row r="1651" spans="2:6" x14ac:dyDescent="0.3">
      <c r="B1651">
        <v>1646</v>
      </c>
      <c r="C1651" s="1">
        <f t="shared" si="52"/>
        <v>0.52607258341223639</v>
      </c>
      <c r="E1651">
        <v>1646</v>
      </c>
      <c r="F1651">
        <f t="shared" si="53"/>
        <v>0.61615432086233457</v>
      </c>
    </row>
    <row r="1652" spans="2:6" x14ac:dyDescent="0.3">
      <c r="B1652">
        <v>1647</v>
      </c>
      <c r="C1652" s="1">
        <f t="shared" si="52"/>
        <v>0.52593989435312971</v>
      </c>
      <c r="E1652">
        <v>1647</v>
      </c>
      <c r="F1652">
        <f t="shared" si="53"/>
        <v>0.61615432086233457</v>
      </c>
    </row>
    <row r="1653" spans="2:6" x14ac:dyDescent="0.3">
      <c r="B1653">
        <v>1648</v>
      </c>
      <c r="C1653" s="1">
        <f t="shared" si="52"/>
        <v>0.52580716622599477</v>
      </c>
      <c r="E1653">
        <v>1648</v>
      </c>
      <c r="F1653">
        <f t="shared" si="53"/>
        <v>0.61607443097177694</v>
      </c>
    </row>
    <row r="1654" spans="2:6" x14ac:dyDescent="0.3">
      <c r="B1654">
        <v>1649</v>
      </c>
      <c r="C1654" s="1">
        <f t="shared" si="52"/>
        <v>0.52567439909911473</v>
      </c>
      <c r="E1654">
        <v>1649</v>
      </c>
      <c r="F1654">
        <f t="shared" si="53"/>
        <v>0.61607443097177672</v>
      </c>
    </row>
    <row r="1655" spans="2:6" x14ac:dyDescent="0.3">
      <c r="B1655">
        <v>1650</v>
      </c>
      <c r="C1655" s="1">
        <f t="shared" si="52"/>
        <v>0.52554159304079295</v>
      </c>
      <c r="E1655">
        <v>1650</v>
      </c>
      <c r="F1655">
        <f t="shared" si="53"/>
        <v>0.61599445564258859</v>
      </c>
    </row>
    <row r="1656" spans="2:6" x14ac:dyDescent="0.3">
      <c r="B1656">
        <v>1651</v>
      </c>
      <c r="C1656" s="1">
        <f t="shared" si="52"/>
        <v>0.5254087481193529</v>
      </c>
      <c r="E1656">
        <v>1651</v>
      </c>
      <c r="F1656">
        <f t="shared" si="53"/>
        <v>0.61599445564258859</v>
      </c>
    </row>
    <row r="1657" spans="2:6" x14ac:dyDescent="0.3">
      <c r="B1657">
        <v>1652</v>
      </c>
      <c r="C1657" s="1">
        <f t="shared" si="52"/>
        <v>0.52527586440313789</v>
      </c>
      <c r="E1657">
        <v>1652</v>
      </c>
      <c r="F1657">
        <f t="shared" si="53"/>
        <v>0.61591439491591382</v>
      </c>
    </row>
    <row r="1658" spans="2:6" x14ac:dyDescent="0.3">
      <c r="B1658">
        <v>1653</v>
      </c>
      <c r="C1658" s="1">
        <f t="shared" si="52"/>
        <v>0.52514294196051126</v>
      </c>
      <c r="E1658">
        <v>1653</v>
      </c>
      <c r="F1658">
        <f t="shared" si="53"/>
        <v>0.61591439491591382</v>
      </c>
    </row>
    <row r="1659" spans="2:6" x14ac:dyDescent="0.3">
      <c r="B1659">
        <v>1654</v>
      </c>
      <c r="C1659" s="1">
        <f t="shared" si="52"/>
        <v>0.52500998085985628</v>
      </c>
      <c r="E1659">
        <v>1654</v>
      </c>
      <c r="F1659">
        <f t="shared" si="53"/>
        <v>0.61583424883294047</v>
      </c>
    </row>
    <row r="1660" spans="2:6" x14ac:dyDescent="0.3">
      <c r="B1660">
        <v>1655</v>
      </c>
      <c r="C1660" s="1">
        <f t="shared" si="52"/>
        <v>0.52487698116957615</v>
      </c>
      <c r="E1660">
        <v>1655</v>
      </c>
      <c r="F1660">
        <f t="shared" si="53"/>
        <v>0.61583424883294047</v>
      </c>
    </row>
    <row r="1661" spans="2:6" x14ac:dyDescent="0.3">
      <c r="B1661">
        <v>1656</v>
      </c>
      <c r="C1661" s="1">
        <f t="shared" si="52"/>
        <v>0.52474394295809379</v>
      </c>
      <c r="E1661">
        <v>1656</v>
      </c>
      <c r="F1661">
        <f t="shared" si="53"/>
        <v>0.61575401743490077</v>
      </c>
    </row>
    <row r="1662" spans="2:6" x14ac:dyDescent="0.3">
      <c r="B1662">
        <v>1657</v>
      </c>
      <c r="C1662" s="1">
        <f t="shared" si="52"/>
        <v>0.52461086629385212</v>
      </c>
      <c r="E1662">
        <v>1657</v>
      </c>
      <c r="F1662">
        <f t="shared" si="53"/>
        <v>0.61575401743490077</v>
      </c>
    </row>
    <row r="1663" spans="2:6" x14ac:dyDescent="0.3">
      <c r="B1663">
        <v>1658</v>
      </c>
      <c r="C1663" s="1">
        <f t="shared" si="52"/>
        <v>0.52447775124531359</v>
      </c>
      <c r="E1663">
        <v>1658</v>
      </c>
      <c r="F1663">
        <f t="shared" si="53"/>
        <v>0.61567370076307038</v>
      </c>
    </row>
    <row r="1664" spans="2:6" x14ac:dyDescent="0.3">
      <c r="B1664">
        <v>1659</v>
      </c>
      <c r="C1664" s="1">
        <f t="shared" si="52"/>
        <v>0.52434459788096077</v>
      </c>
      <c r="E1664">
        <v>1659</v>
      </c>
      <c r="F1664">
        <f t="shared" si="53"/>
        <v>0.61567370076307026</v>
      </c>
    </row>
    <row r="1665" spans="2:6" x14ac:dyDescent="0.3">
      <c r="B1665">
        <v>1660</v>
      </c>
      <c r="C1665" s="1">
        <f t="shared" si="52"/>
        <v>0.52421140626929552</v>
      </c>
      <c r="E1665">
        <v>1660</v>
      </c>
      <c r="F1665">
        <f t="shared" si="53"/>
        <v>0.6155932988587689</v>
      </c>
    </row>
    <row r="1666" spans="2:6" x14ac:dyDescent="0.3">
      <c r="B1666">
        <v>1661</v>
      </c>
      <c r="C1666" s="1">
        <f t="shared" si="52"/>
        <v>0.5240781764788397</v>
      </c>
      <c r="E1666">
        <v>1661</v>
      </c>
      <c r="F1666">
        <f t="shared" si="53"/>
        <v>0.6155932988587689</v>
      </c>
    </row>
    <row r="1667" spans="2:6" x14ac:dyDescent="0.3">
      <c r="B1667">
        <v>1662</v>
      </c>
      <c r="C1667" s="1">
        <f t="shared" si="52"/>
        <v>0.52394490857813469</v>
      </c>
      <c r="E1667">
        <v>1662</v>
      </c>
      <c r="F1667">
        <f t="shared" si="53"/>
        <v>0.61551281176336015</v>
      </c>
    </row>
    <row r="1668" spans="2:6" x14ac:dyDescent="0.3">
      <c r="B1668">
        <v>1663</v>
      </c>
      <c r="C1668" s="1">
        <f t="shared" si="52"/>
        <v>0.52381160263574134</v>
      </c>
      <c r="E1668">
        <v>1663</v>
      </c>
      <c r="F1668">
        <f t="shared" si="53"/>
        <v>0.61551281176336003</v>
      </c>
    </row>
    <row r="1669" spans="2:6" x14ac:dyDescent="0.3">
      <c r="B1669">
        <v>1664</v>
      </c>
      <c r="C1669" s="1">
        <f t="shared" si="52"/>
        <v>0.52367825872024043</v>
      </c>
      <c r="E1669">
        <v>1664</v>
      </c>
      <c r="F1669">
        <f t="shared" si="53"/>
        <v>0.61543223951825121</v>
      </c>
    </row>
    <row r="1670" spans="2:6" x14ac:dyDescent="0.3">
      <c r="B1670">
        <v>1665</v>
      </c>
      <c r="C1670" s="1">
        <f t="shared" ref="C1670:C1733" si="54">D$2+D$1*COS((B1670*2*PI()/8760))</f>
        <v>0.52354487690023188</v>
      </c>
      <c r="E1670">
        <v>1665</v>
      </c>
      <c r="F1670">
        <f t="shared" ref="F1670:F1733" si="55">LARGE(C$6:C$8765,E1670)</f>
        <v>0.61543223951825121</v>
      </c>
    </row>
    <row r="1671" spans="2:6" x14ac:dyDescent="0.3">
      <c r="B1671">
        <v>1666</v>
      </c>
      <c r="C1671" s="1">
        <f t="shared" si="54"/>
        <v>0.52341145724433524</v>
      </c>
      <c r="E1671">
        <v>1666</v>
      </c>
      <c r="F1671">
        <f t="shared" si="55"/>
        <v>0.6153515821648935</v>
      </c>
    </row>
    <row r="1672" spans="2:6" x14ac:dyDescent="0.3">
      <c r="B1672">
        <v>1667</v>
      </c>
      <c r="C1672" s="1">
        <f t="shared" si="54"/>
        <v>0.52327799982118983</v>
      </c>
      <c r="E1672">
        <v>1667</v>
      </c>
      <c r="F1672">
        <f t="shared" si="55"/>
        <v>0.6153515821648935</v>
      </c>
    </row>
    <row r="1673" spans="2:6" x14ac:dyDescent="0.3">
      <c r="B1673">
        <v>1668</v>
      </c>
      <c r="C1673" s="1">
        <f t="shared" si="54"/>
        <v>0.52314450469945384</v>
      </c>
      <c r="E1673">
        <v>1668</v>
      </c>
      <c r="F1673">
        <f t="shared" si="55"/>
        <v>0.61527083974478192</v>
      </c>
    </row>
    <row r="1674" spans="2:6" x14ac:dyDescent="0.3">
      <c r="B1674">
        <v>1669</v>
      </c>
      <c r="C1674" s="1">
        <f t="shared" si="54"/>
        <v>0.52301097194780533</v>
      </c>
      <c r="E1674">
        <v>1669</v>
      </c>
      <c r="F1674">
        <f t="shared" si="55"/>
        <v>0.61527083974478192</v>
      </c>
    </row>
    <row r="1675" spans="2:6" x14ac:dyDescent="0.3">
      <c r="B1675">
        <v>1670</v>
      </c>
      <c r="C1675" s="1">
        <f t="shared" si="54"/>
        <v>0.52287740163494156</v>
      </c>
      <c r="E1675">
        <v>1670</v>
      </c>
      <c r="F1675">
        <f t="shared" si="55"/>
        <v>0.61519001229945514</v>
      </c>
    </row>
    <row r="1676" spans="2:6" x14ac:dyDescent="0.3">
      <c r="B1676">
        <v>1671</v>
      </c>
      <c r="C1676" s="1">
        <f t="shared" si="54"/>
        <v>0.52274379382957892</v>
      </c>
      <c r="E1676">
        <v>1671</v>
      </c>
      <c r="F1676">
        <f t="shared" si="55"/>
        <v>0.61519001229945514</v>
      </c>
    </row>
    <row r="1677" spans="2:6" x14ac:dyDescent="0.3">
      <c r="B1677">
        <v>1672</v>
      </c>
      <c r="C1677" s="1">
        <f t="shared" si="54"/>
        <v>0.52261014860045352</v>
      </c>
      <c r="E1677">
        <v>1672</v>
      </c>
      <c r="F1677">
        <f t="shared" si="55"/>
        <v>0.61510909987049578</v>
      </c>
    </row>
    <row r="1678" spans="2:6" x14ac:dyDescent="0.3">
      <c r="B1678">
        <v>1673</v>
      </c>
      <c r="C1678" s="1">
        <f t="shared" si="54"/>
        <v>0.52247646601632025</v>
      </c>
      <c r="E1678">
        <v>1673</v>
      </c>
      <c r="F1678">
        <f t="shared" si="55"/>
        <v>0.61510909987049578</v>
      </c>
    </row>
    <row r="1679" spans="2:6" x14ac:dyDescent="0.3">
      <c r="B1679">
        <v>1674</v>
      </c>
      <c r="C1679" s="1">
        <f t="shared" si="54"/>
        <v>0.52234274614595355</v>
      </c>
      <c r="E1679">
        <v>1674</v>
      </c>
      <c r="F1679">
        <f t="shared" si="55"/>
        <v>0.61502810249952988</v>
      </c>
    </row>
    <row r="1680" spans="2:6" x14ac:dyDescent="0.3">
      <c r="B1680">
        <v>1675</v>
      </c>
      <c r="C1680" s="1">
        <f t="shared" si="54"/>
        <v>0.52220898905814683</v>
      </c>
      <c r="E1680">
        <v>1675</v>
      </c>
      <c r="F1680">
        <f t="shared" si="55"/>
        <v>0.61502810249952988</v>
      </c>
    </row>
    <row r="1681" spans="2:6" x14ac:dyDescent="0.3">
      <c r="B1681">
        <v>1676</v>
      </c>
      <c r="C1681" s="1">
        <f t="shared" si="54"/>
        <v>0.52207519482171283</v>
      </c>
      <c r="E1681">
        <v>1676</v>
      </c>
      <c r="F1681">
        <f t="shared" si="55"/>
        <v>0.61494702022822745</v>
      </c>
    </row>
    <row r="1682" spans="2:6" x14ac:dyDescent="0.3">
      <c r="B1682">
        <v>1677</v>
      </c>
      <c r="C1682" s="1">
        <f t="shared" si="54"/>
        <v>0.52194136350548326</v>
      </c>
      <c r="E1682">
        <v>1677</v>
      </c>
      <c r="F1682">
        <f t="shared" si="55"/>
        <v>0.61494702022822745</v>
      </c>
    </row>
    <row r="1683" spans="2:6" x14ac:dyDescent="0.3">
      <c r="B1683">
        <v>1678</v>
      </c>
      <c r="C1683" s="1">
        <f t="shared" si="54"/>
        <v>0.52180749517830916</v>
      </c>
      <c r="E1683">
        <v>1678</v>
      </c>
      <c r="F1683">
        <f t="shared" si="55"/>
        <v>0.614865853098302</v>
      </c>
    </row>
    <row r="1684" spans="2:6" x14ac:dyDescent="0.3">
      <c r="B1684">
        <v>1679</v>
      </c>
      <c r="C1684" s="1">
        <f t="shared" si="54"/>
        <v>0.5216735899090601</v>
      </c>
      <c r="E1684">
        <v>1679</v>
      </c>
      <c r="F1684">
        <f t="shared" si="55"/>
        <v>0.614865853098302</v>
      </c>
    </row>
    <row r="1685" spans="2:6" x14ac:dyDescent="0.3">
      <c r="B1685">
        <v>1680</v>
      </c>
      <c r="C1685" s="1">
        <f t="shared" si="54"/>
        <v>0.52153964776662509</v>
      </c>
      <c r="E1685">
        <v>1680</v>
      </c>
      <c r="F1685">
        <f t="shared" si="55"/>
        <v>0.61478460115151079</v>
      </c>
    </row>
    <row r="1686" spans="2:6" x14ac:dyDescent="0.3">
      <c r="B1686">
        <v>1681</v>
      </c>
      <c r="C1686" s="1">
        <f t="shared" si="54"/>
        <v>0.52140566881991213</v>
      </c>
      <c r="E1686">
        <v>1681</v>
      </c>
      <c r="F1686">
        <f t="shared" si="55"/>
        <v>0.61478460115151079</v>
      </c>
    </row>
    <row r="1687" spans="2:6" x14ac:dyDescent="0.3">
      <c r="B1687">
        <v>1682</v>
      </c>
      <c r="C1687" s="1">
        <f t="shared" si="54"/>
        <v>0.52127165313784773</v>
      </c>
      <c r="E1687">
        <v>1682</v>
      </c>
      <c r="F1687">
        <f t="shared" si="55"/>
        <v>0.61470326442965484</v>
      </c>
    </row>
    <row r="1688" spans="2:6" x14ac:dyDescent="0.3">
      <c r="B1688">
        <v>1683</v>
      </c>
      <c r="C1688" s="1">
        <f t="shared" si="54"/>
        <v>0.52113760078937788</v>
      </c>
      <c r="E1688">
        <v>1683</v>
      </c>
      <c r="F1688">
        <f t="shared" si="55"/>
        <v>0.61470326442965473</v>
      </c>
    </row>
    <row r="1689" spans="2:6" x14ac:dyDescent="0.3">
      <c r="B1689">
        <v>1684</v>
      </c>
      <c r="C1689" s="1">
        <f t="shared" si="54"/>
        <v>0.52100351184346694</v>
      </c>
      <c r="E1689">
        <v>1684</v>
      </c>
      <c r="F1689">
        <f t="shared" si="55"/>
        <v>0.61462184297457823</v>
      </c>
    </row>
    <row r="1690" spans="2:6" x14ac:dyDescent="0.3">
      <c r="B1690">
        <v>1685</v>
      </c>
      <c r="C1690" s="1">
        <f t="shared" si="54"/>
        <v>0.52086938636909841</v>
      </c>
      <c r="E1690">
        <v>1685</v>
      </c>
      <c r="F1690">
        <f t="shared" si="55"/>
        <v>0.61462184297457823</v>
      </c>
    </row>
    <row r="1691" spans="2:6" x14ac:dyDescent="0.3">
      <c r="B1691">
        <v>1686</v>
      </c>
      <c r="C1691" s="1">
        <f t="shared" si="54"/>
        <v>0.52073522443527431</v>
      </c>
      <c r="E1691">
        <v>1686</v>
      </c>
      <c r="F1691">
        <f t="shared" si="55"/>
        <v>0.61454033682816944</v>
      </c>
    </row>
    <row r="1692" spans="2:6" x14ac:dyDescent="0.3">
      <c r="B1692">
        <v>1687</v>
      </c>
      <c r="C1692" s="1">
        <f t="shared" si="54"/>
        <v>0.52060102611101577</v>
      </c>
      <c r="E1692">
        <v>1687</v>
      </c>
      <c r="F1692">
        <f t="shared" si="55"/>
        <v>0.61454033682816933</v>
      </c>
    </row>
    <row r="1693" spans="2:6" x14ac:dyDescent="0.3">
      <c r="B1693">
        <v>1688</v>
      </c>
      <c r="C1693" s="1">
        <f t="shared" si="54"/>
        <v>0.52046679146536223</v>
      </c>
      <c r="E1693">
        <v>1688</v>
      </c>
      <c r="F1693">
        <f t="shared" si="55"/>
        <v>0.61445874603235984</v>
      </c>
    </row>
    <row r="1694" spans="2:6" x14ac:dyDescent="0.3">
      <c r="B1694">
        <v>1689</v>
      </c>
      <c r="C1694" s="1">
        <f t="shared" si="54"/>
        <v>0.52033252056737223</v>
      </c>
      <c r="E1694">
        <v>1689</v>
      </c>
      <c r="F1694">
        <f t="shared" si="55"/>
        <v>0.61445874603235984</v>
      </c>
    </row>
    <row r="1695" spans="2:6" x14ac:dyDescent="0.3">
      <c r="B1695">
        <v>1690</v>
      </c>
      <c r="C1695" s="1">
        <f t="shared" si="54"/>
        <v>0.52019821348612261</v>
      </c>
      <c r="E1695">
        <v>1690</v>
      </c>
      <c r="F1695">
        <f t="shared" si="55"/>
        <v>0.61437707062912472</v>
      </c>
    </row>
    <row r="1696" spans="2:6" x14ac:dyDescent="0.3">
      <c r="B1696">
        <v>1691</v>
      </c>
      <c r="C1696" s="1">
        <f t="shared" si="54"/>
        <v>0.520063870290709</v>
      </c>
      <c r="E1696">
        <v>1691</v>
      </c>
      <c r="F1696">
        <f t="shared" si="55"/>
        <v>0.61437707062912472</v>
      </c>
    </row>
    <row r="1697" spans="2:6" x14ac:dyDescent="0.3">
      <c r="B1697">
        <v>1692</v>
      </c>
      <c r="C1697" s="1">
        <f t="shared" si="54"/>
        <v>0.51992949105024566</v>
      </c>
      <c r="E1697">
        <v>1692</v>
      </c>
      <c r="F1697">
        <f t="shared" si="55"/>
        <v>0.61429531066048293</v>
      </c>
    </row>
    <row r="1698" spans="2:6" x14ac:dyDescent="0.3">
      <c r="B1698">
        <v>1693</v>
      </c>
      <c r="C1698" s="1">
        <f t="shared" si="54"/>
        <v>0.51979507583386531</v>
      </c>
      <c r="E1698">
        <v>1693</v>
      </c>
      <c r="F1698">
        <f t="shared" si="55"/>
        <v>0.61429531066048293</v>
      </c>
    </row>
    <row r="1699" spans="2:6" x14ac:dyDescent="0.3">
      <c r="B1699">
        <v>1694</v>
      </c>
      <c r="C1699" s="1">
        <f t="shared" si="54"/>
        <v>0.51966062471071917</v>
      </c>
      <c r="E1699">
        <v>1694</v>
      </c>
      <c r="F1699">
        <f t="shared" si="55"/>
        <v>0.61421346616849637</v>
      </c>
    </row>
    <row r="1700" spans="2:6" x14ac:dyDescent="0.3">
      <c r="B1700">
        <v>1695</v>
      </c>
      <c r="C1700" s="1">
        <f t="shared" si="54"/>
        <v>0.5195261377499768</v>
      </c>
      <c r="E1700">
        <v>1695</v>
      </c>
      <c r="F1700">
        <f t="shared" si="55"/>
        <v>0.61421346616849637</v>
      </c>
    </row>
    <row r="1701" spans="2:6" x14ac:dyDescent="0.3">
      <c r="B1701">
        <v>1696</v>
      </c>
      <c r="C1701" s="1">
        <f t="shared" si="54"/>
        <v>0.51939161502082654</v>
      </c>
      <c r="E1701">
        <v>1696</v>
      </c>
      <c r="F1701">
        <f t="shared" si="55"/>
        <v>0.61413153719527114</v>
      </c>
    </row>
    <row r="1702" spans="2:6" x14ac:dyDescent="0.3">
      <c r="B1702">
        <v>1697</v>
      </c>
      <c r="C1702" s="1">
        <f t="shared" si="54"/>
        <v>0.51925705659247479</v>
      </c>
      <c r="E1702">
        <v>1697</v>
      </c>
      <c r="F1702">
        <f t="shared" si="55"/>
        <v>0.61413153719527114</v>
      </c>
    </row>
    <row r="1703" spans="2:6" x14ac:dyDescent="0.3">
      <c r="B1703">
        <v>1698</v>
      </c>
      <c r="C1703" s="1">
        <f t="shared" si="54"/>
        <v>0.51912246253414673</v>
      </c>
      <c r="E1703">
        <v>1698</v>
      </c>
      <c r="F1703">
        <f t="shared" si="55"/>
        <v>0.61404952378295607</v>
      </c>
    </row>
    <row r="1704" spans="2:6" x14ac:dyDescent="0.3">
      <c r="B1704">
        <v>1699</v>
      </c>
      <c r="C1704" s="1">
        <f t="shared" si="54"/>
        <v>0.51898783291508521</v>
      </c>
      <c r="E1704">
        <v>1699</v>
      </c>
      <c r="F1704">
        <f t="shared" si="55"/>
        <v>0.61404952378295596</v>
      </c>
    </row>
    <row r="1705" spans="2:6" x14ac:dyDescent="0.3">
      <c r="B1705">
        <v>1700</v>
      </c>
      <c r="C1705" s="1">
        <f t="shared" si="54"/>
        <v>0.51885316780455204</v>
      </c>
      <c r="E1705">
        <v>1700</v>
      </c>
      <c r="F1705">
        <f t="shared" si="55"/>
        <v>0.61396742597374399</v>
      </c>
    </row>
    <row r="1706" spans="2:6" x14ac:dyDescent="0.3">
      <c r="B1706">
        <v>1701</v>
      </c>
      <c r="C1706" s="1">
        <f t="shared" si="54"/>
        <v>0.51871846727182691</v>
      </c>
      <c r="E1706">
        <v>1701</v>
      </c>
      <c r="F1706">
        <f t="shared" si="55"/>
        <v>0.61396742597374399</v>
      </c>
    </row>
    <row r="1707" spans="2:6" x14ac:dyDescent="0.3">
      <c r="B1707">
        <v>1702</v>
      </c>
      <c r="C1707" s="1">
        <f t="shared" si="54"/>
        <v>0.51858373138620784</v>
      </c>
      <c r="E1707">
        <v>1702</v>
      </c>
      <c r="F1707">
        <f t="shared" si="55"/>
        <v>0.61388524380987075</v>
      </c>
    </row>
    <row r="1708" spans="2:6" x14ac:dyDescent="0.3">
      <c r="B1708">
        <v>1703</v>
      </c>
      <c r="C1708" s="1">
        <f t="shared" si="54"/>
        <v>0.51844896021701126</v>
      </c>
      <c r="E1708">
        <v>1703</v>
      </c>
      <c r="F1708">
        <f t="shared" si="55"/>
        <v>0.61388524380987075</v>
      </c>
    </row>
    <row r="1709" spans="2:6" x14ac:dyDescent="0.3">
      <c r="B1709">
        <v>1704</v>
      </c>
      <c r="C1709" s="1">
        <f t="shared" si="54"/>
        <v>0.51831415383357116</v>
      </c>
      <c r="E1709">
        <v>1704</v>
      </c>
      <c r="F1709">
        <f t="shared" si="55"/>
        <v>0.613802977333616</v>
      </c>
    </row>
    <row r="1710" spans="2:6" x14ac:dyDescent="0.3">
      <c r="B1710">
        <v>1705</v>
      </c>
      <c r="C1710" s="1">
        <f t="shared" si="54"/>
        <v>0.51817931230524017</v>
      </c>
      <c r="E1710">
        <v>1705</v>
      </c>
      <c r="F1710">
        <f t="shared" si="55"/>
        <v>0.613802977333616</v>
      </c>
    </row>
    <row r="1711" spans="2:6" x14ac:dyDescent="0.3">
      <c r="B1711">
        <v>1706</v>
      </c>
      <c r="C1711" s="1">
        <f t="shared" si="54"/>
        <v>0.51804443570138892</v>
      </c>
      <c r="E1711">
        <v>1706</v>
      </c>
      <c r="F1711">
        <f t="shared" si="55"/>
        <v>0.61372062658730231</v>
      </c>
    </row>
    <row r="1712" spans="2:6" x14ac:dyDescent="0.3">
      <c r="B1712">
        <v>1707</v>
      </c>
      <c r="C1712" s="1">
        <f t="shared" si="54"/>
        <v>0.51790952409140589</v>
      </c>
      <c r="E1712">
        <v>1707</v>
      </c>
      <c r="F1712">
        <f t="shared" si="55"/>
        <v>0.61372062658730231</v>
      </c>
    </row>
    <row r="1713" spans="2:6" x14ac:dyDescent="0.3">
      <c r="B1713">
        <v>1708</v>
      </c>
      <c r="C1713" s="1">
        <f t="shared" si="54"/>
        <v>0.51777457754469791</v>
      </c>
      <c r="E1713">
        <v>1708</v>
      </c>
      <c r="F1713">
        <f t="shared" si="55"/>
        <v>0.61363819161329602</v>
      </c>
    </row>
    <row r="1714" spans="2:6" x14ac:dyDescent="0.3">
      <c r="B1714">
        <v>1709</v>
      </c>
      <c r="C1714" s="1">
        <f t="shared" si="54"/>
        <v>0.51763959613068933</v>
      </c>
      <c r="E1714">
        <v>1709</v>
      </c>
      <c r="F1714">
        <f t="shared" si="55"/>
        <v>0.61363819161329602</v>
      </c>
    </row>
    <row r="1715" spans="2:6" x14ac:dyDescent="0.3">
      <c r="B1715">
        <v>1710</v>
      </c>
      <c r="C1715" s="1">
        <f t="shared" si="54"/>
        <v>0.5175045799188227</v>
      </c>
      <c r="E1715">
        <v>1710</v>
      </c>
      <c r="F1715">
        <f t="shared" si="55"/>
        <v>0.61355567245400655</v>
      </c>
    </row>
    <row r="1716" spans="2:6" x14ac:dyDescent="0.3">
      <c r="B1716">
        <v>1711</v>
      </c>
      <c r="C1716" s="1">
        <f t="shared" si="54"/>
        <v>0.51736952897855848</v>
      </c>
      <c r="E1716">
        <v>1711</v>
      </c>
      <c r="F1716">
        <f t="shared" si="55"/>
        <v>0.61355567245400655</v>
      </c>
    </row>
    <row r="1717" spans="2:6" x14ac:dyDescent="0.3">
      <c r="B1717">
        <v>1712</v>
      </c>
      <c r="C1717" s="1">
        <f t="shared" si="54"/>
        <v>0.51723444337937496</v>
      </c>
      <c r="E1717">
        <v>1712</v>
      </c>
      <c r="F1717">
        <f t="shared" si="55"/>
        <v>0.6134730691518866</v>
      </c>
    </row>
    <row r="1718" spans="2:6" x14ac:dyDescent="0.3">
      <c r="B1718">
        <v>1713</v>
      </c>
      <c r="C1718" s="1">
        <f t="shared" si="54"/>
        <v>0.51709932319076835</v>
      </c>
      <c r="E1718">
        <v>1713</v>
      </c>
      <c r="F1718">
        <f t="shared" si="55"/>
        <v>0.6134730691518866</v>
      </c>
    </row>
    <row r="1719" spans="2:6" x14ac:dyDescent="0.3">
      <c r="B1719">
        <v>1714</v>
      </c>
      <c r="C1719" s="1">
        <f t="shared" si="54"/>
        <v>0.51696416848225257</v>
      </c>
      <c r="E1719">
        <v>1714</v>
      </c>
      <c r="F1719">
        <f t="shared" si="55"/>
        <v>0.61339038174943239</v>
      </c>
    </row>
    <row r="1720" spans="2:6" x14ac:dyDescent="0.3">
      <c r="B1720">
        <v>1715</v>
      </c>
      <c r="C1720" s="1">
        <f t="shared" si="54"/>
        <v>0.51682897932335903</v>
      </c>
      <c r="E1720">
        <v>1715</v>
      </c>
      <c r="F1720">
        <f t="shared" si="55"/>
        <v>0.61339038174943239</v>
      </c>
    </row>
    <row r="1721" spans="2:6" x14ac:dyDescent="0.3">
      <c r="B1721">
        <v>1716</v>
      </c>
      <c r="C1721" s="1">
        <f t="shared" si="54"/>
        <v>0.51669375578363741</v>
      </c>
      <c r="E1721">
        <v>1716</v>
      </c>
      <c r="F1721">
        <f t="shared" si="55"/>
        <v>0.61330761028918324</v>
      </c>
    </row>
    <row r="1722" spans="2:6" x14ac:dyDescent="0.3">
      <c r="B1722">
        <v>1717</v>
      </c>
      <c r="C1722" s="1">
        <f t="shared" si="54"/>
        <v>0.51655849793265463</v>
      </c>
      <c r="E1722">
        <v>1717</v>
      </c>
      <c r="F1722">
        <f t="shared" si="55"/>
        <v>0.61330761028918312</v>
      </c>
    </row>
    <row r="1723" spans="2:6" x14ac:dyDescent="0.3">
      <c r="B1723">
        <v>1718</v>
      </c>
      <c r="C1723" s="1">
        <f t="shared" si="54"/>
        <v>0.51642320583999557</v>
      </c>
      <c r="E1723">
        <v>1718</v>
      </c>
      <c r="F1723">
        <f t="shared" si="55"/>
        <v>0.61322475481372174</v>
      </c>
    </row>
    <row r="1724" spans="2:6" x14ac:dyDescent="0.3">
      <c r="B1724">
        <v>1719</v>
      </c>
      <c r="C1724" s="1">
        <f t="shared" si="54"/>
        <v>0.51628787957526234</v>
      </c>
      <c r="E1724">
        <v>1719</v>
      </c>
      <c r="F1724">
        <f t="shared" si="55"/>
        <v>0.61322475481372174</v>
      </c>
    </row>
    <row r="1725" spans="2:6" x14ac:dyDescent="0.3">
      <c r="B1725">
        <v>1720</v>
      </c>
      <c r="C1725" s="1">
        <f t="shared" si="54"/>
        <v>0.51615251920807526</v>
      </c>
      <c r="E1725">
        <v>1720</v>
      </c>
      <c r="F1725">
        <f t="shared" si="55"/>
        <v>0.61314181536567358</v>
      </c>
    </row>
    <row r="1726" spans="2:6" x14ac:dyDescent="0.3">
      <c r="B1726">
        <v>1721</v>
      </c>
      <c r="C1726" s="1">
        <f t="shared" si="54"/>
        <v>0.51601712480807138</v>
      </c>
      <c r="E1726">
        <v>1721</v>
      </c>
      <c r="F1726">
        <f t="shared" si="55"/>
        <v>0.61314181536567358</v>
      </c>
    </row>
    <row r="1727" spans="2:6" x14ac:dyDescent="0.3">
      <c r="B1727">
        <v>1722</v>
      </c>
      <c r="C1727" s="1">
        <f t="shared" si="54"/>
        <v>0.515881696444906</v>
      </c>
      <c r="E1727">
        <v>1722</v>
      </c>
      <c r="F1727">
        <f t="shared" si="55"/>
        <v>0.61305879198770796</v>
      </c>
    </row>
    <row r="1728" spans="2:6" x14ac:dyDescent="0.3">
      <c r="B1728">
        <v>1723</v>
      </c>
      <c r="C1728" s="1">
        <f t="shared" si="54"/>
        <v>0.5157462341882515</v>
      </c>
      <c r="E1728">
        <v>1723</v>
      </c>
      <c r="F1728">
        <f t="shared" si="55"/>
        <v>0.61305879198770796</v>
      </c>
    </row>
    <row r="1729" spans="2:6" x14ac:dyDescent="0.3">
      <c r="B1729">
        <v>1724</v>
      </c>
      <c r="C1729" s="1">
        <f t="shared" si="54"/>
        <v>0.51561073810779767</v>
      </c>
      <c r="E1729">
        <v>1724</v>
      </c>
      <c r="F1729">
        <f t="shared" si="55"/>
        <v>0.61297568472253694</v>
      </c>
    </row>
    <row r="1730" spans="2:6" x14ac:dyDescent="0.3">
      <c r="B1730">
        <v>1725</v>
      </c>
      <c r="C1730" s="1">
        <f t="shared" si="54"/>
        <v>0.51547520827325188</v>
      </c>
      <c r="E1730">
        <v>1725</v>
      </c>
      <c r="F1730">
        <f t="shared" si="55"/>
        <v>0.61297568472253694</v>
      </c>
    </row>
    <row r="1731" spans="2:6" x14ac:dyDescent="0.3">
      <c r="B1731">
        <v>1726</v>
      </c>
      <c r="C1731" s="1">
        <f t="shared" si="54"/>
        <v>0.5153396447543388</v>
      </c>
      <c r="E1731">
        <v>1726</v>
      </c>
      <c r="F1731">
        <f t="shared" si="55"/>
        <v>0.61289249361291609</v>
      </c>
    </row>
    <row r="1732" spans="2:6" x14ac:dyDescent="0.3">
      <c r="B1732">
        <v>1727</v>
      </c>
      <c r="C1732" s="1">
        <f t="shared" si="54"/>
        <v>0.51520404762080041</v>
      </c>
      <c r="E1732">
        <v>1727</v>
      </c>
      <c r="F1732">
        <f t="shared" si="55"/>
        <v>0.61289249361291598</v>
      </c>
    </row>
    <row r="1733" spans="2:6" x14ac:dyDescent="0.3">
      <c r="B1733">
        <v>1728</v>
      </c>
      <c r="C1733" s="1">
        <f t="shared" si="54"/>
        <v>0.51506841694239602</v>
      </c>
      <c r="E1733">
        <v>1728</v>
      </c>
      <c r="F1733">
        <f t="shared" si="55"/>
        <v>0.61280921870164362</v>
      </c>
    </row>
    <row r="1734" spans="2:6" x14ac:dyDescent="0.3">
      <c r="B1734">
        <v>1729</v>
      </c>
      <c r="C1734" s="1">
        <f t="shared" ref="C1734:C1797" si="56">D$2+D$1*COS((B1734*2*PI()/8760))</f>
        <v>0.51493275278890216</v>
      </c>
      <c r="E1734">
        <v>1729</v>
      </c>
      <c r="F1734">
        <f t="shared" ref="F1734:F1797" si="57">LARGE(C$6:C$8765,E1734)</f>
        <v>0.61280921870164351</v>
      </c>
    </row>
    <row r="1735" spans="2:6" x14ac:dyDescent="0.3">
      <c r="B1735">
        <v>1730</v>
      </c>
      <c r="C1735" s="1">
        <f t="shared" si="56"/>
        <v>0.51479705523011254</v>
      </c>
      <c r="E1735">
        <v>1730</v>
      </c>
      <c r="F1735">
        <f t="shared" si="57"/>
        <v>0.61272586003156126</v>
      </c>
    </row>
    <row r="1736" spans="2:6" x14ac:dyDescent="0.3">
      <c r="B1736">
        <v>1731</v>
      </c>
      <c r="C1736" s="1">
        <f t="shared" si="56"/>
        <v>0.51466132433583822</v>
      </c>
      <c r="E1736">
        <v>1731</v>
      </c>
      <c r="F1736">
        <f t="shared" si="57"/>
        <v>0.61272586003156115</v>
      </c>
    </row>
    <row r="1737" spans="2:6" x14ac:dyDescent="0.3">
      <c r="B1737">
        <v>1732</v>
      </c>
      <c r="C1737" s="1">
        <f t="shared" si="56"/>
        <v>0.51452556017590712</v>
      </c>
      <c r="E1737">
        <v>1732</v>
      </c>
      <c r="F1737">
        <f t="shared" si="57"/>
        <v>0.61264241764555372</v>
      </c>
    </row>
    <row r="1738" spans="2:6" x14ac:dyDescent="0.3">
      <c r="B1738">
        <v>1733</v>
      </c>
      <c r="C1738" s="1">
        <f t="shared" si="56"/>
        <v>0.51438976282016458</v>
      </c>
      <c r="E1738">
        <v>1733</v>
      </c>
      <c r="F1738">
        <f t="shared" si="57"/>
        <v>0.61264241764555372</v>
      </c>
    </row>
    <row r="1739" spans="2:6" x14ac:dyDescent="0.3">
      <c r="B1739">
        <v>1734</v>
      </c>
      <c r="C1739" s="1">
        <f t="shared" si="56"/>
        <v>0.51425393233847294</v>
      </c>
      <c r="E1739">
        <v>1734</v>
      </c>
      <c r="F1739">
        <f t="shared" si="57"/>
        <v>0.61255889158654875</v>
      </c>
    </row>
    <row r="1740" spans="2:6" x14ac:dyDescent="0.3">
      <c r="B1740">
        <v>1735</v>
      </c>
      <c r="C1740" s="1">
        <f t="shared" si="56"/>
        <v>0.51411806880071143</v>
      </c>
      <c r="E1740">
        <v>1735</v>
      </c>
      <c r="F1740">
        <f t="shared" si="57"/>
        <v>0.61255889158654875</v>
      </c>
    </row>
    <row r="1741" spans="2:6" x14ac:dyDescent="0.3">
      <c r="B1741">
        <v>1736</v>
      </c>
      <c r="C1741" s="1">
        <f t="shared" si="56"/>
        <v>0.51398217227677634</v>
      </c>
      <c r="E1741">
        <v>1736</v>
      </c>
      <c r="F1741">
        <f t="shared" si="57"/>
        <v>0.6124752818975171</v>
      </c>
    </row>
    <row r="1742" spans="2:6" x14ac:dyDescent="0.3">
      <c r="B1742">
        <v>1737</v>
      </c>
      <c r="C1742" s="1">
        <f t="shared" si="56"/>
        <v>0.51384624283658109</v>
      </c>
      <c r="E1742">
        <v>1737</v>
      </c>
      <c r="F1742">
        <f t="shared" si="57"/>
        <v>0.6124752818975171</v>
      </c>
    </row>
    <row r="1743" spans="2:6" x14ac:dyDescent="0.3">
      <c r="B1743">
        <v>1738</v>
      </c>
      <c r="C1743" s="1">
        <f t="shared" si="56"/>
        <v>0.51371028055005596</v>
      </c>
      <c r="E1743">
        <v>1738</v>
      </c>
      <c r="F1743">
        <f t="shared" si="57"/>
        <v>0.61239158862147258</v>
      </c>
    </row>
    <row r="1744" spans="2:6" x14ac:dyDescent="0.3">
      <c r="B1744">
        <v>1739</v>
      </c>
      <c r="C1744" s="1">
        <f t="shared" si="56"/>
        <v>0.51357428548714801</v>
      </c>
      <c r="E1744">
        <v>1739</v>
      </c>
      <c r="F1744">
        <f t="shared" si="57"/>
        <v>0.61239158862147258</v>
      </c>
    </row>
    <row r="1745" spans="2:6" x14ac:dyDescent="0.3">
      <c r="B1745">
        <v>1740</v>
      </c>
      <c r="C1745" s="1">
        <f t="shared" si="56"/>
        <v>0.51343825771782126</v>
      </c>
      <c r="E1745">
        <v>1740</v>
      </c>
      <c r="F1745">
        <f t="shared" si="57"/>
        <v>0.6123078118014722</v>
      </c>
    </row>
    <row r="1746" spans="2:6" x14ac:dyDescent="0.3">
      <c r="B1746">
        <v>1741</v>
      </c>
      <c r="C1746" s="1">
        <f t="shared" si="56"/>
        <v>0.5133021973120564</v>
      </c>
      <c r="E1746">
        <v>1741</v>
      </c>
      <c r="F1746">
        <f t="shared" si="57"/>
        <v>0.6123078118014722</v>
      </c>
    </row>
    <row r="1747" spans="2:6" x14ac:dyDescent="0.3">
      <c r="B1747">
        <v>1742</v>
      </c>
      <c r="C1747" s="1">
        <f t="shared" si="56"/>
        <v>0.51316610433985133</v>
      </c>
      <c r="E1747">
        <v>1742</v>
      </c>
      <c r="F1747">
        <f t="shared" si="57"/>
        <v>0.61222395148061559</v>
      </c>
    </row>
    <row r="1748" spans="2:6" x14ac:dyDescent="0.3">
      <c r="B1748">
        <v>1743</v>
      </c>
      <c r="C1748" s="1">
        <f t="shared" si="56"/>
        <v>0.51302997887122026</v>
      </c>
      <c r="E1748">
        <v>1743</v>
      </c>
      <c r="F1748">
        <f t="shared" si="57"/>
        <v>0.61222395148061559</v>
      </c>
    </row>
    <row r="1749" spans="2:6" x14ac:dyDescent="0.3">
      <c r="B1749">
        <v>1744</v>
      </c>
      <c r="C1749" s="1">
        <f t="shared" si="56"/>
        <v>0.51289382097619429</v>
      </c>
      <c r="E1749">
        <v>1744</v>
      </c>
      <c r="F1749">
        <f t="shared" si="57"/>
        <v>0.61214000770204569</v>
      </c>
    </row>
    <row r="1750" spans="2:6" x14ac:dyDescent="0.3">
      <c r="B1750">
        <v>1745</v>
      </c>
      <c r="C1750" s="1">
        <f t="shared" si="56"/>
        <v>0.51275763072482117</v>
      </c>
      <c r="E1750">
        <v>1745</v>
      </c>
      <c r="F1750">
        <f t="shared" si="57"/>
        <v>0.61214000770204569</v>
      </c>
    </row>
    <row r="1751" spans="2:6" x14ac:dyDescent="0.3">
      <c r="B1751">
        <v>1746</v>
      </c>
      <c r="C1751" s="1">
        <f t="shared" si="56"/>
        <v>0.51262140818716528</v>
      </c>
      <c r="E1751">
        <v>1746</v>
      </c>
      <c r="F1751">
        <f t="shared" si="57"/>
        <v>0.61205598050894805</v>
      </c>
    </row>
    <row r="1752" spans="2:6" x14ac:dyDescent="0.3">
      <c r="B1752">
        <v>1747</v>
      </c>
      <c r="C1752" s="1">
        <f t="shared" si="56"/>
        <v>0.51248515343330781</v>
      </c>
      <c r="E1752">
        <v>1747</v>
      </c>
      <c r="F1752">
        <f t="shared" si="57"/>
        <v>0.61205598050894794</v>
      </c>
    </row>
    <row r="1753" spans="2:6" x14ac:dyDescent="0.3">
      <c r="B1753">
        <v>1748</v>
      </c>
      <c r="C1753" s="1">
        <f t="shared" si="56"/>
        <v>0.51234886653334633</v>
      </c>
      <c r="E1753">
        <v>1748</v>
      </c>
      <c r="F1753">
        <f t="shared" si="57"/>
        <v>0.61197186994455133</v>
      </c>
    </row>
    <row r="1754" spans="2:6" x14ac:dyDescent="0.3">
      <c r="B1754">
        <v>1749</v>
      </c>
      <c r="C1754" s="1">
        <f t="shared" si="56"/>
        <v>0.51221254755739476</v>
      </c>
      <c r="E1754">
        <v>1749</v>
      </c>
      <c r="F1754">
        <f t="shared" si="57"/>
        <v>0.61197186994455133</v>
      </c>
    </row>
    <row r="1755" spans="2:6" x14ac:dyDescent="0.3">
      <c r="B1755">
        <v>1750</v>
      </c>
      <c r="C1755" s="1">
        <f t="shared" si="56"/>
        <v>0.51207619657558401</v>
      </c>
      <c r="E1755">
        <v>1750</v>
      </c>
      <c r="F1755">
        <f t="shared" si="57"/>
        <v>0.61188767605212702</v>
      </c>
    </row>
    <row r="1756" spans="2:6" x14ac:dyDescent="0.3">
      <c r="B1756">
        <v>1751</v>
      </c>
      <c r="C1756" s="1">
        <f t="shared" si="56"/>
        <v>0.51193981365806107</v>
      </c>
      <c r="E1756">
        <v>1751</v>
      </c>
      <c r="F1756">
        <f t="shared" si="57"/>
        <v>0.61188767605212702</v>
      </c>
    </row>
    <row r="1757" spans="2:6" x14ac:dyDescent="0.3">
      <c r="B1757">
        <v>1752</v>
      </c>
      <c r="C1757" s="1">
        <f t="shared" si="56"/>
        <v>0.51180339887498949</v>
      </c>
      <c r="E1757">
        <v>1752</v>
      </c>
      <c r="F1757">
        <f t="shared" si="57"/>
        <v>0.61180339887498958</v>
      </c>
    </row>
    <row r="1758" spans="2:6" x14ac:dyDescent="0.3">
      <c r="B1758">
        <v>1753</v>
      </c>
      <c r="C1758" s="1">
        <f t="shared" si="56"/>
        <v>0.51166695229654924</v>
      </c>
      <c r="E1758">
        <v>1753</v>
      </c>
      <c r="F1758">
        <f t="shared" si="57"/>
        <v>0.61180339887498947</v>
      </c>
    </row>
    <row r="1759" spans="2:6" x14ac:dyDescent="0.3">
      <c r="B1759">
        <v>1754</v>
      </c>
      <c r="C1759" s="1">
        <f t="shared" si="56"/>
        <v>0.5115304739929365</v>
      </c>
      <c r="E1759">
        <v>1754</v>
      </c>
      <c r="F1759">
        <f t="shared" si="57"/>
        <v>0.61171903845649611</v>
      </c>
    </row>
    <row r="1760" spans="2:6" x14ac:dyDescent="0.3">
      <c r="B1760">
        <v>1755</v>
      </c>
      <c r="C1760" s="1">
        <f t="shared" si="56"/>
        <v>0.51139396403436399</v>
      </c>
      <c r="E1760">
        <v>1755</v>
      </c>
      <c r="F1760">
        <f t="shared" si="57"/>
        <v>0.61171903845649611</v>
      </c>
    </row>
    <row r="1761" spans="2:6" x14ac:dyDescent="0.3">
      <c r="B1761">
        <v>1756</v>
      </c>
      <c r="C1761" s="1">
        <f t="shared" si="56"/>
        <v>0.51125742249106054</v>
      </c>
      <c r="E1761">
        <v>1756</v>
      </c>
      <c r="F1761">
        <f t="shared" si="57"/>
        <v>0.61163459484004679</v>
      </c>
    </row>
    <row r="1762" spans="2:6" x14ac:dyDescent="0.3">
      <c r="B1762">
        <v>1757</v>
      </c>
      <c r="C1762" s="1">
        <f t="shared" si="56"/>
        <v>0.51112084943327141</v>
      </c>
      <c r="E1762">
        <v>1757</v>
      </c>
      <c r="F1762">
        <f t="shared" si="57"/>
        <v>0.61163459484004667</v>
      </c>
    </row>
    <row r="1763" spans="2:6" x14ac:dyDescent="0.3">
      <c r="B1763">
        <v>1758</v>
      </c>
      <c r="C1763" s="1">
        <f t="shared" si="56"/>
        <v>0.51098424493125782</v>
      </c>
      <c r="E1763">
        <v>1758</v>
      </c>
      <c r="F1763">
        <f t="shared" si="57"/>
        <v>0.61155006806908441</v>
      </c>
    </row>
    <row r="1764" spans="2:6" x14ac:dyDescent="0.3">
      <c r="B1764">
        <v>1759</v>
      </c>
      <c r="C1764" s="1">
        <f t="shared" si="56"/>
        <v>0.51084760905529736</v>
      </c>
      <c r="E1764">
        <v>1759</v>
      </c>
      <c r="F1764">
        <f t="shared" si="57"/>
        <v>0.61155006806908441</v>
      </c>
    </row>
    <row r="1765" spans="2:6" x14ac:dyDescent="0.3">
      <c r="B1765">
        <v>1760</v>
      </c>
      <c r="C1765" s="1">
        <f t="shared" si="56"/>
        <v>0.51071094187568367</v>
      </c>
      <c r="E1765">
        <v>1760</v>
      </c>
      <c r="F1765">
        <f t="shared" si="57"/>
        <v>0.61146545818709452</v>
      </c>
    </row>
    <row r="1766" spans="2:6" x14ac:dyDescent="0.3">
      <c r="B1766">
        <v>1761</v>
      </c>
      <c r="C1766" s="1">
        <f t="shared" si="56"/>
        <v>0.51057424346272662</v>
      </c>
      <c r="E1766">
        <v>1761</v>
      </c>
      <c r="F1766">
        <f t="shared" si="57"/>
        <v>0.61146545818709441</v>
      </c>
    </row>
    <row r="1767" spans="2:6" x14ac:dyDescent="0.3">
      <c r="B1767">
        <v>1762</v>
      </c>
      <c r="C1767" s="1">
        <f t="shared" si="56"/>
        <v>0.51043751388675207</v>
      </c>
      <c r="E1767">
        <v>1762</v>
      </c>
      <c r="F1767">
        <f t="shared" si="57"/>
        <v>0.61138076523760576</v>
      </c>
    </row>
    <row r="1768" spans="2:6" x14ac:dyDescent="0.3">
      <c r="B1768">
        <v>1763</v>
      </c>
      <c r="C1768" s="1">
        <f t="shared" si="56"/>
        <v>0.51030075321810164</v>
      </c>
      <c r="E1768">
        <v>1763</v>
      </c>
      <c r="F1768">
        <f t="shared" si="57"/>
        <v>0.61138076523760576</v>
      </c>
    </row>
    <row r="1769" spans="2:6" x14ac:dyDescent="0.3">
      <c r="B1769">
        <v>1764</v>
      </c>
      <c r="C1769" s="1">
        <f t="shared" si="56"/>
        <v>0.5101639615271335</v>
      </c>
      <c r="E1769">
        <v>1764</v>
      </c>
      <c r="F1769">
        <f t="shared" si="57"/>
        <v>0.61129598926418893</v>
      </c>
    </row>
    <row r="1770" spans="2:6" x14ac:dyDescent="0.3">
      <c r="B1770">
        <v>1765</v>
      </c>
      <c r="C1770" s="1">
        <f t="shared" si="56"/>
        <v>0.51002713888422146</v>
      </c>
      <c r="E1770">
        <v>1765</v>
      </c>
      <c r="F1770">
        <f t="shared" si="57"/>
        <v>0.61129598926418893</v>
      </c>
    </row>
    <row r="1771" spans="2:6" x14ac:dyDescent="0.3">
      <c r="B1771">
        <v>1766</v>
      </c>
      <c r="C1771" s="1">
        <f t="shared" si="56"/>
        <v>0.50989028535975511</v>
      </c>
      <c r="E1771">
        <v>1766</v>
      </c>
      <c r="F1771">
        <f t="shared" si="57"/>
        <v>0.61121113031045815</v>
      </c>
    </row>
    <row r="1772" spans="2:6" x14ac:dyDescent="0.3">
      <c r="B1772">
        <v>1767</v>
      </c>
      <c r="C1772" s="1">
        <f t="shared" si="56"/>
        <v>0.50975340102414024</v>
      </c>
      <c r="E1772">
        <v>1767</v>
      </c>
      <c r="F1772">
        <f t="shared" si="57"/>
        <v>0.61121113031045815</v>
      </c>
    </row>
    <row r="1773" spans="2:6" x14ac:dyDescent="0.3">
      <c r="B1773">
        <v>1768</v>
      </c>
      <c r="C1773" s="1">
        <f t="shared" si="56"/>
        <v>0.50961648594779818</v>
      </c>
      <c r="E1773">
        <v>1768</v>
      </c>
      <c r="F1773">
        <f t="shared" si="57"/>
        <v>0.61112618842006983</v>
      </c>
    </row>
    <row r="1774" spans="2:6" x14ac:dyDescent="0.3">
      <c r="B1774">
        <v>1769</v>
      </c>
      <c r="C1774" s="1">
        <f t="shared" si="56"/>
        <v>0.50947954020116648</v>
      </c>
      <c r="E1774">
        <v>1769</v>
      </c>
      <c r="F1774">
        <f t="shared" si="57"/>
        <v>0.61112618842006972</v>
      </c>
    </row>
    <row r="1775" spans="2:6" x14ac:dyDescent="0.3">
      <c r="B1775">
        <v>1770</v>
      </c>
      <c r="C1775" s="1">
        <f t="shared" si="56"/>
        <v>0.509342563854698</v>
      </c>
      <c r="E1775">
        <v>1770</v>
      </c>
      <c r="F1775">
        <f t="shared" si="57"/>
        <v>0.61104116363672301</v>
      </c>
    </row>
    <row r="1776" spans="2:6" x14ac:dyDescent="0.3">
      <c r="B1776">
        <v>1771</v>
      </c>
      <c r="C1776" s="1">
        <f t="shared" si="56"/>
        <v>0.50920555697886183</v>
      </c>
      <c r="E1776">
        <v>1771</v>
      </c>
      <c r="F1776">
        <f t="shared" si="57"/>
        <v>0.61104116363672301</v>
      </c>
    </row>
    <row r="1777" spans="2:6" x14ac:dyDescent="0.3">
      <c r="B1777">
        <v>1772</v>
      </c>
      <c r="C1777" s="1">
        <f t="shared" si="56"/>
        <v>0.50906851964414235</v>
      </c>
      <c r="E1777">
        <v>1772</v>
      </c>
      <c r="F1777">
        <f t="shared" si="57"/>
        <v>0.61095605600415981</v>
      </c>
    </row>
    <row r="1778" spans="2:6" x14ac:dyDescent="0.3">
      <c r="B1778">
        <v>1773</v>
      </c>
      <c r="C1778" s="1">
        <f t="shared" si="56"/>
        <v>0.50893145192103972</v>
      </c>
      <c r="E1778">
        <v>1773</v>
      </c>
      <c r="F1778">
        <f t="shared" si="57"/>
        <v>0.61095605600415981</v>
      </c>
    </row>
    <row r="1779" spans="2:6" x14ac:dyDescent="0.3">
      <c r="B1779">
        <v>1774</v>
      </c>
      <c r="C1779" s="1">
        <f t="shared" si="56"/>
        <v>0.50879435388006977</v>
      </c>
      <c r="E1779">
        <v>1774</v>
      </c>
      <c r="F1779">
        <f t="shared" si="57"/>
        <v>0.61087086556616454</v>
      </c>
    </row>
    <row r="1780" spans="2:6" x14ac:dyDescent="0.3">
      <c r="B1780">
        <v>1775</v>
      </c>
      <c r="C1780" s="1">
        <f t="shared" si="56"/>
        <v>0.50865722559176418</v>
      </c>
      <c r="E1780">
        <v>1775</v>
      </c>
      <c r="F1780">
        <f t="shared" si="57"/>
        <v>0.61087086556616443</v>
      </c>
    </row>
    <row r="1781" spans="2:6" x14ac:dyDescent="0.3">
      <c r="B1781">
        <v>1776</v>
      </c>
      <c r="C1781" s="1">
        <f t="shared" si="56"/>
        <v>0.50852006712666964</v>
      </c>
      <c r="E1781">
        <v>1776</v>
      </c>
      <c r="F1781">
        <f t="shared" si="57"/>
        <v>0.61078559236656427</v>
      </c>
    </row>
    <row r="1782" spans="2:6" x14ac:dyDescent="0.3">
      <c r="B1782">
        <v>1777</v>
      </c>
      <c r="C1782" s="1">
        <f t="shared" si="56"/>
        <v>0.50838287855534903</v>
      </c>
      <c r="E1782">
        <v>1777</v>
      </c>
      <c r="F1782">
        <f t="shared" si="57"/>
        <v>0.61078559236656427</v>
      </c>
    </row>
    <row r="1783" spans="2:6" x14ac:dyDescent="0.3">
      <c r="B1783">
        <v>1778</v>
      </c>
      <c r="C1783" s="1">
        <f t="shared" si="56"/>
        <v>0.50824565994838</v>
      </c>
      <c r="E1783">
        <v>1778</v>
      </c>
      <c r="F1783">
        <f t="shared" si="57"/>
        <v>0.61070023644922866</v>
      </c>
    </row>
    <row r="1784" spans="2:6" x14ac:dyDescent="0.3">
      <c r="B1784">
        <v>1779</v>
      </c>
      <c r="C1784" s="1">
        <f t="shared" si="56"/>
        <v>0.50810841137635621</v>
      </c>
      <c r="E1784">
        <v>1779</v>
      </c>
      <c r="F1784">
        <f t="shared" si="57"/>
        <v>0.61070023644922866</v>
      </c>
    </row>
    <row r="1785" spans="2:6" x14ac:dyDescent="0.3">
      <c r="B1785">
        <v>1780</v>
      </c>
      <c r="C1785" s="1">
        <f t="shared" si="56"/>
        <v>0.50797113290988649</v>
      </c>
      <c r="E1785">
        <v>1780</v>
      </c>
      <c r="F1785">
        <f t="shared" si="57"/>
        <v>0.61061479785806994</v>
      </c>
    </row>
    <row r="1786" spans="2:6" x14ac:dyDescent="0.3">
      <c r="B1786">
        <v>1781</v>
      </c>
      <c r="C1786" s="1">
        <f t="shared" si="56"/>
        <v>0.50783382461959514</v>
      </c>
      <c r="E1786">
        <v>1781</v>
      </c>
      <c r="F1786">
        <f t="shared" si="57"/>
        <v>0.61061479785806982</v>
      </c>
    </row>
    <row r="1787" spans="2:6" x14ac:dyDescent="0.3">
      <c r="B1787">
        <v>1782</v>
      </c>
      <c r="C1787" s="1">
        <f t="shared" si="56"/>
        <v>0.50769648657612176</v>
      </c>
      <c r="E1787">
        <v>1782</v>
      </c>
      <c r="F1787">
        <f t="shared" si="57"/>
        <v>0.61052927663704271</v>
      </c>
    </row>
    <row r="1788" spans="2:6" x14ac:dyDescent="0.3">
      <c r="B1788">
        <v>1783</v>
      </c>
      <c r="C1788" s="1">
        <f t="shared" si="56"/>
        <v>0.50755911885012139</v>
      </c>
      <c r="E1788">
        <v>1783</v>
      </c>
      <c r="F1788">
        <f t="shared" si="57"/>
        <v>0.61052927663704271</v>
      </c>
    </row>
    <row r="1789" spans="2:6" x14ac:dyDescent="0.3">
      <c r="B1789">
        <v>1784</v>
      </c>
      <c r="C1789" s="1">
        <f t="shared" si="56"/>
        <v>0.50742172151226383</v>
      </c>
      <c r="E1789">
        <v>1784</v>
      </c>
      <c r="F1789">
        <f t="shared" si="57"/>
        <v>0.61044367283014433</v>
      </c>
    </row>
    <row r="1790" spans="2:6" x14ac:dyDescent="0.3">
      <c r="B1790">
        <v>1785</v>
      </c>
      <c r="C1790" s="1">
        <f t="shared" si="56"/>
        <v>0.50728429463323488</v>
      </c>
      <c r="E1790">
        <v>1785</v>
      </c>
      <c r="F1790">
        <f t="shared" si="57"/>
        <v>0.61044367283014433</v>
      </c>
    </row>
    <row r="1791" spans="2:6" x14ac:dyDescent="0.3">
      <c r="B1791">
        <v>1786</v>
      </c>
      <c r="C1791" s="1">
        <f t="shared" si="56"/>
        <v>0.50714683828373497</v>
      </c>
      <c r="E1791">
        <v>1786</v>
      </c>
      <c r="F1791">
        <f t="shared" si="57"/>
        <v>0.61035798648141448</v>
      </c>
    </row>
    <row r="1792" spans="2:6" x14ac:dyDescent="0.3">
      <c r="B1792">
        <v>1787</v>
      </c>
      <c r="C1792" s="1">
        <f t="shared" si="56"/>
        <v>0.50700935253447998</v>
      </c>
      <c r="E1792">
        <v>1787</v>
      </c>
      <c r="F1792">
        <f t="shared" si="57"/>
        <v>0.61035798648141437</v>
      </c>
    </row>
    <row r="1793" spans="2:6" x14ac:dyDescent="0.3">
      <c r="B1793">
        <v>1788</v>
      </c>
      <c r="C1793" s="1">
        <f t="shared" si="56"/>
        <v>0.50687183745620079</v>
      </c>
      <c r="E1793">
        <v>1788</v>
      </c>
      <c r="F1793">
        <f t="shared" si="57"/>
        <v>0.61027221763493533</v>
      </c>
    </row>
    <row r="1794" spans="2:6" x14ac:dyDescent="0.3">
      <c r="B1794">
        <v>1789</v>
      </c>
      <c r="C1794" s="1">
        <f t="shared" si="56"/>
        <v>0.50673429311964324</v>
      </c>
      <c r="E1794">
        <v>1789</v>
      </c>
      <c r="F1794">
        <f t="shared" si="57"/>
        <v>0.61027221763493533</v>
      </c>
    </row>
    <row r="1795" spans="2:6" x14ac:dyDescent="0.3">
      <c r="B1795">
        <v>1790</v>
      </c>
      <c r="C1795" s="1">
        <f t="shared" si="56"/>
        <v>0.50659671959556851</v>
      </c>
      <c r="E1795">
        <v>1790</v>
      </c>
      <c r="F1795">
        <f t="shared" si="57"/>
        <v>0.61018636633483159</v>
      </c>
    </row>
    <row r="1796" spans="2:6" x14ac:dyDescent="0.3">
      <c r="B1796">
        <v>1791</v>
      </c>
      <c r="C1796" s="1">
        <f t="shared" si="56"/>
        <v>0.50645911695475265</v>
      </c>
      <c r="E1796">
        <v>1791</v>
      </c>
      <c r="F1796">
        <f t="shared" si="57"/>
        <v>0.61018636633483148</v>
      </c>
    </row>
    <row r="1797" spans="2:6" x14ac:dyDescent="0.3">
      <c r="B1797">
        <v>1792</v>
      </c>
      <c r="C1797" s="1">
        <f t="shared" si="56"/>
        <v>0.5063214852679867</v>
      </c>
      <c r="E1797">
        <v>1792</v>
      </c>
      <c r="F1797">
        <f t="shared" si="57"/>
        <v>0.61010043262527014</v>
      </c>
    </row>
    <row r="1798" spans="2:6" x14ac:dyDescent="0.3">
      <c r="B1798">
        <v>1793</v>
      </c>
      <c r="C1798" s="1">
        <f t="shared" ref="C1798:C1861" si="58">D$2+D$1*COS((B1798*2*PI()/8760))</f>
        <v>0.50618382460607658</v>
      </c>
      <c r="E1798">
        <v>1793</v>
      </c>
      <c r="F1798">
        <f t="shared" ref="F1798:F1861" si="59">LARGE(C$6:C$8765,E1798)</f>
        <v>0.61010043262527014</v>
      </c>
    </row>
    <row r="1799" spans="2:6" x14ac:dyDescent="0.3">
      <c r="B1799">
        <v>1794</v>
      </c>
      <c r="C1799" s="1">
        <f t="shared" si="58"/>
        <v>0.5060461350398433</v>
      </c>
      <c r="E1799">
        <v>1794</v>
      </c>
      <c r="F1799">
        <f t="shared" si="59"/>
        <v>0.61001441655046063</v>
      </c>
    </row>
    <row r="1800" spans="2:6" x14ac:dyDescent="0.3">
      <c r="B1800">
        <v>1795</v>
      </c>
      <c r="C1800" s="1">
        <f t="shared" si="58"/>
        <v>0.50590841664012243</v>
      </c>
      <c r="E1800">
        <v>1795</v>
      </c>
      <c r="F1800">
        <f t="shared" si="59"/>
        <v>0.61001441655046063</v>
      </c>
    </row>
    <row r="1801" spans="2:6" x14ac:dyDescent="0.3">
      <c r="B1801">
        <v>1796</v>
      </c>
      <c r="C1801" s="1">
        <f t="shared" si="58"/>
        <v>0.50577066947776461</v>
      </c>
      <c r="E1801">
        <v>1796</v>
      </c>
      <c r="F1801">
        <f t="shared" si="59"/>
        <v>0.60992831815465476</v>
      </c>
    </row>
    <row r="1802" spans="2:6" x14ac:dyDescent="0.3">
      <c r="B1802">
        <v>1797</v>
      </c>
      <c r="C1802" s="1">
        <f t="shared" si="58"/>
        <v>0.5056328936236355</v>
      </c>
      <c r="E1802">
        <v>1797</v>
      </c>
      <c r="F1802">
        <f t="shared" si="59"/>
        <v>0.60992831815465465</v>
      </c>
    </row>
    <row r="1803" spans="2:6" x14ac:dyDescent="0.3">
      <c r="B1803">
        <v>1798</v>
      </c>
      <c r="C1803" s="1">
        <f t="shared" si="58"/>
        <v>0.50549508914861485</v>
      </c>
      <c r="E1803">
        <v>1798</v>
      </c>
      <c r="F1803">
        <f t="shared" si="59"/>
        <v>0.60984213748214677</v>
      </c>
    </row>
    <row r="1804" spans="2:6" x14ac:dyDescent="0.3">
      <c r="B1804">
        <v>1799</v>
      </c>
      <c r="C1804" s="1">
        <f t="shared" si="58"/>
        <v>0.50535725612359783</v>
      </c>
      <c r="E1804">
        <v>1799</v>
      </c>
      <c r="F1804">
        <f t="shared" si="59"/>
        <v>0.60984213748214677</v>
      </c>
    </row>
    <row r="1805" spans="2:6" x14ac:dyDescent="0.3">
      <c r="B1805">
        <v>1800</v>
      </c>
      <c r="C1805" s="1">
        <f t="shared" si="58"/>
        <v>0.50521939461949383</v>
      </c>
      <c r="E1805">
        <v>1800</v>
      </c>
      <c r="F1805">
        <f t="shared" si="59"/>
        <v>0.60975587457727298</v>
      </c>
    </row>
    <row r="1806" spans="2:6" x14ac:dyDescent="0.3">
      <c r="B1806">
        <v>1801</v>
      </c>
      <c r="C1806" s="1">
        <f t="shared" si="58"/>
        <v>0.50508150470722701</v>
      </c>
      <c r="E1806">
        <v>1801</v>
      </c>
      <c r="F1806">
        <f t="shared" si="59"/>
        <v>0.60975587457727287</v>
      </c>
    </row>
    <row r="1807" spans="2:6" x14ac:dyDescent="0.3">
      <c r="B1807">
        <v>1802</v>
      </c>
      <c r="C1807" s="1">
        <f t="shared" si="58"/>
        <v>0.50494358645773652</v>
      </c>
      <c r="E1807">
        <v>1802</v>
      </c>
      <c r="F1807">
        <f t="shared" si="59"/>
        <v>0.60966952948441244</v>
      </c>
    </row>
    <row r="1808" spans="2:6" x14ac:dyDescent="0.3">
      <c r="B1808">
        <v>1803</v>
      </c>
      <c r="C1808" s="1">
        <f t="shared" si="58"/>
        <v>0.50480563994197536</v>
      </c>
      <c r="E1808">
        <v>1803</v>
      </c>
      <c r="F1808">
        <f t="shared" si="59"/>
        <v>0.60966952948441244</v>
      </c>
    </row>
    <row r="1809" spans="2:6" x14ac:dyDescent="0.3">
      <c r="B1809">
        <v>1804</v>
      </c>
      <c r="C1809" s="1">
        <f t="shared" si="58"/>
        <v>0.50466766523091167</v>
      </c>
      <c r="E1809">
        <v>1804</v>
      </c>
      <c r="F1809">
        <f t="shared" si="59"/>
        <v>0.60958310224798606</v>
      </c>
    </row>
    <row r="1810" spans="2:6" x14ac:dyDescent="0.3">
      <c r="B1810">
        <v>1805</v>
      </c>
      <c r="C1810" s="1">
        <f t="shared" si="58"/>
        <v>0.50452966239552799</v>
      </c>
      <c r="E1810">
        <v>1805</v>
      </c>
      <c r="F1810">
        <f t="shared" si="59"/>
        <v>0.60958310224798595</v>
      </c>
    </row>
    <row r="1811" spans="2:6" x14ac:dyDescent="0.3">
      <c r="B1811">
        <v>1806</v>
      </c>
      <c r="C1811" s="1">
        <f t="shared" si="58"/>
        <v>0.50439163150682109</v>
      </c>
      <c r="E1811">
        <v>1806</v>
      </c>
      <c r="F1811">
        <f t="shared" si="59"/>
        <v>0.60949659291245728</v>
      </c>
    </row>
    <row r="1812" spans="2:6" x14ac:dyDescent="0.3">
      <c r="B1812">
        <v>1807</v>
      </c>
      <c r="C1812" s="1">
        <f t="shared" si="58"/>
        <v>0.50425357263580239</v>
      </c>
      <c r="E1812">
        <v>1807</v>
      </c>
      <c r="F1812">
        <f t="shared" si="59"/>
        <v>0.60949659291245728</v>
      </c>
    </row>
    <row r="1813" spans="2:6" x14ac:dyDescent="0.3">
      <c r="B1813">
        <v>1808</v>
      </c>
      <c r="C1813" s="1">
        <f t="shared" si="58"/>
        <v>0.50411548585349775</v>
      </c>
      <c r="E1813">
        <v>1808</v>
      </c>
      <c r="F1813">
        <f t="shared" si="59"/>
        <v>0.6094100015223316</v>
      </c>
    </row>
    <row r="1814" spans="2:6" x14ac:dyDescent="0.3">
      <c r="B1814">
        <v>1809</v>
      </c>
      <c r="C1814" s="1">
        <f t="shared" si="58"/>
        <v>0.50397737123094699</v>
      </c>
      <c r="E1814">
        <v>1809</v>
      </c>
      <c r="F1814">
        <f t="shared" si="59"/>
        <v>0.6094100015223316</v>
      </c>
    </row>
    <row r="1815" spans="2:6" x14ac:dyDescent="0.3">
      <c r="B1815">
        <v>1810</v>
      </c>
      <c r="C1815" s="1">
        <f t="shared" si="58"/>
        <v>0.50383922883920473</v>
      </c>
      <c r="E1815">
        <v>1810</v>
      </c>
      <c r="F1815">
        <f t="shared" si="59"/>
        <v>0.60932332812215695</v>
      </c>
    </row>
    <row r="1816" spans="2:6" x14ac:dyDescent="0.3">
      <c r="B1816">
        <v>1811</v>
      </c>
      <c r="C1816" s="1">
        <f t="shared" si="58"/>
        <v>0.50370105874933968</v>
      </c>
      <c r="E1816">
        <v>1811</v>
      </c>
      <c r="F1816">
        <f t="shared" si="59"/>
        <v>0.60932332812215684</v>
      </c>
    </row>
    <row r="1817" spans="2:6" x14ac:dyDescent="0.3">
      <c r="B1817">
        <v>1812</v>
      </c>
      <c r="C1817" s="1">
        <f t="shared" si="58"/>
        <v>0.50356286103243486</v>
      </c>
      <c r="E1817">
        <v>1812</v>
      </c>
      <c r="F1817">
        <f t="shared" si="59"/>
        <v>0.60923657275652321</v>
      </c>
    </row>
    <row r="1818" spans="2:6" x14ac:dyDescent="0.3">
      <c r="B1818">
        <v>1813</v>
      </c>
      <c r="C1818" s="1">
        <f t="shared" si="58"/>
        <v>0.5034246357595874</v>
      </c>
      <c r="E1818">
        <v>1813</v>
      </c>
      <c r="F1818">
        <f t="shared" si="59"/>
        <v>0.60923657275652321</v>
      </c>
    </row>
    <row r="1819" spans="2:6" x14ac:dyDescent="0.3">
      <c r="B1819">
        <v>1814</v>
      </c>
      <c r="C1819" s="1">
        <f t="shared" si="58"/>
        <v>0.50328638300190853</v>
      </c>
      <c r="E1819">
        <v>1814</v>
      </c>
      <c r="F1819">
        <f t="shared" si="59"/>
        <v>0.60914973547006246</v>
      </c>
    </row>
    <row r="1820" spans="2:6" x14ac:dyDescent="0.3">
      <c r="B1820">
        <v>1815</v>
      </c>
      <c r="C1820" s="1">
        <f t="shared" si="58"/>
        <v>0.50314810283052391</v>
      </c>
      <c r="E1820">
        <v>1815</v>
      </c>
      <c r="F1820">
        <f t="shared" si="59"/>
        <v>0.60914973547006235</v>
      </c>
    </row>
    <row r="1821" spans="2:6" x14ac:dyDescent="0.3">
      <c r="B1821">
        <v>1816</v>
      </c>
      <c r="C1821" s="1">
        <f t="shared" si="58"/>
        <v>0.50300979531657308</v>
      </c>
      <c r="E1821">
        <v>1816</v>
      </c>
      <c r="F1821">
        <f t="shared" si="59"/>
        <v>0.60906281630744918</v>
      </c>
    </row>
    <row r="1822" spans="2:6" x14ac:dyDescent="0.3">
      <c r="B1822">
        <v>1817</v>
      </c>
      <c r="C1822" s="1">
        <f t="shared" si="58"/>
        <v>0.50287146053120968</v>
      </c>
      <c r="E1822">
        <v>1817</v>
      </c>
      <c r="F1822">
        <f t="shared" si="59"/>
        <v>0.60906281630744918</v>
      </c>
    </row>
    <row r="1823" spans="2:6" x14ac:dyDescent="0.3">
      <c r="B1823">
        <v>1818</v>
      </c>
      <c r="C1823" s="1">
        <f t="shared" si="58"/>
        <v>0.50273309854560144</v>
      </c>
      <c r="E1823">
        <v>1818</v>
      </c>
      <c r="F1823">
        <f t="shared" si="59"/>
        <v>0.60897581531339962</v>
      </c>
    </row>
    <row r="1824" spans="2:6" x14ac:dyDescent="0.3">
      <c r="B1824">
        <v>1819</v>
      </c>
      <c r="C1824" s="1">
        <f t="shared" si="58"/>
        <v>0.5025947094309301</v>
      </c>
      <c r="E1824">
        <v>1819</v>
      </c>
      <c r="F1824">
        <f t="shared" si="59"/>
        <v>0.6089758153133995</v>
      </c>
    </row>
    <row r="1825" spans="2:6" x14ac:dyDescent="0.3">
      <c r="B1825">
        <v>1820</v>
      </c>
      <c r="C1825" s="1">
        <f t="shared" si="58"/>
        <v>0.50245629325839114</v>
      </c>
      <c r="E1825">
        <v>1820</v>
      </c>
      <c r="F1825">
        <f t="shared" si="59"/>
        <v>0.60888873253267239</v>
      </c>
    </row>
    <row r="1826" spans="2:6" x14ac:dyDescent="0.3">
      <c r="B1826">
        <v>1821</v>
      </c>
      <c r="C1826" s="1">
        <f t="shared" si="58"/>
        <v>0.50231785009919439</v>
      </c>
      <c r="E1826">
        <v>1821</v>
      </c>
      <c r="F1826">
        <f t="shared" si="59"/>
        <v>0.60888873253267239</v>
      </c>
    </row>
    <row r="1827" spans="2:6" x14ac:dyDescent="0.3">
      <c r="B1827">
        <v>1822</v>
      </c>
      <c r="C1827" s="1">
        <f t="shared" si="58"/>
        <v>0.50217938002456308</v>
      </c>
      <c r="E1827">
        <v>1822</v>
      </c>
      <c r="F1827">
        <f t="shared" si="59"/>
        <v>0.60880156801006824</v>
      </c>
    </row>
    <row r="1828" spans="2:6" x14ac:dyDescent="0.3">
      <c r="B1828">
        <v>1823</v>
      </c>
      <c r="C1828" s="1">
        <f t="shared" si="58"/>
        <v>0.50204088310573458</v>
      </c>
      <c r="E1828">
        <v>1823</v>
      </c>
      <c r="F1828">
        <f t="shared" si="59"/>
        <v>0.60880156801006824</v>
      </c>
    </row>
    <row r="1829" spans="2:6" x14ac:dyDescent="0.3">
      <c r="B1829">
        <v>1824</v>
      </c>
      <c r="C1829" s="1">
        <f t="shared" si="58"/>
        <v>0.50190235941396</v>
      </c>
      <c r="E1829">
        <v>1824</v>
      </c>
      <c r="F1829">
        <f t="shared" si="59"/>
        <v>0.6087143217904295</v>
      </c>
    </row>
    <row r="1830" spans="2:6" x14ac:dyDescent="0.3">
      <c r="B1830">
        <v>1825</v>
      </c>
      <c r="C1830" s="1">
        <f t="shared" si="58"/>
        <v>0.5017638090205041</v>
      </c>
      <c r="E1830">
        <v>1825</v>
      </c>
      <c r="F1830">
        <f t="shared" si="59"/>
        <v>0.60871432179042939</v>
      </c>
    </row>
    <row r="1831" spans="2:6" x14ac:dyDescent="0.3">
      <c r="B1831">
        <v>1826</v>
      </c>
      <c r="C1831" s="1">
        <f t="shared" si="58"/>
        <v>0.50162523199664577</v>
      </c>
      <c r="E1831">
        <v>1826</v>
      </c>
      <c r="F1831">
        <f t="shared" si="59"/>
        <v>0.60862699391864106</v>
      </c>
    </row>
    <row r="1832" spans="2:6" x14ac:dyDescent="0.3">
      <c r="B1832">
        <v>1827</v>
      </c>
      <c r="C1832" s="1">
        <f t="shared" si="58"/>
        <v>0.50148662841367719</v>
      </c>
      <c r="E1832">
        <v>1827</v>
      </c>
      <c r="F1832">
        <f t="shared" si="59"/>
        <v>0.60862699391864106</v>
      </c>
    </row>
    <row r="1833" spans="2:6" x14ac:dyDescent="0.3">
      <c r="B1833">
        <v>1828</v>
      </c>
      <c r="C1833" s="1">
        <f t="shared" si="58"/>
        <v>0.50134799834290411</v>
      </c>
      <c r="E1833">
        <v>1828</v>
      </c>
      <c r="F1833">
        <f t="shared" si="59"/>
        <v>0.60853958443962952</v>
      </c>
    </row>
    <row r="1834" spans="2:6" x14ac:dyDescent="0.3">
      <c r="B1834">
        <v>1829</v>
      </c>
      <c r="C1834" s="1">
        <f t="shared" si="58"/>
        <v>0.50120934185564647</v>
      </c>
      <c r="E1834">
        <v>1829</v>
      </c>
      <c r="F1834">
        <f t="shared" si="59"/>
        <v>0.60853958443962952</v>
      </c>
    </row>
    <row r="1835" spans="2:6" x14ac:dyDescent="0.3">
      <c r="B1835">
        <v>1830</v>
      </c>
      <c r="C1835" s="1">
        <f t="shared" si="58"/>
        <v>0.50107065902323744</v>
      </c>
      <c r="E1835">
        <v>1830</v>
      </c>
      <c r="F1835">
        <f t="shared" si="59"/>
        <v>0.6084520933983637</v>
      </c>
    </row>
    <row r="1836" spans="2:6" x14ac:dyDescent="0.3">
      <c r="B1836">
        <v>1831</v>
      </c>
      <c r="C1836" s="1">
        <f t="shared" si="58"/>
        <v>0.50093194991702361</v>
      </c>
      <c r="E1836">
        <v>1831</v>
      </c>
      <c r="F1836">
        <f t="shared" si="59"/>
        <v>0.60845209339836359</v>
      </c>
    </row>
    <row r="1837" spans="2:6" x14ac:dyDescent="0.3">
      <c r="B1837">
        <v>1832</v>
      </c>
      <c r="C1837" s="1">
        <f t="shared" si="58"/>
        <v>0.50079321460836534</v>
      </c>
      <c r="E1837">
        <v>1832</v>
      </c>
      <c r="F1837">
        <f t="shared" si="59"/>
        <v>0.60836452083985393</v>
      </c>
    </row>
    <row r="1838" spans="2:6" x14ac:dyDescent="0.3">
      <c r="B1838">
        <v>1833</v>
      </c>
      <c r="C1838" s="1">
        <f t="shared" si="58"/>
        <v>0.50065445316863633</v>
      </c>
      <c r="E1838">
        <v>1833</v>
      </c>
      <c r="F1838">
        <f t="shared" si="59"/>
        <v>0.60836452083985393</v>
      </c>
    </row>
    <row r="1839" spans="2:6" x14ac:dyDescent="0.3">
      <c r="B1839">
        <v>1834</v>
      </c>
      <c r="C1839" s="1">
        <f t="shared" si="58"/>
        <v>0.50051566566922367</v>
      </c>
      <c r="E1839">
        <v>1834</v>
      </c>
      <c r="F1839">
        <f t="shared" si="59"/>
        <v>0.60827686680915305</v>
      </c>
    </row>
    <row r="1840" spans="2:6" x14ac:dyDescent="0.3">
      <c r="B1840">
        <v>1835</v>
      </c>
      <c r="C1840" s="1">
        <f t="shared" si="58"/>
        <v>0.50037685218152828</v>
      </c>
      <c r="E1840">
        <v>1835</v>
      </c>
      <c r="F1840">
        <f t="shared" si="59"/>
        <v>0.60827686680915305</v>
      </c>
    </row>
    <row r="1841" spans="2:6" x14ac:dyDescent="0.3">
      <c r="B1841">
        <v>1836</v>
      </c>
      <c r="C1841" s="1">
        <f t="shared" si="58"/>
        <v>0.50023801277696389</v>
      </c>
      <c r="E1841">
        <v>1836</v>
      </c>
      <c r="F1841">
        <f t="shared" si="59"/>
        <v>0.60818913135135544</v>
      </c>
    </row>
    <row r="1842" spans="2:6" x14ac:dyDescent="0.3">
      <c r="B1842">
        <v>1837</v>
      </c>
      <c r="C1842" s="1">
        <f t="shared" si="58"/>
        <v>0.50009914752695783</v>
      </c>
      <c r="E1842">
        <v>1837</v>
      </c>
      <c r="F1842">
        <f t="shared" si="59"/>
        <v>0.60818913135135544</v>
      </c>
    </row>
    <row r="1843" spans="2:6" x14ac:dyDescent="0.3">
      <c r="B1843">
        <v>1838</v>
      </c>
      <c r="C1843" s="1">
        <f t="shared" si="58"/>
        <v>0.49996025650295073</v>
      </c>
      <c r="E1843">
        <v>1838</v>
      </c>
      <c r="F1843">
        <f t="shared" si="59"/>
        <v>0.60810131451159755</v>
      </c>
    </row>
    <row r="1844" spans="2:6" x14ac:dyDescent="0.3">
      <c r="B1844">
        <v>1839</v>
      </c>
      <c r="C1844" s="1">
        <f t="shared" si="58"/>
        <v>0.49982133977639642</v>
      </c>
      <c r="E1844">
        <v>1839</v>
      </c>
      <c r="F1844">
        <f t="shared" si="59"/>
        <v>0.60810131451159743</v>
      </c>
    </row>
    <row r="1845" spans="2:6" x14ac:dyDescent="0.3">
      <c r="B1845">
        <v>1840</v>
      </c>
      <c r="C1845" s="1">
        <f t="shared" si="58"/>
        <v>0.49968239741876203</v>
      </c>
      <c r="E1845">
        <v>1840</v>
      </c>
      <c r="F1845">
        <f t="shared" si="59"/>
        <v>0.60801341633505745</v>
      </c>
    </row>
    <row r="1846" spans="2:6" x14ac:dyDescent="0.3">
      <c r="B1846">
        <v>1841</v>
      </c>
      <c r="C1846" s="1">
        <f t="shared" si="58"/>
        <v>0.49954342950152786</v>
      </c>
      <c r="E1846">
        <v>1841</v>
      </c>
      <c r="F1846">
        <f t="shared" si="59"/>
        <v>0.60801341633505745</v>
      </c>
    </row>
    <row r="1847" spans="2:6" x14ac:dyDescent="0.3">
      <c r="B1847">
        <v>1842</v>
      </c>
      <c r="C1847" s="1">
        <f t="shared" si="58"/>
        <v>0.49940443609618712</v>
      </c>
      <c r="E1847">
        <v>1842</v>
      </c>
      <c r="F1847">
        <f t="shared" si="59"/>
        <v>0.60792543686695544</v>
      </c>
    </row>
    <row r="1848" spans="2:6" x14ac:dyDescent="0.3">
      <c r="B1848">
        <v>1843</v>
      </c>
      <c r="C1848" s="1">
        <f t="shared" si="58"/>
        <v>0.49926541727424661</v>
      </c>
      <c r="E1848">
        <v>1843</v>
      </c>
      <c r="F1848">
        <f t="shared" si="59"/>
        <v>0.60792543686695544</v>
      </c>
    </row>
    <row r="1849" spans="2:6" x14ac:dyDescent="0.3">
      <c r="B1849">
        <v>1844</v>
      </c>
      <c r="C1849" s="1">
        <f t="shared" si="58"/>
        <v>0.49912637310722574</v>
      </c>
      <c r="E1849">
        <v>1844</v>
      </c>
      <c r="F1849">
        <f t="shared" si="59"/>
        <v>0.60783737615255329</v>
      </c>
    </row>
    <row r="1850" spans="2:6" x14ac:dyDescent="0.3">
      <c r="B1850">
        <v>1845</v>
      </c>
      <c r="C1850" s="1">
        <f t="shared" si="58"/>
        <v>0.49898730366665722</v>
      </c>
      <c r="E1850">
        <v>1845</v>
      </c>
      <c r="F1850">
        <f t="shared" si="59"/>
        <v>0.60783737615255318</v>
      </c>
    </row>
    <row r="1851" spans="2:6" x14ac:dyDescent="0.3">
      <c r="B1851">
        <v>1846</v>
      </c>
      <c r="C1851" s="1">
        <f t="shared" si="58"/>
        <v>0.49884820902408678</v>
      </c>
      <c r="E1851">
        <v>1846</v>
      </c>
      <c r="F1851">
        <f t="shared" si="59"/>
        <v>0.60774923423715466</v>
      </c>
    </row>
    <row r="1852" spans="2:6" x14ac:dyDescent="0.3">
      <c r="B1852">
        <v>1847</v>
      </c>
      <c r="C1852" s="1">
        <f t="shared" si="58"/>
        <v>0.49870908925107288</v>
      </c>
      <c r="E1852">
        <v>1847</v>
      </c>
      <c r="F1852">
        <f t="shared" si="59"/>
        <v>0.60774923423715466</v>
      </c>
    </row>
    <row r="1853" spans="2:6" x14ac:dyDescent="0.3">
      <c r="B1853">
        <v>1848</v>
      </c>
      <c r="C1853" s="1">
        <f t="shared" si="58"/>
        <v>0.49856994441918712</v>
      </c>
      <c r="E1853">
        <v>1848</v>
      </c>
      <c r="F1853">
        <f t="shared" si="59"/>
        <v>0.60766101116610516</v>
      </c>
    </row>
    <row r="1854" spans="2:6" x14ac:dyDescent="0.3">
      <c r="B1854">
        <v>1849</v>
      </c>
      <c r="C1854" s="1">
        <f t="shared" si="58"/>
        <v>0.498430774600014</v>
      </c>
      <c r="E1854">
        <v>1849</v>
      </c>
      <c r="F1854">
        <f t="shared" si="59"/>
        <v>0.60766101116610494</v>
      </c>
    </row>
    <row r="1855" spans="2:6" x14ac:dyDescent="0.3">
      <c r="B1855">
        <v>1850</v>
      </c>
      <c r="C1855" s="1">
        <f t="shared" si="58"/>
        <v>0.49829157986515071</v>
      </c>
      <c r="E1855">
        <v>1850</v>
      </c>
      <c r="F1855">
        <f t="shared" si="59"/>
        <v>0.60757270698479182</v>
      </c>
    </row>
    <row r="1856" spans="2:6" x14ac:dyDescent="0.3">
      <c r="B1856">
        <v>1851</v>
      </c>
      <c r="C1856" s="1">
        <f t="shared" si="58"/>
        <v>0.49815236028620746</v>
      </c>
      <c r="E1856">
        <v>1851</v>
      </c>
      <c r="F1856">
        <f t="shared" si="59"/>
        <v>0.60757270698479182</v>
      </c>
    </row>
    <row r="1857" spans="2:6" x14ac:dyDescent="0.3">
      <c r="B1857">
        <v>1852</v>
      </c>
      <c r="C1857" s="1">
        <f t="shared" si="58"/>
        <v>0.49801311593480707</v>
      </c>
      <c r="E1857">
        <v>1852</v>
      </c>
      <c r="F1857">
        <f t="shared" si="59"/>
        <v>0.60748432173864397</v>
      </c>
    </row>
    <row r="1858" spans="2:6" x14ac:dyDescent="0.3">
      <c r="B1858">
        <v>1853</v>
      </c>
      <c r="C1858" s="1">
        <f t="shared" si="58"/>
        <v>0.49787384688258512</v>
      </c>
      <c r="E1858">
        <v>1853</v>
      </c>
      <c r="F1858">
        <f t="shared" si="59"/>
        <v>0.60748432173864386</v>
      </c>
    </row>
    <row r="1859" spans="2:6" x14ac:dyDescent="0.3">
      <c r="B1859">
        <v>1854</v>
      </c>
      <c r="C1859" s="1">
        <f t="shared" si="58"/>
        <v>0.49773455320119009</v>
      </c>
      <c r="E1859">
        <v>1854</v>
      </c>
      <c r="F1859">
        <f t="shared" si="59"/>
        <v>0.6073958554731318</v>
      </c>
    </row>
    <row r="1860" spans="2:6" x14ac:dyDescent="0.3">
      <c r="B1860">
        <v>1855</v>
      </c>
      <c r="C1860" s="1">
        <f t="shared" si="58"/>
        <v>0.49759523496228281</v>
      </c>
      <c r="E1860">
        <v>1855</v>
      </c>
      <c r="F1860">
        <f t="shared" si="59"/>
        <v>0.6073958554731318</v>
      </c>
    </row>
    <row r="1861" spans="2:6" x14ac:dyDescent="0.3">
      <c r="B1861">
        <v>1856</v>
      </c>
      <c r="C1861" s="1">
        <f t="shared" si="58"/>
        <v>0.49745589223753706</v>
      </c>
      <c r="E1861">
        <v>1856</v>
      </c>
      <c r="F1861">
        <f t="shared" si="59"/>
        <v>0.60730730823376811</v>
      </c>
    </row>
    <row r="1862" spans="2:6" x14ac:dyDescent="0.3">
      <c r="B1862">
        <v>1857</v>
      </c>
      <c r="C1862" s="1">
        <f t="shared" ref="C1862:C1925" si="60">D$2+D$1*COS((B1862*2*PI()/8760))</f>
        <v>0.49731652509863911</v>
      </c>
      <c r="E1862">
        <v>1857</v>
      </c>
      <c r="F1862">
        <f t="shared" ref="F1862:F1925" si="61">LARGE(C$6:C$8765,E1862)</f>
        <v>0.60730730823376811</v>
      </c>
    </row>
    <row r="1863" spans="2:6" x14ac:dyDescent="0.3">
      <c r="B1863">
        <v>1858</v>
      </c>
      <c r="C1863" s="1">
        <f t="shared" si="60"/>
        <v>0.49717713361728755</v>
      </c>
      <c r="E1863">
        <v>1858</v>
      </c>
      <c r="F1863">
        <f t="shared" si="61"/>
        <v>0.60721868006610658</v>
      </c>
    </row>
    <row r="1864" spans="2:6" x14ac:dyDescent="0.3">
      <c r="B1864">
        <v>1859</v>
      </c>
      <c r="C1864" s="1">
        <f t="shared" si="60"/>
        <v>0.49703771786519391</v>
      </c>
      <c r="E1864">
        <v>1859</v>
      </c>
      <c r="F1864">
        <f t="shared" si="61"/>
        <v>0.60721868006610646</v>
      </c>
    </row>
    <row r="1865" spans="2:6" x14ac:dyDescent="0.3">
      <c r="B1865">
        <v>1860</v>
      </c>
      <c r="C1865" s="1">
        <f t="shared" si="60"/>
        <v>0.49689827791408198</v>
      </c>
      <c r="E1865">
        <v>1860</v>
      </c>
      <c r="F1865">
        <f t="shared" si="61"/>
        <v>0.60712997101574295</v>
      </c>
    </row>
    <row r="1866" spans="2:6" x14ac:dyDescent="0.3">
      <c r="B1866">
        <v>1861</v>
      </c>
      <c r="C1866" s="1">
        <f t="shared" si="60"/>
        <v>0.49675881383568793</v>
      </c>
      <c r="E1866">
        <v>1861</v>
      </c>
      <c r="F1866">
        <f t="shared" si="61"/>
        <v>0.60712997101574295</v>
      </c>
    </row>
    <row r="1867" spans="2:6" x14ac:dyDescent="0.3">
      <c r="B1867">
        <v>1862</v>
      </c>
      <c r="C1867" s="1">
        <f t="shared" si="60"/>
        <v>0.49661932570176048</v>
      </c>
      <c r="E1867">
        <v>1862</v>
      </c>
      <c r="F1867">
        <f t="shared" si="61"/>
        <v>0.6070411811283144</v>
      </c>
    </row>
    <row r="1868" spans="2:6" x14ac:dyDescent="0.3">
      <c r="B1868">
        <v>1863</v>
      </c>
      <c r="C1868" s="1">
        <f t="shared" si="60"/>
        <v>0.49647981358406068</v>
      </c>
      <c r="E1868">
        <v>1863</v>
      </c>
      <c r="F1868">
        <f t="shared" si="61"/>
        <v>0.60704118112831429</v>
      </c>
    </row>
    <row r="1869" spans="2:6" x14ac:dyDescent="0.3">
      <c r="B1869">
        <v>1864</v>
      </c>
      <c r="C1869" s="1">
        <f t="shared" si="60"/>
        <v>0.49634027755436189</v>
      </c>
      <c r="E1869">
        <v>1864</v>
      </c>
      <c r="F1869">
        <f t="shared" si="61"/>
        <v>0.60695231044949982</v>
      </c>
    </row>
    <row r="1870" spans="2:6" x14ac:dyDescent="0.3">
      <c r="B1870">
        <v>1865</v>
      </c>
      <c r="C1870" s="1">
        <f t="shared" si="60"/>
        <v>0.49620071768444984</v>
      </c>
      <c r="E1870">
        <v>1865</v>
      </c>
      <c r="F1870">
        <f t="shared" si="61"/>
        <v>0.60695231044949982</v>
      </c>
    </row>
    <row r="1871" spans="2:6" x14ac:dyDescent="0.3">
      <c r="B1871">
        <v>1866</v>
      </c>
      <c r="C1871" s="1">
        <f t="shared" si="60"/>
        <v>0.49606113404612251</v>
      </c>
      <c r="E1871">
        <v>1866</v>
      </c>
      <c r="F1871">
        <f t="shared" si="61"/>
        <v>0.60686335902501976</v>
      </c>
    </row>
    <row r="1872" spans="2:6" x14ac:dyDescent="0.3">
      <c r="B1872">
        <v>1867</v>
      </c>
      <c r="C1872" s="1">
        <f t="shared" si="60"/>
        <v>0.49592152671118994</v>
      </c>
      <c r="E1872">
        <v>1867</v>
      </c>
      <c r="F1872">
        <f t="shared" si="61"/>
        <v>0.60686335902501976</v>
      </c>
    </row>
    <row r="1873" spans="2:6" x14ac:dyDescent="0.3">
      <c r="B1873">
        <v>1868</v>
      </c>
      <c r="C1873" s="1">
        <f t="shared" si="60"/>
        <v>0.49578189575147463</v>
      </c>
      <c r="E1873">
        <v>1868</v>
      </c>
      <c r="F1873">
        <f t="shared" si="61"/>
        <v>0.60677432690063604</v>
      </c>
    </row>
    <row r="1874" spans="2:6" x14ac:dyDescent="0.3">
      <c r="B1874">
        <v>1869</v>
      </c>
      <c r="C1874" s="1">
        <f t="shared" si="60"/>
        <v>0.49564224123881107</v>
      </c>
      <c r="E1874">
        <v>1869</v>
      </c>
      <c r="F1874">
        <f t="shared" si="61"/>
        <v>0.60677432690063593</v>
      </c>
    </row>
    <row r="1875" spans="2:6" x14ac:dyDescent="0.3">
      <c r="B1875">
        <v>1870</v>
      </c>
      <c r="C1875" s="1">
        <f t="shared" si="60"/>
        <v>0.49550256324504588</v>
      </c>
      <c r="E1875">
        <v>1870</v>
      </c>
      <c r="F1875">
        <f t="shared" si="61"/>
        <v>0.60668521412215193</v>
      </c>
    </row>
    <row r="1876" spans="2:6" x14ac:dyDescent="0.3">
      <c r="B1876">
        <v>1871</v>
      </c>
      <c r="C1876" s="1">
        <f t="shared" si="60"/>
        <v>0.49536286184203787</v>
      </c>
      <c r="E1876">
        <v>1871</v>
      </c>
      <c r="F1876">
        <f t="shared" si="61"/>
        <v>0.60668521412215193</v>
      </c>
    </row>
    <row r="1877" spans="2:6" x14ac:dyDescent="0.3">
      <c r="B1877">
        <v>1872</v>
      </c>
      <c r="C1877" s="1">
        <f t="shared" si="60"/>
        <v>0.49522313710165766</v>
      </c>
      <c r="E1877">
        <v>1872</v>
      </c>
      <c r="F1877">
        <f t="shared" si="61"/>
        <v>0.60659602073541263</v>
      </c>
    </row>
    <row r="1878" spans="2:6" x14ac:dyDescent="0.3">
      <c r="B1878">
        <v>1873</v>
      </c>
      <c r="C1878" s="1">
        <f t="shared" si="60"/>
        <v>0.49508338909578814</v>
      </c>
      <c r="E1878">
        <v>1873</v>
      </c>
      <c r="F1878">
        <f t="shared" si="61"/>
        <v>0.60659602073541252</v>
      </c>
    </row>
    <row r="1879" spans="2:6" x14ac:dyDescent="0.3">
      <c r="B1879">
        <v>1874</v>
      </c>
      <c r="C1879" s="1">
        <f t="shared" si="60"/>
        <v>0.49494361789632402</v>
      </c>
      <c r="E1879">
        <v>1874</v>
      </c>
      <c r="F1879">
        <f t="shared" si="61"/>
        <v>0.60650674678630445</v>
      </c>
    </row>
    <row r="1880" spans="2:6" x14ac:dyDescent="0.3">
      <c r="B1880">
        <v>1875</v>
      </c>
      <c r="C1880" s="1">
        <f t="shared" si="60"/>
        <v>0.49480382357517194</v>
      </c>
      <c r="E1880">
        <v>1875</v>
      </c>
      <c r="F1880">
        <f t="shared" si="61"/>
        <v>0.60650674678630434</v>
      </c>
    </row>
    <row r="1881" spans="2:6" x14ac:dyDescent="0.3">
      <c r="B1881">
        <v>1876</v>
      </c>
      <c r="C1881" s="1">
        <f t="shared" si="60"/>
        <v>0.49466400620425055</v>
      </c>
      <c r="E1881">
        <v>1876</v>
      </c>
      <c r="F1881">
        <f t="shared" si="61"/>
        <v>0.6064173923207552</v>
      </c>
    </row>
    <row r="1882" spans="2:6" x14ac:dyDescent="0.3">
      <c r="B1882">
        <v>1877</v>
      </c>
      <c r="C1882" s="1">
        <f t="shared" si="60"/>
        <v>0.49452416585549019</v>
      </c>
      <c r="E1882">
        <v>1877</v>
      </c>
      <c r="F1882">
        <f t="shared" si="61"/>
        <v>0.6064173923207552</v>
      </c>
    </row>
    <row r="1883" spans="2:6" x14ac:dyDescent="0.3">
      <c r="B1883">
        <v>1878</v>
      </c>
      <c r="C1883" s="1">
        <f t="shared" si="60"/>
        <v>0.4943843026008331</v>
      </c>
      <c r="E1883">
        <v>1878</v>
      </c>
      <c r="F1883">
        <f t="shared" si="61"/>
        <v>0.60632795738473433</v>
      </c>
    </row>
    <row r="1884" spans="2:6" x14ac:dyDescent="0.3">
      <c r="B1884">
        <v>1879</v>
      </c>
      <c r="C1884" s="1">
        <f t="shared" si="60"/>
        <v>0.49424441651223344</v>
      </c>
      <c r="E1884">
        <v>1879</v>
      </c>
      <c r="F1884">
        <f t="shared" si="61"/>
        <v>0.60632795738473433</v>
      </c>
    </row>
    <row r="1885" spans="2:6" x14ac:dyDescent="0.3">
      <c r="B1885">
        <v>1880</v>
      </c>
      <c r="C1885" s="1">
        <f t="shared" si="60"/>
        <v>0.49410450766165687</v>
      </c>
      <c r="E1885">
        <v>1880</v>
      </c>
      <c r="F1885">
        <f t="shared" si="61"/>
        <v>0.60623844202425237</v>
      </c>
    </row>
    <row r="1886" spans="2:6" x14ac:dyDescent="0.3">
      <c r="B1886">
        <v>1881</v>
      </c>
      <c r="C1886" s="1">
        <f t="shared" si="60"/>
        <v>0.49396457612108086</v>
      </c>
      <c r="E1886">
        <v>1881</v>
      </c>
      <c r="F1886">
        <f t="shared" si="61"/>
        <v>0.60623844202425237</v>
      </c>
    </row>
    <row r="1887" spans="2:6" x14ac:dyDescent="0.3">
      <c r="B1887">
        <v>1882</v>
      </c>
      <c r="C1887" s="1">
        <f t="shared" si="60"/>
        <v>0.49382462196249466</v>
      </c>
      <c r="E1887">
        <v>1882</v>
      </c>
      <c r="F1887">
        <f t="shared" si="61"/>
        <v>0.60614884628536159</v>
      </c>
    </row>
    <row r="1888" spans="2:6" x14ac:dyDescent="0.3">
      <c r="B1888">
        <v>1883</v>
      </c>
      <c r="C1888" s="1">
        <f t="shared" si="60"/>
        <v>0.49368464525789901</v>
      </c>
      <c r="E1888">
        <v>1883</v>
      </c>
      <c r="F1888">
        <f t="shared" si="61"/>
        <v>0.60614884628536148</v>
      </c>
    </row>
    <row r="1889" spans="2:6" x14ac:dyDescent="0.3">
      <c r="B1889">
        <v>1884</v>
      </c>
      <c r="C1889" s="1">
        <f t="shared" si="60"/>
        <v>0.49354464607930637</v>
      </c>
      <c r="E1889">
        <v>1884</v>
      </c>
      <c r="F1889">
        <f t="shared" si="61"/>
        <v>0.60605917021415512</v>
      </c>
    </row>
    <row r="1890" spans="2:6" x14ac:dyDescent="0.3">
      <c r="B1890">
        <v>1885</v>
      </c>
      <c r="C1890" s="1">
        <f t="shared" si="60"/>
        <v>0.49340462449874067</v>
      </c>
      <c r="E1890">
        <v>1885</v>
      </c>
      <c r="F1890">
        <f t="shared" si="61"/>
        <v>0.60605917021415512</v>
      </c>
    </row>
    <row r="1891" spans="2:6" x14ac:dyDescent="0.3">
      <c r="B1891">
        <v>1886</v>
      </c>
      <c r="C1891" s="1">
        <f t="shared" si="60"/>
        <v>0.49326458058823736</v>
      </c>
      <c r="E1891">
        <v>1886</v>
      </c>
      <c r="F1891">
        <f t="shared" si="61"/>
        <v>0.60596941385676795</v>
      </c>
    </row>
    <row r="1892" spans="2:6" x14ac:dyDescent="0.3">
      <c r="B1892">
        <v>1887</v>
      </c>
      <c r="C1892" s="1">
        <f t="shared" si="60"/>
        <v>0.49312451441984345</v>
      </c>
      <c r="E1892">
        <v>1887</v>
      </c>
      <c r="F1892">
        <f t="shared" si="61"/>
        <v>0.60596941385676795</v>
      </c>
    </row>
    <row r="1893" spans="2:6" x14ac:dyDescent="0.3">
      <c r="B1893">
        <v>1888</v>
      </c>
      <c r="C1893" s="1">
        <f t="shared" si="60"/>
        <v>0.49298442606561732</v>
      </c>
      <c r="E1893">
        <v>1888</v>
      </c>
      <c r="F1893">
        <f t="shared" si="61"/>
        <v>0.60587957725937591</v>
      </c>
    </row>
    <row r="1894" spans="2:6" x14ac:dyDescent="0.3">
      <c r="B1894">
        <v>1889</v>
      </c>
      <c r="C1894" s="1">
        <f t="shared" si="60"/>
        <v>0.49284431559762881</v>
      </c>
      <c r="E1894">
        <v>1889</v>
      </c>
      <c r="F1894">
        <f t="shared" si="61"/>
        <v>0.6058795772593758</v>
      </c>
    </row>
    <row r="1895" spans="2:6" x14ac:dyDescent="0.3">
      <c r="B1895">
        <v>1890</v>
      </c>
      <c r="C1895" s="1">
        <f t="shared" si="60"/>
        <v>0.49270418308795927</v>
      </c>
      <c r="E1895">
        <v>1890</v>
      </c>
      <c r="F1895">
        <f t="shared" si="61"/>
        <v>0.60578966046819649</v>
      </c>
    </row>
    <row r="1896" spans="2:6" x14ac:dyDescent="0.3">
      <c r="B1896">
        <v>1891</v>
      </c>
      <c r="C1896" s="1">
        <f t="shared" si="60"/>
        <v>0.49256402860870108</v>
      </c>
      <c r="E1896">
        <v>1891</v>
      </c>
      <c r="F1896">
        <f t="shared" si="61"/>
        <v>0.60578966046819649</v>
      </c>
    </row>
    <row r="1897" spans="2:6" x14ac:dyDescent="0.3">
      <c r="B1897">
        <v>1892</v>
      </c>
      <c r="C1897" s="1">
        <f t="shared" si="60"/>
        <v>0.49242385223195811</v>
      </c>
      <c r="E1897">
        <v>1892</v>
      </c>
      <c r="F1897">
        <f t="shared" si="61"/>
        <v>0.60569966352948812</v>
      </c>
    </row>
    <row r="1898" spans="2:6" x14ac:dyDescent="0.3">
      <c r="B1898">
        <v>1893</v>
      </c>
      <c r="C1898" s="1">
        <f t="shared" si="60"/>
        <v>0.49228365402984559</v>
      </c>
      <c r="E1898">
        <v>1893</v>
      </c>
      <c r="F1898">
        <f t="shared" si="61"/>
        <v>0.60569966352948812</v>
      </c>
    </row>
    <row r="1899" spans="2:6" x14ac:dyDescent="0.3">
      <c r="B1899">
        <v>1894</v>
      </c>
      <c r="C1899" s="1">
        <f t="shared" si="60"/>
        <v>0.49214343407448979</v>
      </c>
      <c r="E1899">
        <v>1894</v>
      </c>
      <c r="F1899">
        <f t="shared" si="61"/>
        <v>0.60560958648955077</v>
      </c>
    </row>
    <row r="1900" spans="2:6" x14ac:dyDescent="0.3">
      <c r="B1900">
        <v>1895</v>
      </c>
      <c r="C1900" s="1">
        <f t="shared" si="60"/>
        <v>0.49200319243802826</v>
      </c>
      <c r="E1900">
        <v>1895</v>
      </c>
      <c r="F1900">
        <f t="shared" si="61"/>
        <v>0.60560958648955077</v>
      </c>
    </row>
    <row r="1901" spans="2:6" x14ac:dyDescent="0.3">
      <c r="B1901">
        <v>1896</v>
      </c>
      <c r="C1901" s="1">
        <f t="shared" si="60"/>
        <v>0.49186292919260977</v>
      </c>
      <c r="E1901">
        <v>1896</v>
      </c>
      <c r="F1901">
        <f t="shared" si="61"/>
        <v>0.60551942939472547</v>
      </c>
    </row>
    <row r="1902" spans="2:6" x14ac:dyDescent="0.3">
      <c r="B1902">
        <v>1897</v>
      </c>
      <c r="C1902" s="1">
        <f t="shared" si="60"/>
        <v>0.49172264441039398</v>
      </c>
      <c r="E1902">
        <v>1897</v>
      </c>
      <c r="F1902">
        <f t="shared" si="61"/>
        <v>0.60551942939472547</v>
      </c>
    </row>
    <row r="1903" spans="2:6" x14ac:dyDescent="0.3">
      <c r="B1903">
        <v>1898</v>
      </c>
      <c r="C1903" s="1">
        <f t="shared" si="60"/>
        <v>0.4915823381635519</v>
      </c>
      <c r="E1903">
        <v>1898</v>
      </c>
      <c r="F1903">
        <f t="shared" si="61"/>
        <v>0.60542919229139414</v>
      </c>
    </row>
    <row r="1904" spans="2:6" x14ac:dyDescent="0.3">
      <c r="B1904">
        <v>1899</v>
      </c>
      <c r="C1904" s="1">
        <f t="shared" si="60"/>
        <v>0.49144201052426539</v>
      </c>
      <c r="E1904">
        <v>1899</v>
      </c>
      <c r="F1904">
        <f t="shared" si="61"/>
        <v>0.60542919229139414</v>
      </c>
    </row>
    <row r="1905" spans="2:6" x14ac:dyDescent="0.3">
      <c r="B1905">
        <v>1900</v>
      </c>
      <c r="C1905" s="1">
        <f t="shared" si="60"/>
        <v>0.49130166156472749</v>
      </c>
      <c r="E1905">
        <v>1900</v>
      </c>
      <c r="F1905">
        <f t="shared" si="61"/>
        <v>0.60533887522598051</v>
      </c>
    </row>
    <row r="1906" spans="2:6" x14ac:dyDescent="0.3">
      <c r="B1906">
        <v>1901</v>
      </c>
      <c r="C1906" s="1">
        <f t="shared" si="60"/>
        <v>0.49116129135714204</v>
      </c>
      <c r="E1906">
        <v>1901</v>
      </c>
      <c r="F1906">
        <f t="shared" si="61"/>
        <v>0.60533887522598051</v>
      </c>
    </row>
    <row r="1907" spans="2:6" x14ac:dyDescent="0.3">
      <c r="B1907">
        <v>1902</v>
      </c>
      <c r="C1907" s="1">
        <f t="shared" si="60"/>
        <v>0.49102089997372389</v>
      </c>
      <c r="E1907">
        <v>1902</v>
      </c>
      <c r="F1907">
        <f t="shared" si="61"/>
        <v>0.60524847824494898</v>
      </c>
    </row>
    <row r="1908" spans="2:6" x14ac:dyDescent="0.3">
      <c r="B1908">
        <v>1903</v>
      </c>
      <c r="C1908" s="1">
        <f t="shared" si="60"/>
        <v>0.49088048748669871</v>
      </c>
      <c r="E1908">
        <v>1903</v>
      </c>
      <c r="F1908">
        <f t="shared" si="61"/>
        <v>0.60524847824494887</v>
      </c>
    </row>
    <row r="1909" spans="2:6" x14ac:dyDescent="0.3">
      <c r="B1909">
        <v>1904</v>
      </c>
      <c r="C1909" s="1">
        <f t="shared" si="60"/>
        <v>0.49074005396830322</v>
      </c>
      <c r="E1909">
        <v>1904</v>
      </c>
      <c r="F1909">
        <f t="shared" si="61"/>
        <v>0.60515800139480502</v>
      </c>
    </row>
    <row r="1910" spans="2:6" x14ac:dyDescent="0.3">
      <c r="B1910">
        <v>1905</v>
      </c>
      <c r="C1910" s="1">
        <f t="shared" si="60"/>
        <v>0.49059959949078474</v>
      </c>
      <c r="E1910">
        <v>1905</v>
      </c>
      <c r="F1910">
        <f t="shared" si="61"/>
        <v>0.60515800139480502</v>
      </c>
    </row>
    <row r="1911" spans="2:6" x14ac:dyDescent="0.3">
      <c r="B1911">
        <v>1906</v>
      </c>
      <c r="C1911" s="1">
        <f t="shared" si="60"/>
        <v>0.49045912412640147</v>
      </c>
      <c r="E1911">
        <v>1906</v>
      </c>
      <c r="F1911">
        <f t="shared" si="61"/>
        <v>0.6050674447220955</v>
      </c>
    </row>
    <row r="1912" spans="2:6" x14ac:dyDescent="0.3">
      <c r="B1912">
        <v>1907</v>
      </c>
      <c r="C1912" s="1">
        <f t="shared" si="60"/>
        <v>0.49031862794742237</v>
      </c>
      <c r="E1912">
        <v>1907</v>
      </c>
      <c r="F1912">
        <f t="shared" si="61"/>
        <v>0.60506744472209539</v>
      </c>
    </row>
    <row r="1913" spans="2:6" x14ac:dyDescent="0.3">
      <c r="B1913">
        <v>1908</v>
      </c>
      <c r="C1913" s="1">
        <f t="shared" si="60"/>
        <v>0.49017811102612707</v>
      </c>
      <c r="E1913">
        <v>1908</v>
      </c>
      <c r="F1913">
        <f t="shared" si="61"/>
        <v>0.60497680827340816</v>
      </c>
    </row>
    <row r="1914" spans="2:6" x14ac:dyDescent="0.3">
      <c r="B1914">
        <v>1909</v>
      </c>
      <c r="C1914" s="1">
        <f t="shared" si="60"/>
        <v>0.49003757343480592</v>
      </c>
      <c r="E1914">
        <v>1909</v>
      </c>
      <c r="F1914">
        <f t="shared" si="61"/>
        <v>0.60497680827340816</v>
      </c>
    </row>
    <row r="1915" spans="2:6" x14ac:dyDescent="0.3">
      <c r="B1915">
        <v>1910</v>
      </c>
      <c r="C1915" s="1">
        <f t="shared" si="60"/>
        <v>0.48989701524575979</v>
      </c>
      <c r="E1915">
        <v>1910</v>
      </c>
      <c r="F1915">
        <f t="shared" si="61"/>
        <v>0.60488609209537181</v>
      </c>
    </row>
    <row r="1916" spans="2:6" x14ac:dyDescent="0.3">
      <c r="B1916">
        <v>1911</v>
      </c>
      <c r="C1916" s="1">
        <f t="shared" si="60"/>
        <v>0.4897564365313003</v>
      </c>
      <c r="E1916">
        <v>1911</v>
      </c>
      <c r="F1916">
        <f t="shared" si="61"/>
        <v>0.60488609209537181</v>
      </c>
    </row>
    <row r="1917" spans="2:6" x14ac:dyDescent="0.3">
      <c r="B1917">
        <v>1912</v>
      </c>
      <c r="C1917" s="1">
        <f t="shared" si="60"/>
        <v>0.48961583736374958</v>
      </c>
      <c r="E1917">
        <v>1912</v>
      </c>
      <c r="F1917">
        <f t="shared" si="61"/>
        <v>0.60479529623465622</v>
      </c>
    </row>
    <row r="1918" spans="2:6" x14ac:dyDescent="0.3">
      <c r="B1918">
        <v>1913</v>
      </c>
      <c r="C1918" s="1">
        <f t="shared" si="60"/>
        <v>0.48947521781544018</v>
      </c>
      <c r="E1918">
        <v>1913</v>
      </c>
      <c r="F1918">
        <f t="shared" si="61"/>
        <v>0.60479529623465611</v>
      </c>
    </row>
    <row r="1919" spans="2:6" x14ac:dyDescent="0.3">
      <c r="B1919">
        <v>1914</v>
      </c>
      <c r="C1919" s="1">
        <f t="shared" si="60"/>
        <v>0.48933457795871527</v>
      </c>
      <c r="E1919">
        <v>1914</v>
      </c>
      <c r="F1919">
        <f t="shared" si="61"/>
        <v>0.60470442073797226</v>
      </c>
    </row>
    <row r="1920" spans="2:6" x14ac:dyDescent="0.3">
      <c r="B1920">
        <v>1915</v>
      </c>
      <c r="C1920" s="1">
        <f t="shared" si="60"/>
        <v>0.48919391786592847</v>
      </c>
      <c r="E1920">
        <v>1915</v>
      </c>
      <c r="F1920">
        <f t="shared" si="61"/>
        <v>0.60470442073797215</v>
      </c>
    </row>
    <row r="1921" spans="2:6" x14ac:dyDescent="0.3">
      <c r="B1921">
        <v>1916</v>
      </c>
      <c r="C1921" s="1">
        <f t="shared" si="60"/>
        <v>0.48905323760944358</v>
      </c>
      <c r="E1921">
        <v>1916</v>
      </c>
      <c r="F1921">
        <f t="shared" si="61"/>
        <v>0.60461346565207175</v>
      </c>
    </row>
    <row r="1922" spans="2:6" x14ac:dyDescent="0.3">
      <c r="B1922">
        <v>1917</v>
      </c>
      <c r="C1922" s="1">
        <f t="shared" si="60"/>
        <v>0.48891253726163503</v>
      </c>
      <c r="E1922">
        <v>1917</v>
      </c>
      <c r="F1922">
        <f t="shared" si="61"/>
        <v>0.60461346565207164</v>
      </c>
    </row>
    <row r="1923" spans="2:6" x14ac:dyDescent="0.3">
      <c r="B1923">
        <v>1918</v>
      </c>
      <c r="C1923" s="1">
        <f t="shared" si="60"/>
        <v>0.48877181689488758</v>
      </c>
      <c r="E1923">
        <v>1918</v>
      </c>
      <c r="F1923">
        <f t="shared" si="61"/>
        <v>0.60452243102374736</v>
      </c>
    </row>
    <row r="1924" spans="2:6" x14ac:dyDescent="0.3">
      <c r="B1924">
        <v>1919</v>
      </c>
      <c r="C1924" s="1">
        <f t="shared" si="60"/>
        <v>0.48863107658159616</v>
      </c>
      <c r="E1924">
        <v>1919</v>
      </c>
      <c r="F1924">
        <f t="shared" si="61"/>
        <v>0.60452243102374736</v>
      </c>
    </row>
    <row r="1925" spans="2:6" x14ac:dyDescent="0.3">
      <c r="B1925">
        <v>1920</v>
      </c>
      <c r="C1925" s="1">
        <f t="shared" si="60"/>
        <v>0.48849031639416607</v>
      </c>
      <c r="E1925">
        <v>1920</v>
      </c>
      <c r="F1925">
        <f t="shared" si="61"/>
        <v>0.60443131689983287</v>
      </c>
    </row>
    <row r="1926" spans="2:6" x14ac:dyDescent="0.3">
      <c r="B1926">
        <v>1921</v>
      </c>
      <c r="C1926" s="1">
        <f t="shared" ref="C1926:C1989" si="62">D$2+D$1*COS((B1926*2*PI()/8760))</f>
        <v>0.48834953640501261</v>
      </c>
      <c r="E1926">
        <v>1921</v>
      </c>
      <c r="F1926">
        <f t="shared" ref="F1926:F1989" si="63">LARGE(C$6:C$8765,E1926)</f>
        <v>0.60443131689983287</v>
      </c>
    </row>
    <row r="1927" spans="2:6" x14ac:dyDescent="0.3">
      <c r="B1927">
        <v>1922</v>
      </c>
      <c r="C1927" s="1">
        <f t="shared" si="62"/>
        <v>0.48820873668656151</v>
      </c>
      <c r="E1927">
        <v>1922</v>
      </c>
      <c r="F1927">
        <f t="shared" si="63"/>
        <v>0.60434012332720277</v>
      </c>
    </row>
    <row r="1928" spans="2:6" x14ac:dyDescent="0.3">
      <c r="B1928">
        <v>1923</v>
      </c>
      <c r="C1928" s="1">
        <f t="shared" si="62"/>
        <v>0.48806791731124871</v>
      </c>
      <c r="E1928">
        <v>1923</v>
      </c>
      <c r="F1928">
        <f t="shared" si="63"/>
        <v>0.60434012332720277</v>
      </c>
    </row>
    <row r="1929" spans="2:6" x14ac:dyDescent="0.3">
      <c r="B1929">
        <v>1924</v>
      </c>
      <c r="C1929" s="1">
        <f t="shared" si="62"/>
        <v>0.48792707835151994</v>
      </c>
      <c r="E1929">
        <v>1924</v>
      </c>
      <c r="F1929">
        <f t="shared" si="63"/>
        <v>0.60424885035277254</v>
      </c>
    </row>
    <row r="1930" spans="2:6" x14ac:dyDescent="0.3">
      <c r="B1930">
        <v>1925</v>
      </c>
      <c r="C1930" s="1">
        <f t="shared" si="62"/>
        <v>0.48778621987983134</v>
      </c>
      <c r="E1930">
        <v>1925</v>
      </c>
      <c r="F1930">
        <f t="shared" si="63"/>
        <v>0.60424885035277243</v>
      </c>
    </row>
    <row r="1931" spans="2:6" x14ac:dyDescent="0.3">
      <c r="B1931">
        <v>1926</v>
      </c>
      <c r="C1931" s="1">
        <f t="shared" si="62"/>
        <v>0.48764534196864889</v>
      </c>
      <c r="E1931">
        <v>1926</v>
      </c>
      <c r="F1931">
        <f t="shared" si="63"/>
        <v>0.60415749802349827</v>
      </c>
    </row>
    <row r="1932" spans="2:6" x14ac:dyDescent="0.3">
      <c r="B1932">
        <v>1927</v>
      </c>
      <c r="C1932" s="1">
        <f t="shared" si="62"/>
        <v>0.48750444469044857</v>
      </c>
      <c r="E1932">
        <v>1927</v>
      </c>
      <c r="F1932">
        <f t="shared" si="63"/>
        <v>0.60415749802349827</v>
      </c>
    </row>
    <row r="1933" spans="2:6" x14ac:dyDescent="0.3">
      <c r="B1933">
        <v>1928</v>
      </c>
      <c r="C1933" s="1">
        <f t="shared" si="62"/>
        <v>0.48736352811771638</v>
      </c>
      <c r="E1933">
        <v>1928</v>
      </c>
      <c r="F1933">
        <f t="shared" si="63"/>
        <v>0.60406606638637739</v>
      </c>
    </row>
    <row r="1934" spans="2:6" x14ac:dyDescent="0.3">
      <c r="B1934">
        <v>1929</v>
      </c>
      <c r="C1934" s="1">
        <f t="shared" si="62"/>
        <v>0.48722259232294834</v>
      </c>
      <c r="E1934">
        <v>1929</v>
      </c>
      <c r="F1934">
        <f t="shared" si="63"/>
        <v>0.60406606638637728</v>
      </c>
    </row>
    <row r="1935" spans="2:6" x14ac:dyDescent="0.3">
      <c r="B1935">
        <v>1930</v>
      </c>
      <c r="C1935" s="1">
        <f t="shared" si="62"/>
        <v>0.48708163737865018</v>
      </c>
      <c r="E1935">
        <v>1930</v>
      </c>
      <c r="F1935">
        <f t="shared" si="63"/>
        <v>0.60397455548844758</v>
      </c>
    </row>
    <row r="1936" spans="2:6" x14ac:dyDescent="0.3">
      <c r="B1936">
        <v>1931</v>
      </c>
      <c r="C1936" s="1">
        <f t="shared" si="62"/>
        <v>0.4869406633573376</v>
      </c>
      <c r="E1936">
        <v>1931</v>
      </c>
      <c r="F1936">
        <f t="shared" si="63"/>
        <v>0.60397455548844758</v>
      </c>
    </row>
    <row r="1937" spans="2:6" x14ac:dyDescent="0.3">
      <c r="B1937">
        <v>1932</v>
      </c>
      <c r="C1937" s="1">
        <f t="shared" si="62"/>
        <v>0.48679967033153604</v>
      </c>
      <c r="E1937">
        <v>1932</v>
      </c>
      <c r="F1937">
        <f t="shared" si="63"/>
        <v>0.60388296537678765</v>
      </c>
    </row>
    <row r="1938" spans="2:6" x14ac:dyDescent="0.3">
      <c r="B1938">
        <v>1933</v>
      </c>
      <c r="C1938" s="1">
        <f t="shared" si="62"/>
        <v>0.48665865837378075</v>
      </c>
      <c r="E1938">
        <v>1933</v>
      </c>
      <c r="F1938">
        <f t="shared" si="63"/>
        <v>0.60388296537678765</v>
      </c>
    </row>
    <row r="1939" spans="2:6" x14ac:dyDescent="0.3">
      <c r="B1939">
        <v>1934</v>
      </c>
      <c r="C1939" s="1">
        <f t="shared" si="62"/>
        <v>0.48651762755661682</v>
      </c>
      <c r="E1939">
        <v>1934</v>
      </c>
      <c r="F1939">
        <f t="shared" si="63"/>
        <v>0.60379129609851678</v>
      </c>
    </row>
    <row r="1940" spans="2:6" x14ac:dyDescent="0.3">
      <c r="B1940">
        <v>1935</v>
      </c>
      <c r="C1940" s="1">
        <f t="shared" si="62"/>
        <v>0.48637657795259881</v>
      </c>
      <c r="E1940">
        <v>1935</v>
      </c>
      <c r="F1940">
        <f t="shared" si="63"/>
        <v>0.60379129609851678</v>
      </c>
    </row>
    <row r="1941" spans="2:6" x14ac:dyDescent="0.3">
      <c r="B1941">
        <v>1936</v>
      </c>
      <c r="C1941" s="1">
        <f t="shared" si="62"/>
        <v>0.48623550963429113</v>
      </c>
      <c r="E1941">
        <v>1936</v>
      </c>
      <c r="F1941">
        <f t="shared" si="63"/>
        <v>0.60369954770079559</v>
      </c>
    </row>
    <row r="1942" spans="2:6" x14ac:dyDescent="0.3">
      <c r="B1942">
        <v>1937</v>
      </c>
      <c r="C1942" s="1">
        <f t="shared" si="62"/>
        <v>0.48609442267426783</v>
      </c>
      <c r="E1942">
        <v>1937</v>
      </c>
      <c r="F1942">
        <f t="shared" si="63"/>
        <v>0.60369954770079548</v>
      </c>
    </row>
    <row r="1943" spans="2:6" x14ac:dyDescent="0.3">
      <c r="B1943">
        <v>1938</v>
      </c>
      <c r="C1943" s="1">
        <f t="shared" si="62"/>
        <v>0.48595331714511242</v>
      </c>
      <c r="E1943">
        <v>1938</v>
      </c>
      <c r="F1943">
        <f t="shared" si="63"/>
        <v>0.60360772023082454</v>
      </c>
    </row>
    <row r="1944" spans="2:6" x14ac:dyDescent="0.3">
      <c r="B1944">
        <v>1939</v>
      </c>
      <c r="C1944" s="1">
        <f t="shared" si="62"/>
        <v>0.48581219311941809</v>
      </c>
      <c r="E1944">
        <v>1939</v>
      </c>
      <c r="F1944">
        <f t="shared" si="63"/>
        <v>0.60360772023082443</v>
      </c>
    </row>
    <row r="1945" spans="2:6" x14ac:dyDescent="0.3">
      <c r="B1945">
        <v>1940</v>
      </c>
      <c r="C1945" s="1">
        <f t="shared" si="62"/>
        <v>0.48567105066978744</v>
      </c>
      <c r="E1945">
        <v>1940</v>
      </c>
      <c r="F1945">
        <f t="shared" si="63"/>
        <v>0.6035158137358454</v>
      </c>
    </row>
    <row r="1946" spans="2:6" x14ac:dyDescent="0.3">
      <c r="B1946">
        <v>1941</v>
      </c>
      <c r="C1946" s="1">
        <f t="shared" si="62"/>
        <v>0.48552988986883261</v>
      </c>
      <c r="E1946">
        <v>1941</v>
      </c>
      <c r="F1946">
        <f t="shared" si="63"/>
        <v>0.60351581373584529</v>
      </c>
    </row>
    <row r="1947" spans="2:6" x14ac:dyDescent="0.3">
      <c r="B1947">
        <v>1942</v>
      </c>
      <c r="C1947" s="1">
        <f t="shared" si="62"/>
        <v>0.48538871078917512</v>
      </c>
      <c r="E1947">
        <v>1942</v>
      </c>
      <c r="F1947">
        <f t="shared" si="63"/>
        <v>0.60342382826314012</v>
      </c>
    </row>
    <row r="1948" spans="2:6" x14ac:dyDescent="0.3">
      <c r="B1948">
        <v>1943</v>
      </c>
      <c r="C1948" s="1">
        <f t="shared" si="62"/>
        <v>0.48524751350344603</v>
      </c>
      <c r="E1948">
        <v>1943</v>
      </c>
      <c r="F1948">
        <f t="shared" si="63"/>
        <v>0.60342382826314012</v>
      </c>
    </row>
    <row r="1949" spans="2:6" x14ac:dyDescent="0.3">
      <c r="B1949">
        <v>1944</v>
      </c>
      <c r="C1949" s="1">
        <f t="shared" si="62"/>
        <v>0.48510629808428563</v>
      </c>
      <c r="E1949">
        <v>1944</v>
      </c>
      <c r="F1949">
        <f t="shared" si="63"/>
        <v>0.60333176386003184</v>
      </c>
    </row>
    <row r="1950" spans="2:6" x14ac:dyDescent="0.3">
      <c r="B1950">
        <v>1945</v>
      </c>
      <c r="C1950" s="1">
        <f t="shared" si="62"/>
        <v>0.48496506460434363</v>
      </c>
      <c r="E1950">
        <v>1945</v>
      </c>
      <c r="F1950">
        <f t="shared" si="63"/>
        <v>0.60333176386003184</v>
      </c>
    </row>
    <row r="1951" spans="2:6" x14ac:dyDescent="0.3">
      <c r="B1951">
        <v>1946</v>
      </c>
      <c r="C1951" s="1">
        <f t="shared" si="62"/>
        <v>0.48482381313627892</v>
      </c>
      <c r="E1951">
        <v>1946</v>
      </c>
      <c r="F1951">
        <f t="shared" si="63"/>
        <v>0.60323962057388392</v>
      </c>
    </row>
    <row r="1952" spans="2:6" x14ac:dyDescent="0.3">
      <c r="B1952">
        <v>1947</v>
      </c>
      <c r="C1952" s="1">
        <f t="shared" si="62"/>
        <v>0.48468254375275971</v>
      </c>
      <c r="E1952">
        <v>1947</v>
      </c>
      <c r="F1952">
        <f t="shared" si="63"/>
        <v>0.60323962057388369</v>
      </c>
    </row>
    <row r="1953" spans="2:6" x14ac:dyDescent="0.3">
      <c r="B1953">
        <v>1948</v>
      </c>
      <c r="C1953" s="1">
        <f t="shared" si="62"/>
        <v>0.48454125652646352</v>
      </c>
      <c r="E1953">
        <v>1948</v>
      </c>
      <c r="F1953">
        <f t="shared" si="63"/>
        <v>0.6031473984521003</v>
      </c>
    </row>
    <row r="1954" spans="2:6" x14ac:dyDescent="0.3">
      <c r="B1954">
        <v>1949</v>
      </c>
      <c r="C1954" s="1">
        <f t="shared" si="62"/>
        <v>0.48439995153007687</v>
      </c>
      <c r="E1954">
        <v>1949</v>
      </c>
      <c r="F1954">
        <f t="shared" si="63"/>
        <v>0.6031473984521003</v>
      </c>
    </row>
    <row r="1955" spans="2:6" x14ac:dyDescent="0.3">
      <c r="B1955">
        <v>1950</v>
      </c>
      <c r="C1955" s="1">
        <f t="shared" si="62"/>
        <v>0.48425862883629556</v>
      </c>
      <c r="E1955">
        <v>1950</v>
      </c>
      <c r="F1955">
        <f t="shared" si="63"/>
        <v>0.6030550975421255</v>
      </c>
    </row>
    <row r="1956" spans="2:6" x14ac:dyDescent="0.3">
      <c r="B1956">
        <v>1951</v>
      </c>
      <c r="C1956" s="1">
        <f t="shared" si="62"/>
        <v>0.48411728851782443</v>
      </c>
      <c r="E1956">
        <v>1951</v>
      </c>
      <c r="F1956">
        <f t="shared" si="63"/>
        <v>0.6030550975421255</v>
      </c>
    </row>
    <row r="1957" spans="2:6" x14ac:dyDescent="0.3">
      <c r="B1957">
        <v>1952</v>
      </c>
      <c r="C1957" s="1">
        <f t="shared" si="62"/>
        <v>0.48397593064737732</v>
      </c>
      <c r="E1957">
        <v>1952</v>
      </c>
      <c r="F1957">
        <f t="shared" si="63"/>
        <v>0.60296271789144484</v>
      </c>
    </row>
    <row r="1958" spans="2:6" x14ac:dyDescent="0.3">
      <c r="B1958">
        <v>1953</v>
      </c>
      <c r="C1958" s="1">
        <f t="shared" si="62"/>
        <v>0.48383455529767733</v>
      </c>
      <c r="E1958">
        <v>1953</v>
      </c>
      <c r="F1958">
        <f t="shared" si="63"/>
        <v>0.60296271789144473</v>
      </c>
    </row>
    <row r="1959" spans="2:6" x14ac:dyDescent="0.3">
      <c r="B1959">
        <v>1954</v>
      </c>
      <c r="C1959" s="1">
        <f t="shared" si="62"/>
        <v>0.48369316254145639</v>
      </c>
      <c r="E1959">
        <v>1954</v>
      </c>
      <c r="F1959">
        <f t="shared" si="63"/>
        <v>0.60287025954758389</v>
      </c>
    </row>
    <row r="1960" spans="2:6" x14ac:dyDescent="0.3">
      <c r="B1960">
        <v>1955</v>
      </c>
      <c r="C1960" s="1">
        <f t="shared" si="62"/>
        <v>0.48355175245145526</v>
      </c>
      <c r="E1960">
        <v>1955</v>
      </c>
      <c r="F1960">
        <f t="shared" si="63"/>
        <v>0.60287025954758389</v>
      </c>
    </row>
    <row r="1961" spans="2:6" x14ac:dyDescent="0.3">
      <c r="B1961">
        <v>1956</v>
      </c>
      <c r="C1961" s="1">
        <f t="shared" si="62"/>
        <v>0.48341032510042387</v>
      </c>
      <c r="E1961">
        <v>1956</v>
      </c>
      <c r="F1961">
        <f t="shared" si="63"/>
        <v>0.60277772255810858</v>
      </c>
    </row>
    <row r="1962" spans="2:6" x14ac:dyDescent="0.3">
      <c r="B1962">
        <v>1957</v>
      </c>
      <c r="C1962" s="1">
        <f t="shared" si="62"/>
        <v>0.48326888056112088</v>
      </c>
      <c r="E1962">
        <v>1957</v>
      </c>
      <c r="F1962">
        <f t="shared" si="63"/>
        <v>0.60277772255810846</v>
      </c>
    </row>
    <row r="1963" spans="2:6" x14ac:dyDescent="0.3">
      <c r="B1963">
        <v>1958</v>
      </c>
      <c r="C1963" s="1">
        <f t="shared" si="62"/>
        <v>0.48312741890631383</v>
      </c>
      <c r="E1963">
        <v>1958</v>
      </c>
      <c r="F1963">
        <f t="shared" si="63"/>
        <v>0.60268510697062561</v>
      </c>
    </row>
    <row r="1964" spans="2:6" x14ac:dyDescent="0.3">
      <c r="B1964">
        <v>1959</v>
      </c>
      <c r="C1964" s="1">
        <f t="shared" si="62"/>
        <v>0.48298594020877916</v>
      </c>
      <c r="E1964">
        <v>1959</v>
      </c>
      <c r="F1964">
        <f t="shared" si="63"/>
        <v>0.60268510697062561</v>
      </c>
    </row>
    <row r="1965" spans="2:6" x14ac:dyDescent="0.3">
      <c r="B1965">
        <v>1960</v>
      </c>
      <c r="C1965" s="1">
        <f t="shared" si="62"/>
        <v>0.48284444454130176</v>
      </c>
      <c r="E1965">
        <v>1960</v>
      </c>
      <c r="F1965">
        <f t="shared" si="63"/>
        <v>0.60259241283278198</v>
      </c>
    </row>
    <row r="1966" spans="2:6" x14ac:dyDescent="0.3">
      <c r="B1966">
        <v>1961</v>
      </c>
      <c r="C1966" s="1">
        <f t="shared" si="62"/>
        <v>0.48270293197667569</v>
      </c>
      <c r="E1966">
        <v>1961</v>
      </c>
      <c r="F1966">
        <f t="shared" si="63"/>
        <v>0.60259241283278198</v>
      </c>
    </row>
    <row r="1967" spans="2:6" x14ac:dyDescent="0.3">
      <c r="B1967">
        <v>1962</v>
      </c>
      <c r="C1967" s="1">
        <f t="shared" si="62"/>
        <v>0.48256140258770336</v>
      </c>
      <c r="E1967">
        <v>1962</v>
      </c>
      <c r="F1967">
        <f t="shared" si="63"/>
        <v>0.60249964019226521</v>
      </c>
    </row>
    <row r="1968" spans="2:6" x14ac:dyDescent="0.3">
      <c r="B1968">
        <v>1963</v>
      </c>
      <c r="C1968" s="1">
        <f t="shared" si="62"/>
        <v>0.48241985644719604</v>
      </c>
      <c r="E1968">
        <v>1963</v>
      </c>
      <c r="F1968">
        <f t="shared" si="63"/>
        <v>0.6024996401922651</v>
      </c>
    </row>
    <row r="1969" spans="2:6" x14ac:dyDescent="0.3">
      <c r="B1969">
        <v>1964</v>
      </c>
      <c r="C1969" s="1">
        <f t="shared" si="62"/>
        <v>0.48227829362797353</v>
      </c>
      <c r="E1969">
        <v>1964</v>
      </c>
      <c r="F1969">
        <f t="shared" si="63"/>
        <v>0.6024067890968029</v>
      </c>
    </row>
    <row r="1970" spans="2:6" x14ac:dyDescent="0.3">
      <c r="B1970">
        <v>1965</v>
      </c>
      <c r="C1970" s="1">
        <f t="shared" si="62"/>
        <v>0.48213671420286419</v>
      </c>
      <c r="E1970">
        <v>1965</v>
      </c>
      <c r="F1970">
        <f t="shared" si="63"/>
        <v>0.60240678909680279</v>
      </c>
    </row>
    <row r="1971" spans="2:6" x14ac:dyDescent="0.3">
      <c r="B1971">
        <v>1966</v>
      </c>
      <c r="C1971" s="1">
        <f t="shared" si="62"/>
        <v>0.48199511824470487</v>
      </c>
      <c r="E1971">
        <v>1966</v>
      </c>
      <c r="F1971">
        <f t="shared" si="63"/>
        <v>0.60231385959416328</v>
      </c>
    </row>
    <row r="1972" spans="2:6" x14ac:dyDescent="0.3">
      <c r="B1972">
        <v>1967</v>
      </c>
      <c r="C1972" s="1">
        <f t="shared" si="62"/>
        <v>0.48185350582634118</v>
      </c>
      <c r="E1972">
        <v>1967</v>
      </c>
      <c r="F1972">
        <f t="shared" si="63"/>
        <v>0.60231385959416328</v>
      </c>
    </row>
    <row r="1973" spans="2:6" x14ac:dyDescent="0.3">
      <c r="B1973">
        <v>1968</v>
      </c>
      <c r="C1973" s="1">
        <f t="shared" si="62"/>
        <v>0.4817118770206269</v>
      </c>
      <c r="E1973">
        <v>1968</v>
      </c>
      <c r="F1973">
        <f t="shared" si="63"/>
        <v>0.602220851732155</v>
      </c>
    </row>
    <row r="1974" spans="2:6" x14ac:dyDescent="0.3">
      <c r="B1974">
        <v>1969</v>
      </c>
      <c r="C1974" s="1">
        <f t="shared" si="62"/>
        <v>0.48157023190042447</v>
      </c>
      <c r="E1974">
        <v>1969</v>
      </c>
      <c r="F1974">
        <f t="shared" si="63"/>
        <v>0.60222085173215489</v>
      </c>
    </row>
    <row r="1975" spans="2:6" x14ac:dyDescent="0.3">
      <c r="B1975">
        <v>1970</v>
      </c>
      <c r="C1975" s="1">
        <f t="shared" si="62"/>
        <v>0.48142857053860455</v>
      </c>
      <c r="E1975">
        <v>1970</v>
      </c>
      <c r="F1975">
        <f t="shared" si="63"/>
        <v>0.60212776555862657</v>
      </c>
    </row>
    <row r="1976" spans="2:6" x14ac:dyDescent="0.3">
      <c r="B1976">
        <v>1971</v>
      </c>
      <c r="C1976" s="1">
        <f t="shared" si="62"/>
        <v>0.48128689300804617</v>
      </c>
      <c r="E1976">
        <v>1971</v>
      </c>
      <c r="F1976">
        <f t="shared" si="63"/>
        <v>0.60212776555862657</v>
      </c>
    </row>
    <row r="1977" spans="2:6" x14ac:dyDescent="0.3">
      <c r="B1977">
        <v>1972</v>
      </c>
      <c r="C1977" s="1">
        <f t="shared" si="62"/>
        <v>0.48114519938163686</v>
      </c>
      <c r="E1977">
        <v>1972</v>
      </c>
      <c r="F1977">
        <f t="shared" si="63"/>
        <v>0.60203460112146745</v>
      </c>
    </row>
    <row r="1978" spans="2:6" x14ac:dyDescent="0.3">
      <c r="B1978">
        <v>1973</v>
      </c>
      <c r="C1978" s="1">
        <f t="shared" si="62"/>
        <v>0.48100348973227225</v>
      </c>
      <c r="E1978">
        <v>1973</v>
      </c>
      <c r="F1978">
        <f t="shared" si="63"/>
        <v>0.60203460112146745</v>
      </c>
    </row>
    <row r="1979" spans="2:6" x14ac:dyDescent="0.3">
      <c r="B1979">
        <v>1974</v>
      </c>
      <c r="C1979" s="1">
        <f t="shared" si="62"/>
        <v>0.48086176413285625</v>
      </c>
      <c r="E1979">
        <v>1974</v>
      </c>
      <c r="F1979">
        <f t="shared" si="63"/>
        <v>0.60194135846860664</v>
      </c>
    </row>
    <row r="1980" spans="2:6" x14ac:dyDescent="0.3">
      <c r="B1980">
        <v>1975</v>
      </c>
      <c r="C1980" s="1">
        <f t="shared" si="62"/>
        <v>0.48072002265630098</v>
      </c>
      <c r="E1980">
        <v>1975</v>
      </c>
      <c r="F1980">
        <f t="shared" si="63"/>
        <v>0.60194135846860664</v>
      </c>
    </row>
    <row r="1981" spans="2:6" x14ac:dyDescent="0.3">
      <c r="B1981">
        <v>1976</v>
      </c>
      <c r="C1981" s="1">
        <f t="shared" si="62"/>
        <v>0.48057826537552684</v>
      </c>
      <c r="E1981">
        <v>1976</v>
      </c>
      <c r="F1981">
        <f t="shared" si="63"/>
        <v>0.60184803764801398</v>
      </c>
    </row>
    <row r="1982" spans="2:6" x14ac:dyDescent="0.3">
      <c r="B1982">
        <v>1977</v>
      </c>
      <c r="C1982" s="1">
        <f t="shared" si="62"/>
        <v>0.48043649236346214</v>
      </c>
      <c r="E1982">
        <v>1977</v>
      </c>
      <c r="F1982">
        <f t="shared" si="63"/>
        <v>0.60184803764801398</v>
      </c>
    </row>
    <row r="1983" spans="2:6" x14ac:dyDescent="0.3">
      <c r="B1983">
        <v>1978</v>
      </c>
      <c r="C1983" s="1">
        <f t="shared" si="62"/>
        <v>0.4802947036930435</v>
      </c>
      <c r="E1983">
        <v>1978</v>
      </c>
      <c r="F1983">
        <f t="shared" si="63"/>
        <v>0.6017546387076993</v>
      </c>
    </row>
    <row r="1984" spans="2:6" x14ac:dyDescent="0.3">
      <c r="B1984">
        <v>1979</v>
      </c>
      <c r="C1984" s="1">
        <f t="shared" si="62"/>
        <v>0.48015289943721545</v>
      </c>
      <c r="E1984">
        <v>1979</v>
      </c>
      <c r="F1984">
        <f t="shared" si="63"/>
        <v>0.6017546387076993</v>
      </c>
    </row>
    <row r="1985" spans="2:6" x14ac:dyDescent="0.3">
      <c r="B1985">
        <v>1980</v>
      </c>
      <c r="C1985" s="1">
        <f t="shared" si="62"/>
        <v>0.48001107966893053</v>
      </c>
      <c r="E1985">
        <v>1980</v>
      </c>
      <c r="F1985">
        <f t="shared" si="63"/>
        <v>0.6016611616957126</v>
      </c>
    </row>
    <row r="1986" spans="2:6" x14ac:dyDescent="0.3">
      <c r="B1986">
        <v>1981</v>
      </c>
      <c r="C1986" s="1">
        <f t="shared" si="62"/>
        <v>0.47986924446114948</v>
      </c>
      <c r="E1986">
        <v>1981</v>
      </c>
      <c r="F1986">
        <f t="shared" si="63"/>
        <v>0.60166116169571249</v>
      </c>
    </row>
    <row r="1987" spans="2:6" x14ac:dyDescent="0.3">
      <c r="B1987">
        <v>1982</v>
      </c>
      <c r="C1987" s="1">
        <f t="shared" si="62"/>
        <v>0.47972739388684066</v>
      </c>
      <c r="E1987">
        <v>1982</v>
      </c>
      <c r="F1987">
        <f t="shared" si="63"/>
        <v>0.60156760666014386</v>
      </c>
    </row>
    <row r="1988" spans="2:6" x14ac:dyDescent="0.3">
      <c r="B1988">
        <v>1983</v>
      </c>
      <c r="C1988" s="1">
        <f t="shared" si="62"/>
        <v>0.47958552801898058</v>
      </c>
      <c r="E1988">
        <v>1983</v>
      </c>
      <c r="F1988">
        <f t="shared" si="63"/>
        <v>0.60156760666014375</v>
      </c>
    </row>
    <row r="1989" spans="2:6" x14ac:dyDescent="0.3">
      <c r="B1989">
        <v>1984</v>
      </c>
      <c r="C1989" s="1">
        <f t="shared" si="62"/>
        <v>0.47944364693055364</v>
      </c>
      <c r="E1989">
        <v>1984</v>
      </c>
      <c r="F1989">
        <f t="shared" si="63"/>
        <v>0.60147397364912358</v>
      </c>
    </row>
    <row r="1990" spans="2:6" x14ac:dyDescent="0.3">
      <c r="B1990">
        <v>1985</v>
      </c>
      <c r="C1990" s="1">
        <f t="shared" ref="C1990:C2053" si="64">D$2+D$1*COS((B1990*2*PI()/8760))</f>
        <v>0.47930175069455178</v>
      </c>
      <c r="E1990">
        <v>1985</v>
      </c>
      <c r="F1990">
        <f t="shared" ref="F1990:F2053" si="65">LARGE(C$6:C$8765,E1990)</f>
        <v>0.60147397364912347</v>
      </c>
    </row>
    <row r="1991" spans="2:6" x14ac:dyDescent="0.3">
      <c r="B1991">
        <v>1986</v>
      </c>
      <c r="C1991" s="1">
        <f t="shared" si="64"/>
        <v>0.47915983938397494</v>
      </c>
      <c r="E1991">
        <v>1986</v>
      </c>
      <c r="F1991">
        <f t="shared" si="65"/>
        <v>0.60138026271082201</v>
      </c>
    </row>
    <row r="1992" spans="2:6" x14ac:dyDescent="0.3">
      <c r="B1992">
        <v>1987</v>
      </c>
      <c r="C1992" s="1">
        <f t="shared" si="64"/>
        <v>0.47901791307183089</v>
      </c>
      <c r="E1992">
        <v>1987</v>
      </c>
      <c r="F1992">
        <f t="shared" si="65"/>
        <v>0.60138026271082201</v>
      </c>
    </row>
    <row r="1993" spans="2:6" x14ac:dyDescent="0.3">
      <c r="B1993">
        <v>1988</v>
      </c>
      <c r="C1993" s="1">
        <f t="shared" si="64"/>
        <v>0.47887597183113495</v>
      </c>
      <c r="E1993">
        <v>1988</v>
      </c>
      <c r="F1993">
        <f t="shared" si="65"/>
        <v>0.60128647389344991</v>
      </c>
    </row>
    <row r="1994" spans="2:6" x14ac:dyDescent="0.3">
      <c r="B1994">
        <v>1989</v>
      </c>
      <c r="C1994" s="1">
        <f t="shared" si="64"/>
        <v>0.47873401573491037</v>
      </c>
      <c r="E1994">
        <v>1989</v>
      </c>
      <c r="F1994">
        <f t="shared" si="65"/>
        <v>0.60128647389344991</v>
      </c>
    </row>
    <row r="1995" spans="2:6" x14ac:dyDescent="0.3">
      <c r="B1995">
        <v>1990</v>
      </c>
      <c r="C1995" s="1">
        <f t="shared" si="64"/>
        <v>0.47859204485618756</v>
      </c>
      <c r="E1995">
        <v>1990</v>
      </c>
      <c r="F1995">
        <f t="shared" si="65"/>
        <v>0.6011926072452578</v>
      </c>
    </row>
    <row r="1996" spans="2:6" x14ac:dyDescent="0.3">
      <c r="B1996">
        <v>1991</v>
      </c>
      <c r="C1996" s="1">
        <f t="shared" si="64"/>
        <v>0.47845005926800499</v>
      </c>
      <c r="E1996">
        <v>1991</v>
      </c>
      <c r="F1996">
        <f t="shared" si="65"/>
        <v>0.60119260724525769</v>
      </c>
    </row>
    <row r="1997" spans="2:6" x14ac:dyDescent="0.3">
      <c r="B1997">
        <v>1992</v>
      </c>
      <c r="C1997" s="1">
        <f t="shared" si="64"/>
        <v>0.47830805904340867</v>
      </c>
      <c r="E1997">
        <v>1992</v>
      </c>
      <c r="F1997">
        <f t="shared" si="65"/>
        <v>0.60109866281453606</v>
      </c>
    </row>
    <row r="1998" spans="2:6" x14ac:dyDescent="0.3">
      <c r="B1998">
        <v>1993</v>
      </c>
      <c r="C1998" s="1">
        <f t="shared" si="64"/>
        <v>0.47816604425545184</v>
      </c>
      <c r="E1998">
        <v>1993</v>
      </c>
      <c r="F1998">
        <f t="shared" si="65"/>
        <v>0.60109866281453606</v>
      </c>
    </row>
    <row r="1999" spans="2:6" x14ac:dyDescent="0.3">
      <c r="B1999">
        <v>1994</v>
      </c>
      <c r="C1999" s="1">
        <f t="shared" si="64"/>
        <v>0.47802401497719549</v>
      </c>
      <c r="E1999">
        <v>1994</v>
      </c>
      <c r="F1999">
        <f t="shared" si="65"/>
        <v>0.60100464064961567</v>
      </c>
    </row>
    <row r="2000" spans="2:6" x14ac:dyDescent="0.3">
      <c r="B2000">
        <v>1995</v>
      </c>
      <c r="C2000" s="1">
        <f t="shared" si="64"/>
        <v>0.47788197128170795</v>
      </c>
      <c r="E2000">
        <v>1995</v>
      </c>
      <c r="F2000">
        <f t="shared" si="65"/>
        <v>0.60100464064961556</v>
      </c>
    </row>
    <row r="2001" spans="2:6" x14ac:dyDescent="0.3">
      <c r="B2001">
        <v>1996</v>
      </c>
      <c r="C2001" s="1">
        <f t="shared" si="64"/>
        <v>0.477739913242065</v>
      </c>
      <c r="E2001">
        <v>1996</v>
      </c>
      <c r="F2001">
        <f t="shared" si="65"/>
        <v>0.60091054079886708</v>
      </c>
    </row>
    <row r="2002" spans="2:6" x14ac:dyDescent="0.3">
      <c r="B2002">
        <v>1997</v>
      </c>
      <c r="C2002" s="1">
        <f t="shared" si="64"/>
        <v>0.47759784093134983</v>
      </c>
      <c r="E2002">
        <v>1997</v>
      </c>
      <c r="F2002">
        <f t="shared" si="65"/>
        <v>0.60091054079886697</v>
      </c>
    </row>
    <row r="2003" spans="2:6" x14ac:dyDescent="0.3">
      <c r="B2003">
        <v>1998</v>
      </c>
      <c r="C2003" s="1">
        <f t="shared" si="64"/>
        <v>0.47745575442265298</v>
      </c>
      <c r="E2003">
        <v>1998</v>
      </c>
      <c r="F2003">
        <f t="shared" si="65"/>
        <v>0.60081636331070087</v>
      </c>
    </row>
    <row r="2004" spans="2:6" x14ac:dyDescent="0.3">
      <c r="B2004">
        <v>1999</v>
      </c>
      <c r="C2004" s="1">
        <f t="shared" si="64"/>
        <v>0.4773136537890722</v>
      </c>
      <c r="E2004">
        <v>1999</v>
      </c>
      <c r="F2004">
        <f t="shared" si="65"/>
        <v>0.60081636331070087</v>
      </c>
    </row>
    <row r="2005" spans="2:6" x14ac:dyDescent="0.3">
      <c r="B2005">
        <v>2000</v>
      </c>
      <c r="C2005" s="1">
        <f t="shared" si="64"/>
        <v>0.47717153910371257</v>
      </c>
      <c r="E2005">
        <v>2000</v>
      </c>
      <c r="F2005">
        <f t="shared" si="65"/>
        <v>0.60072210823356764</v>
      </c>
    </row>
    <row r="2006" spans="2:6" x14ac:dyDescent="0.3">
      <c r="B2006">
        <v>2001</v>
      </c>
      <c r="C2006" s="1">
        <f t="shared" si="64"/>
        <v>0.47702941043968633</v>
      </c>
      <c r="E2006">
        <v>2001</v>
      </c>
      <c r="F2006">
        <f t="shared" si="65"/>
        <v>0.60072210823356742</v>
      </c>
    </row>
    <row r="2007" spans="2:6" x14ac:dyDescent="0.3">
      <c r="B2007">
        <v>2002</v>
      </c>
      <c r="C2007" s="1">
        <f t="shared" si="64"/>
        <v>0.4768872678701131</v>
      </c>
      <c r="E2007">
        <v>2002</v>
      </c>
      <c r="F2007">
        <f t="shared" si="65"/>
        <v>0.6006277756159577</v>
      </c>
    </row>
    <row r="2008" spans="2:6" x14ac:dyDescent="0.3">
      <c r="B2008">
        <v>2003</v>
      </c>
      <c r="C2008" s="1">
        <f t="shared" si="64"/>
        <v>0.47674511146811949</v>
      </c>
      <c r="E2008">
        <v>2003</v>
      </c>
      <c r="F2008">
        <f t="shared" si="65"/>
        <v>0.6006277756159577</v>
      </c>
    </row>
    <row r="2009" spans="2:6" x14ac:dyDescent="0.3">
      <c r="B2009">
        <v>2004</v>
      </c>
      <c r="C2009" s="1">
        <f t="shared" si="64"/>
        <v>0.47660294130683922</v>
      </c>
      <c r="E2009">
        <v>2004</v>
      </c>
      <c r="F2009">
        <f t="shared" si="65"/>
        <v>0.60053336550640168</v>
      </c>
    </row>
    <row r="2010" spans="2:6" x14ac:dyDescent="0.3">
      <c r="B2010">
        <v>2005</v>
      </c>
      <c r="C2010" s="1">
        <f t="shared" si="64"/>
        <v>0.47646075745941313</v>
      </c>
      <c r="E2010">
        <v>2005</v>
      </c>
      <c r="F2010">
        <f t="shared" si="65"/>
        <v>0.60053336550640157</v>
      </c>
    </row>
    <row r="2011" spans="2:6" x14ac:dyDescent="0.3">
      <c r="B2011">
        <v>2006</v>
      </c>
      <c r="C2011" s="1">
        <f t="shared" si="64"/>
        <v>0.47631855999898914</v>
      </c>
      <c r="E2011">
        <v>2006</v>
      </c>
      <c r="F2011">
        <f t="shared" si="65"/>
        <v>0.60043887795346962</v>
      </c>
    </row>
    <row r="2012" spans="2:6" x14ac:dyDescent="0.3">
      <c r="B2012">
        <v>2007</v>
      </c>
      <c r="C2012" s="1">
        <f t="shared" si="64"/>
        <v>0.47617634899872213</v>
      </c>
      <c r="E2012">
        <v>2007</v>
      </c>
      <c r="F2012">
        <f t="shared" si="65"/>
        <v>0.60043887795346951</v>
      </c>
    </row>
    <row r="2013" spans="2:6" x14ac:dyDescent="0.3">
      <c r="B2013">
        <v>2008</v>
      </c>
      <c r="C2013" s="1">
        <f t="shared" si="64"/>
        <v>0.47603412453177402</v>
      </c>
      <c r="E2013">
        <v>2008</v>
      </c>
      <c r="F2013">
        <f t="shared" si="65"/>
        <v>0.60034431300577151</v>
      </c>
    </row>
    <row r="2014" spans="2:6" x14ac:dyDescent="0.3">
      <c r="B2014">
        <v>2009</v>
      </c>
      <c r="C2014" s="1">
        <f t="shared" si="64"/>
        <v>0.47589188667131349</v>
      </c>
      <c r="E2014">
        <v>2009</v>
      </c>
      <c r="F2014">
        <f t="shared" si="65"/>
        <v>0.60034431300577151</v>
      </c>
    </row>
    <row r="2015" spans="2:6" x14ac:dyDescent="0.3">
      <c r="B2015">
        <v>2010</v>
      </c>
      <c r="C2015" s="1">
        <f t="shared" si="64"/>
        <v>0.47574963549051619</v>
      </c>
      <c r="E2015">
        <v>2010</v>
      </c>
      <c r="F2015">
        <f t="shared" si="65"/>
        <v>0.60024967071195734</v>
      </c>
    </row>
    <row r="2016" spans="2:6" x14ac:dyDescent="0.3">
      <c r="B2016">
        <v>2011</v>
      </c>
      <c r="C2016" s="1">
        <f t="shared" si="64"/>
        <v>0.47560737106256473</v>
      </c>
      <c r="E2016">
        <v>2011</v>
      </c>
      <c r="F2016">
        <f t="shared" si="65"/>
        <v>0.60024967071195734</v>
      </c>
    </row>
    <row r="2017" spans="2:6" x14ac:dyDescent="0.3">
      <c r="B2017">
        <v>2012</v>
      </c>
      <c r="C2017" s="1">
        <f t="shared" si="64"/>
        <v>0.47546509346064841</v>
      </c>
      <c r="E2017">
        <v>2012</v>
      </c>
      <c r="F2017">
        <f t="shared" si="65"/>
        <v>0.60015495112071682</v>
      </c>
    </row>
    <row r="2018" spans="2:6" x14ac:dyDescent="0.3">
      <c r="B2018">
        <v>2013</v>
      </c>
      <c r="C2018" s="1">
        <f t="shared" si="64"/>
        <v>0.47532280275796335</v>
      </c>
      <c r="E2018">
        <v>2013</v>
      </c>
      <c r="F2018">
        <f t="shared" si="65"/>
        <v>0.60015495112071671</v>
      </c>
    </row>
    <row r="2019" spans="2:6" x14ac:dyDescent="0.3">
      <c r="B2019">
        <v>2014</v>
      </c>
      <c r="C2019" s="1">
        <f t="shared" si="64"/>
        <v>0.47518049902771248</v>
      </c>
      <c r="E2019">
        <v>2014</v>
      </c>
      <c r="F2019">
        <f t="shared" si="65"/>
        <v>0.60006015428077919</v>
      </c>
    </row>
    <row r="2020" spans="2:6" x14ac:dyDescent="0.3">
      <c r="B2020">
        <v>2015</v>
      </c>
      <c r="C2020" s="1">
        <f t="shared" si="64"/>
        <v>0.47503818234310519</v>
      </c>
      <c r="E2020">
        <v>2015</v>
      </c>
      <c r="F2020">
        <f t="shared" si="65"/>
        <v>0.60006015428077908</v>
      </c>
    </row>
    <row r="2021" spans="2:6" x14ac:dyDescent="0.3">
      <c r="B2021">
        <v>2016</v>
      </c>
      <c r="C2021" s="1">
        <f t="shared" si="64"/>
        <v>0.47489585277735785</v>
      </c>
      <c r="E2021">
        <v>2016</v>
      </c>
      <c r="F2021">
        <f t="shared" si="65"/>
        <v>0.59996528024091367</v>
      </c>
    </row>
    <row r="2022" spans="2:6" x14ac:dyDescent="0.3">
      <c r="B2022">
        <v>2017</v>
      </c>
      <c r="C2022" s="1">
        <f t="shared" si="64"/>
        <v>0.47475351040369329</v>
      </c>
      <c r="E2022">
        <v>2017</v>
      </c>
      <c r="F2022">
        <f t="shared" si="65"/>
        <v>0.59996528024091367</v>
      </c>
    </row>
    <row r="2023" spans="2:6" x14ac:dyDescent="0.3">
      <c r="B2023">
        <v>2018</v>
      </c>
      <c r="C2023" s="1">
        <f t="shared" si="64"/>
        <v>0.47461115529534093</v>
      </c>
      <c r="E2023">
        <v>2018</v>
      </c>
      <c r="F2023">
        <f t="shared" si="65"/>
        <v>0.59987032904992932</v>
      </c>
    </row>
    <row r="2024" spans="2:6" x14ac:dyDescent="0.3">
      <c r="B2024">
        <v>2019</v>
      </c>
      <c r="C2024" s="1">
        <f t="shared" si="64"/>
        <v>0.47446878752553667</v>
      </c>
      <c r="E2024">
        <v>2019</v>
      </c>
      <c r="F2024">
        <f t="shared" si="65"/>
        <v>0.59987032904992932</v>
      </c>
    </row>
    <row r="2025" spans="2:6" x14ac:dyDescent="0.3">
      <c r="B2025">
        <v>2020</v>
      </c>
      <c r="C2025" s="1">
        <f t="shared" si="64"/>
        <v>0.47432640716752317</v>
      </c>
      <c r="E2025">
        <v>2020</v>
      </c>
      <c r="F2025">
        <f t="shared" si="65"/>
        <v>0.59977530075667462</v>
      </c>
    </row>
    <row r="2026" spans="2:6" x14ac:dyDescent="0.3">
      <c r="B2026">
        <v>2021</v>
      </c>
      <c r="C2026" s="1">
        <f t="shared" si="64"/>
        <v>0.47418401429454932</v>
      </c>
      <c r="E2026">
        <v>2021</v>
      </c>
      <c r="F2026">
        <f t="shared" si="65"/>
        <v>0.59977530075667451</v>
      </c>
    </row>
    <row r="2027" spans="2:6" x14ac:dyDescent="0.3">
      <c r="B2027">
        <v>2022</v>
      </c>
      <c r="C2027" s="1">
        <f t="shared" si="64"/>
        <v>0.47404160897987058</v>
      </c>
      <c r="E2027">
        <v>2022</v>
      </c>
      <c r="F2027">
        <f t="shared" si="65"/>
        <v>0.5996801954100377</v>
      </c>
    </row>
    <row r="2028" spans="2:6" x14ac:dyDescent="0.3">
      <c r="B2028">
        <v>2023</v>
      </c>
      <c r="C2028" s="1">
        <f t="shared" si="64"/>
        <v>0.47389919129674873</v>
      </c>
      <c r="E2028">
        <v>2023</v>
      </c>
      <c r="F2028">
        <f t="shared" si="65"/>
        <v>0.59968019541003759</v>
      </c>
    </row>
    <row r="2029" spans="2:6" x14ac:dyDescent="0.3">
      <c r="B2029">
        <v>2024</v>
      </c>
      <c r="C2029" s="1">
        <f t="shared" si="64"/>
        <v>0.47375676131845196</v>
      </c>
      <c r="E2029">
        <v>2024</v>
      </c>
      <c r="F2029">
        <f t="shared" si="65"/>
        <v>0.59958501305894651</v>
      </c>
    </row>
    <row r="2030" spans="2:6" x14ac:dyDescent="0.3">
      <c r="B2030">
        <v>2025</v>
      </c>
      <c r="C2030" s="1">
        <f t="shared" si="64"/>
        <v>0.4736143191182548</v>
      </c>
      <c r="E2030">
        <v>2025</v>
      </c>
      <c r="F2030">
        <f t="shared" si="65"/>
        <v>0.5995850130589464</v>
      </c>
    </row>
    <row r="2031" spans="2:6" x14ac:dyDescent="0.3">
      <c r="B2031">
        <v>2026</v>
      </c>
      <c r="C2031" s="1">
        <f t="shared" si="64"/>
        <v>0.47347186476943803</v>
      </c>
      <c r="E2031">
        <v>2026</v>
      </c>
      <c r="F2031">
        <f t="shared" si="65"/>
        <v>0.59948975375236868</v>
      </c>
    </row>
    <row r="2032" spans="2:6" x14ac:dyDescent="0.3">
      <c r="B2032">
        <v>2027</v>
      </c>
      <c r="C2032" s="1">
        <f t="shared" si="64"/>
        <v>0.4733293983452887</v>
      </c>
      <c r="E2032">
        <v>2027</v>
      </c>
      <c r="F2032">
        <f t="shared" si="65"/>
        <v>0.59948975375236857</v>
      </c>
    </row>
    <row r="2033" spans="2:6" x14ac:dyDescent="0.3">
      <c r="B2033">
        <v>2028</v>
      </c>
      <c r="C2033" s="1">
        <f t="shared" si="64"/>
        <v>0.47318691991910017</v>
      </c>
      <c r="E2033">
        <v>2028</v>
      </c>
      <c r="F2033">
        <f t="shared" si="65"/>
        <v>0.59939441753931111</v>
      </c>
    </row>
    <row r="2034" spans="2:6" x14ac:dyDescent="0.3">
      <c r="B2034">
        <v>2029</v>
      </c>
      <c r="C2034" s="1">
        <f t="shared" si="64"/>
        <v>0.47304442956417164</v>
      </c>
      <c r="E2034">
        <v>2029</v>
      </c>
      <c r="F2034">
        <f t="shared" si="65"/>
        <v>0.59939441753931111</v>
      </c>
    </row>
    <row r="2035" spans="2:6" x14ac:dyDescent="0.3">
      <c r="B2035">
        <v>2030</v>
      </c>
      <c r="C2035" s="1">
        <f t="shared" si="64"/>
        <v>0.47290192735380887</v>
      </c>
      <c r="E2035">
        <v>2030</v>
      </c>
      <c r="F2035">
        <f t="shared" si="65"/>
        <v>0.59929900446882056</v>
      </c>
    </row>
    <row r="2036" spans="2:6" x14ac:dyDescent="0.3">
      <c r="B2036">
        <v>2031</v>
      </c>
      <c r="C2036" s="1">
        <f t="shared" si="64"/>
        <v>0.47275941336132349</v>
      </c>
      <c r="E2036">
        <v>2031</v>
      </c>
      <c r="F2036">
        <f t="shared" si="65"/>
        <v>0.59929900446882045</v>
      </c>
    </row>
    <row r="2037" spans="2:6" x14ac:dyDescent="0.3">
      <c r="B2037">
        <v>2032</v>
      </c>
      <c r="C2037" s="1">
        <f t="shared" si="64"/>
        <v>0.47261688766003318</v>
      </c>
      <c r="E2037">
        <v>2032</v>
      </c>
      <c r="F2037">
        <f t="shared" si="65"/>
        <v>0.59920351458998322</v>
      </c>
    </row>
    <row r="2038" spans="2:6" x14ac:dyDescent="0.3">
      <c r="B2038">
        <v>2033</v>
      </c>
      <c r="C2038" s="1">
        <f t="shared" si="64"/>
        <v>0.47247435032326179</v>
      </c>
      <c r="E2038">
        <v>2033</v>
      </c>
      <c r="F2038">
        <f t="shared" si="65"/>
        <v>0.59920351458998322</v>
      </c>
    </row>
    <row r="2039" spans="2:6" x14ac:dyDescent="0.3">
      <c r="B2039">
        <v>2034</v>
      </c>
      <c r="C2039" s="1">
        <f t="shared" si="64"/>
        <v>0.47233180142433895</v>
      </c>
      <c r="E2039">
        <v>2034</v>
      </c>
      <c r="F2039">
        <f t="shared" si="65"/>
        <v>0.59910794795192479</v>
      </c>
    </row>
    <row r="2040" spans="2:6" x14ac:dyDescent="0.3">
      <c r="B2040">
        <v>2035</v>
      </c>
      <c r="C2040" s="1">
        <f t="shared" si="64"/>
        <v>0.47218924103660037</v>
      </c>
      <c r="E2040">
        <v>2035</v>
      </c>
      <c r="F2040">
        <f t="shared" si="65"/>
        <v>0.59910794795192468</v>
      </c>
    </row>
    <row r="2041" spans="2:6" x14ac:dyDescent="0.3">
      <c r="B2041">
        <v>2036</v>
      </c>
      <c r="C2041" s="1">
        <f t="shared" si="64"/>
        <v>0.47204666923338773</v>
      </c>
      <c r="E2041">
        <v>2036</v>
      </c>
      <c r="F2041">
        <f t="shared" si="65"/>
        <v>0.59901230460381039</v>
      </c>
    </row>
    <row r="2042" spans="2:6" x14ac:dyDescent="0.3">
      <c r="B2042">
        <v>2037</v>
      </c>
      <c r="C2042" s="1">
        <f t="shared" si="64"/>
        <v>0.4719040860880484</v>
      </c>
      <c r="E2042">
        <v>2037</v>
      </c>
      <c r="F2042">
        <f t="shared" si="65"/>
        <v>0.59901230460381039</v>
      </c>
    </row>
    <row r="2043" spans="2:6" x14ac:dyDescent="0.3">
      <c r="B2043">
        <v>2038</v>
      </c>
      <c r="C2043" s="1">
        <f t="shared" si="64"/>
        <v>0.47176149167393577</v>
      </c>
      <c r="E2043">
        <v>2038</v>
      </c>
      <c r="F2043">
        <f t="shared" si="65"/>
        <v>0.59891658459484487</v>
      </c>
    </row>
    <row r="2044" spans="2:6" x14ac:dyDescent="0.3">
      <c r="B2044">
        <v>2039</v>
      </c>
      <c r="C2044" s="1">
        <f t="shared" si="64"/>
        <v>0.47161888606440888</v>
      </c>
      <c r="E2044">
        <v>2039</v>
      </c>
      <c r="F2044">
        <f t="shared" si="65"/>
        <v>0.59891658459484476</v>
      </c>
    </row>
    <row r="2045" spans="2:6" x14ac:dyDescent="0.3">
      <c r="B2045">
        <v>2040</v>
      </c>
      <c r="C2045" s="1">
        <f t="shared" si="64"/>
        <v>0.47147626933283265</v>
      </c>
      <c r="E2045">
        <v>2040</v>
      </c>
      <c r="F2045">
        <f t="shared" si="65"/>
        <v>0.59882078797427218</v>
      </c>
    </row>
    <row r="2046" spans="2:6" x14ac:dyDescent="0.3">
      <c r="B2046">
        <v>2041</v>
      </c>
      <c r="C2046" s="1">
        <f t="shared" si="64"/>
        <v>0.47133364155257756</v>
      </c>
      <c r="E2046">
        <v>2041</v>
      </c>
      <c r="F2046">
        <f t="shared" si="65"/>
        <v>0.59882078797427207</v>
      </c>
    </row>
    <row r="2047" spans="2:6" x14ac:dyDescent="0.3">
      <c r="B2047">
        <v>2042</v>
      </c>
      <c r="C2047" s="1">
        <f t="shared" si="64"/>
        <v>0.47119100279702009</v>
      </c>
      <c r="E2047">
        <v>2042</v>
      </c>
      <c r="F2047">
        <f t="shared" si="65"/>
        <v>0.59872491479137591</v>
      </c>
    </row>
    <row r="2048" spans="2:6" x14ac:dyDescent="0.3">
      <c r="B2048">
        <v>2043</v>
      </c>
      <c r="C2048" s="1">
        <f t="shared" si="64"/>
        <v>0.47104835313954196</v>
      </c>
      <c r="E2048">
        <v>2043</v>
      </c>
      <c r="F2048">
        <f t="shared" si="65"/>
        <v>0.5987249147913758</v>
      </c>
    </row>
    <row r="2049" spans="2:6" x14ac:dyDescent="0.3">
      <c r="B2049">
        <v>2044</v>
      </c>
      <c r="C2049" s="1">
        <f t="shared" si="64"/>
        <v>0.47090569265353077</v>
      </c>
      <c r="E2049">
        <v>2044</v>
      </c>
      <c r="F2049">
        <f t="shared" si="65"/>
        <v>0.59862896509547892</v>
      </c>
    </row>
    <row r="2050" spans="2:6" x14ac:dyDescent="0.3">
      <c r="B2050">
        <v>2045</v>
      </c>
      <c r="C2050" s="1">
        <f t="shared" si="64"/>
        <v>0.47076302141237952</v>
      </c>
      <c r="E2050">
        <v>2045</v>
      </c>
      <c r="F2050">
        <f t="shared" si="65"/>
        <v>0.5986289650954788</v>
      </c>
    </row>
    <row r="2051" spans="2:6" x14ac:dyDescent="0.3">
      <c r="B2051">
        <v>2046</v>
      </c>
      <c r="C2051" s="1">
        <f t="shared" si="64"/>
        <v>0.47062033948948701</v>
      </c>
      <c r="E2051">
        <v>2046</v>
      </c>
      <c r="F2051">
        <f t="shared" si="65"/>
        <v>0.59853293893594339</v>
      </c>
    </row>
    <row r="2052" spans="2:6" x14ac:dyDescent="0.3">
      <c r="B2052">
        <v>2047</v>
      </c>
      <c r="C2052" s="1">
        <f t="shared" si="64"/>
        <v>0.47047764695825722</v>
      </c>
      <c r="E2052">
        <v>2047</v>
      </c>
      <c r="F2052">
        <f t="shared" si="65"/>
        <v>0.59853293893594339</v>
      </c>
    </row>
    <row r="2053" spans="2:6" x14ac:dyDescent="0.3">
      <c r="B2053">
        <v>2048</v>
      </c>
      <c r="C2053" s="1">
        <f t="shared" si="64"/>
        <v>0.47033494389209984</v>
      </c>
      <c r="E2053">
        <v>2048</v>
      </c>
      <c r="F2053">
        <f t="shared" si="65"/>
        <v>0.59843683636217115</v>
      </c>
    </row>
    <row r="2054" spans="2:6" x14ac:dyDescent="0.3">
      <c r="B2054">
        <v>2049</v>
      </c>
      <c r="C2054" s="1">
        <f t="shared" ref="C2054:C2117" si="66">D$2+D$1*COS((B2054*2*PI()/8760))</f>
        <v>0.47019223036442981</v>
      </c>
      <c r="E2054">
        <v>2049</v>
      </c>
      <c r="F2054">
        <f t="shared" ref="F2054:F2117" si="67">LARGE(C$6:C$8765,E2054)</f>
        <v>0.59843683636217115</v>
      </c>
    </row>
    <row r="2055" spans="2:6" x14ac:dyDescent="0.3">
      <c r="B2055">
        <v>2050</v>
      </c>
      <c r="C2055" s="1">
        <f t="shared" si="66"/>
        <v>0.4700495064486675</v>
      </c>
      <c r="E2055">
        <v>2050</v>
      </c>
      <c r="F2055">
        <f t="shared" si="67"/>
        <v>0.59834065742360298</v>
      </c>
    </row>
    <row r="2056" spans="2:6" x14ac:dyDescent="0.3">
      <c r="B2056">
        <v>2051</v>
      </c>
      <c r="C2056" s="1">
        <f t="shared" si="66"/>
        <v>0.46990677221823862</v>
      </c>
      <c r="E2056">
        <v>2051</v>
      </c>
      <c r="F2056">
        <f t="shared" si="67"/>
        <v>0.59834065742360298</v>
      </c>
    </row>
    <row r="2057" spans="2:6" x14ac:dyDescent="0.3">
      <c r="B2057">
        <v>2052</v>
      </c>
      <c r="C2057" s="1">
        <f t="shared" si="66"/>
        <v>0.46976402774657428</v>
      </c>
      <c r="E2057">
        <v>2052</v>
      </c>
      <c r="F2057">
        <f t="shared" si="67"/>
        <v>0.59824440216971919</v>
      </c>
    </row>
    <row r="2058" spans="2:6" x14ac:dyDescent="0.3">
      <c r="B2058">
        <v>2053</v>
      </c>
      <c r="C2058" s="1">
        <f t="shared" si="66"/>
        <v>0.46962127310711083</v>
      </c>
      <c r="E2058">
        <v>2053</v>
      </c>
      <c r="F2058">
        <f t="shared" si="67"/>
        <v>0.59824440216971908</v>
      </c>
    </row>
    <row r="2059" spans="2:6" x14ac:dyDescent="0.3">
      <c r="B2059">
        <v>2054</v>
      </c>
      <c r="C2059" s="1">
        <f t="shared" si="66"/>
        <v>0.46947850837328958</v>
      </c>
      <c r="E2059">
        <v>2054</v>
      </c>
      <c r="F2059">
        <f t="shared" si="67"/>
        <v>0.59814807065003905</v>
      </c>
    </row>
    <row r="2060" spans="2:6" x14ac:dyDescent="0.3">
      <c r="B2060">
        <v>2055</v>
      </c>
      <c r="C2060" s="1">
        <f t="shared" si="66"/>
        <v>0.46933573361855752</v>
      </c>
      <c r="E2060">
        <v>2055</v>
      </c>
      <c r="F2060">
        <f t="shared" si="67"/>
        <v>0.59814807065003894</v>
      </c>
    </row>
    <row r="2061" spans="2:6" x14ac:dyDescent="0.3">
      <c r="B2061">
        <v>2056</v>
      </c>
      <c r="C2061" s="1">
        <f t="shared" si="66"/>
        <v>0.46919294891636631</v>
      </c>
      <c r="E2061">
        <v>2056</v>
      </c>
      <c r="F2061">
        <f t="shared" si="67"/>
        <v>0.59805166291412148</v>
      </c>
    </row>
    <row r="2062" spans="2:6" x14ac:dyDescent="0.3">
      <c r="B2062">
        <v>2057</v>
      </c>
      <c r="C2062" s="1">
        <f t="shared" si="66"/>
        <v>0.46905015434017305</v>
      </c>
      <c r="E2062">
        <v>2057</v>
      </c>
      <c r="F2062">
        <f t="shared" si="67"/>
        <v>0.59805166291412137</v>
      </c>
    </row>
    <row r="2063" spans="2:6" x14ac:dyDescent="0.3">
      <c r="B2063">
        <v>2058</v>
      </c>
      <c r="C2063" s="1">
        <f t="shared" si="66"/>
        <v>0.46890734996343991</v>
      </c>
      <c r="E2063">
        <v>2058</v>
      </c>
      <c r="F2063">
        <f t="shared" si="67"/>
        <v>0.59795517901156414</v>
      </c>
    </row>
    <row r="2064" spans="2:6" x14ac:dyDescent="0.3">
      <c r="B2064">
        <v>2059</v>
      </c>
      <c r="C2064" s="1">
        <f t="shared" si="66"/>
        <v>0.46876453585963385</v>
      </c>
      <c r="E2064">
        <v>2059</v>
      </c>
      <c r="F2064">
        <f t="shared" si="67"/>
        <v>0.59795517901156403</v>
      </c>
    </row>
    <row r="2065" spans="2:6" x14ac:dyDescent="0.3">
      <c r="B2065">
        <v>2060</v>
      </c>
      <c r="C2065" s="1">
        <f t="shared" si="66"/>
        <v>0.46862171210222703</v>
      </c>
      <c r="E2065">
        <v>2060</v>
      </c>
      <c r="F2065">
        <f t="shared" si="67"/>
        <v>0.59785861899200432</v>
      </c>
    </row>
    <row r="2066" spans="2:6" x14ac:dyDescent="0.3">
      <c r="B2066">
        <v>2061</v>
      </c>
      <c r="C2066" s="1">
        <f t="shared" si="66"/>
        <v>0.46847887876469663</v>
      </c>
      <c r="E2066">
        <v>2061</v>
      </c>
      <c r="F2066">
        <f t="shared" si="67"/>
        <v>0.59785861899200432</v>
      </c>
    </row>
    <row r="2067" spans="2:6" x14ac:dyDescent="0.3">
      <c r="B2067">
        <v>2062</v>
      </c>
      <c r="C2067" s="1">
        <f t="shared" si="66"/>
        <v>0.46833603592052458</v>
      </c>
      <c r="E2067">
        <v>2062</v>
      </c>
      <c r="F2067">
        <f t="shared" si="67"/>
        <v>0.59776198290511828</v>
      </c>
    </row>
    <row r="2068" spans="2:6" x14ac:dyDescent="0.3">
      <c r="B2068">
        <v>2063</v>
      </c>
      <c r="C2068" s="1">
        <f t="shared" si="66"/>
        <v>0.4681931836431979</v>
      </c>
      <c r="E2068">
        <v>2063</v>
      </c>
      <c r="F2068">
        <f t="shared" si="67"/>
        <v>0.59776198290511828</v>
      </c>
    </row>
    <row r="2069" spans="2:6" x14ac:dyDescent="0.3">
      <c r="B2069">
        <v>2064</v>
      </c>
      <c r="C2069" s="1">
        <f t="shared" si="66"/>
        <v>0.46805032200620822</v>
      </c>
      <c r="E2069">
        <v>2064</v>
      </c>
      <c r="F2069">
        <f t="shared" si="67"/>
        <v>0.59766527080062137</v>
      </c>
    </row>
    <row r="2070" spans="2:6" x14ac:dyDescent="0.3">
      <c r="B2070">
        <v>2065</v>
      </c>
      <c r="C2070" s="1">
        <f t="shared" si="66"/>
        <v>0.46790745108305221</v>
      </c>
      <c r="E2070">
        <v>2065</v>
      </c>
      <c r="F2070">
        <f t="shared" si="67"/>
        <v>0.59766527080062126</v>
      </c>
    </row>
    <row r="2071" spans="2:6" x14ac:dyDescent="0.3">
      <c r="B2071">
        <v>2066</v>
      </c>
      <c r="C2071" s="1">
        <f t="shared" si="66"/>
        <v>0.46776457094723117</v>
      </c>
      <c r="E2071">
        <v>2066</v>
      </c>
      <c r="F2071">
        <f t="shared" si="67"/>
        <v>0.5975684827282679</v>
      </c>
    </row>
    <row r="2072" spans="2:6" x14ac:dyDescent="0.3">
      <c r="B2072">
        <v>2067</v>
      </c>
      <c r="C2072" s="1">
        <f t="shared" si="66"/>
        <v>0.46762168167225127</v>
      </c>
      <c r="E2072">
        <v>2067</v>
      </c>
      <c r="F2072">
        <f t="shared" si="67"/>
        <v>0.5975684827282679</v>
      </c>
    </row>
    <row r="2073" spans="2:6" x14ac:dyDescent="0.3">
      <c r="B2073">
        <v>2068</v>
      </c>
      <c r="C2073" s="1">
        <f t="shared" si="66"/>
        <v>0.46747878333162324</v>
      </c>
      <c r="E2073">
        <v>2068</v>
      </c>
      <c r="F2073">
        <f t="shared" si="67"/>
        <v>0.59747161873785182</v>
      </c>
    </row>
    <row r="2074" spans="2:6" x14ac:dyDescent="0.3">
      <c r="B2074">
        <v>2069</v>
      </c>
      <c r="C2074" s="1">
        <f t="shared" si="66"/>
        <v>0.46733587599886256</v>
      </c>
      <c r="E2074">
        <v>2069</v>
      </c>
      <c r="F2074">
        <f t="shared" si="67"/>
        <v>0.59747161873785171</v>
      </c>
    </row>
    <row r="2075" spans="2:6" x14ac:dyDescent="0.3">
      <c r="B2075">
        <v>2070</v>
      </c>
      <c r="C2075" s="1">
        <f t="shared" si="66"/>
        <v>0.46719295974748931</v>
      </c>
      <c r="E2075">
        <v>2070</v>
      </c>
      <c r="F2075">
        <f t="shared" si="67"/>
        <v>0.59737467887920548</v>
      </c>
    </row>
    <row r="2076" spans="2:6" x14ac:dyDescent="0.3">
      <c r="B2076">
        <v>2071</v>
      </c>
      <c r="C2076" s="1">
        <f t="shared" si="66"/>
        <v>0.46705003465102818</v>
      </c>
      <c r="E2076">
        <v>2071</v>
      </c>
      <c r="F2076">
        <f t="shared" si="67"/>
        <v>0.59737467887920548</v>
      </c>
    </row>
    <row r="2077" spans="2:6" x14ac:dyDescent="0.3">
      <c r="B2077">
        <v>2072</v>
      </c>
      <c r="C2077" s="1">
        <f t="shared" si="66"/>
        <v>0.46690710078300846</v>
      </c>
      <c r="E2077">
        <v>2072</v>
      </c>
      <c r="F2077">
        <f t="shared" si="67"/>
        <v>0.59727766320220066</v>
      </c>
    </row>
    <row r="2078" spans="2:6" x14ac:dyDescent="0.3">
      <c r="B2078">
        <v>2073</v>
      </c>
      <c r="C2078" s="1">
        <f t="shared" si="66"/>
        <v>0.46676415821696376</v>
      </c>
      <c r="E2078">
        <v>2073</v>
      </c>
      <c r="F2078">
        <f t="shared" si="67"/>
        <v>0.59727766320220066</v>
      </c>
    </row>
    <row r="2079" spans="2:6" x14ac:dyDescent="0.3">
      <c r="B2079">
        <v>2074</v>
      </c>
      <c r="C2079" s="1">
        <f t="shared" si="66"/>
        <v>0.46662120702643239</v>
      </c>
      <c r="E2079">
        <v>2074</v>
      </c>
      <c r="F2079">
        <f t="shared" si="67"/>
        <v>0.59718057175674799</v>
      </c>
    </row>
    <row r="2080" spans="2:6" x14ac:dyDescent="0.3">
      <c r="B2080">
        <v>2075</v>
      </c>
      <c r="C2080" s="1">
        <f t="shared" si="66"/>
        <v>0.46647824728495696</v>
      </c>
      <c r="E2080">
        <v>2075</v>
      </c>
      <c r="F2080">
        <f t="shared" si="67"/>
        <v>0.59718057175674799</v>
      </c>
    </row>
    <row r="2081" spans="2:6" x14ac:dyDescent="0.3">
      <c r="B2081">
        <v>2076</v>
      </c>
      <c r="C2081" s="1">
        <f t="shared" si="66"/>
        <v>0.46633527906608452</v>
      </c>
      <c r="E2081">
        <v>2076</v>
      </c>
      <c r="F2081">
        <f t="shared" si="67"/>
        <v>0.59708340459279707</v>
      </c>
    </row>
    <row r="2082" spans="2:6" x14ac:dyDescent="0.3">
      <c r="B2082">
        <v>2077</v>
      </c>
      <c r="C2082" s="1">
        <f t="shared" si="66"/>
        <v>0.46619230244336651</v>
      </c>
      <c r="E2082">
        <v>2077</v>
      </c>
      <c r="F2082">
        <f t="shared" si="67"/>
        <v>0.59708340459279707</v>
      </c>
    </row>
    <row r="2083" spans="2:6" x14ac:dyDescent="0.3">
      <c r="B2083">
        <v>2078</v>
      </c>
      <c r="C2083" s="1">
        <f t="shared" si="66"/>
        <v>0.46604931749035872</v>
      </c>
      <c r="E2083">
        <v>2078</v>
      </c>
      <c r="F2083">
        <f t="shared" si="67"/>
        <v>0.5969861617603367</v>
      </c>
    </row>
    <row r="2084" spans="2:6" x14ac:dyDescent="0.3">
      <c r="B2084">
        <v>2079</v>
      </c>
      <c r="C2084" s="1">
        <f t="shared" si="66"/>
        <v>0.46590632428062095</v>
      </c>
      <c r="E2084">
        <v>2079</v>
      </c>
      <c r="F2084">
        <f t="shared" si="67"/>
        <v>0.5969861617603367</v>
      </c>
    </row>
    <row r="2085" spans="2:6" x14ac:dyDescent="0.3">
      <c r="B2085">
        <v>2080</v>
      </c>
      <c r="C2085" s="1">
        <f t="shared" si="66"/>
        <v>0.46576332288771777</v>
      </c>
      <c r="E2085">
        <v>2080</v>
      </c>
      <c r="F2085">
        <f t="shared" si="67"/>
        <v>0.59688884330939429</v>
      </c>
    </row>
    <row r="2086" spans="2:6" x14ac:dyDescent="0.3">
      <c r="B2086">
        <v>2081</v>
      </c>
      <c r="C2086" s="1">
        <f t="shared" si="66"/>
        <v>0.46562031338521737</v>
      </c>
      <c r="E2086">
        <v>2081</v>
      </c>
      <c r="F2086">
        <f t="shared" si="67"/>
        <v>0.59688884330939418</v>
      </c>
    </row>
    <row r="2087" spans="2:6" x14ac:dyDescent="0.3">
      <c r="B2087">
        <v>2082</v>
      </c>
      <c r="C2087" s="1">
        <f t="shared" si="66"/>
        <v>0.46547729584669262</v>
      </c>
      <c r="E2087">
        <v>2082</v>
      </c>
      <c r="F2087">
        <f t="shared" si="67"/>
        <v>0.59679144929003614</v>
      </c>
    </row>
    <row r="2088" spans="2:6" x14ac:dyDescent="0.3">
      <c r="B2088">
        <v>2083</v>
      </c>
      <c r="C2088" s="1">
        <f t="shared" si="66"/>
        <v>0.46533427034572028</v>
      </c>
      <c r="E2088">
        <v>2083</v>
      </c>
      <c r="F2088">
        <f t="shared" si="67"/>
        <v>0.59679144929003614</v>
      </c>
    </row>
    <row r="2089" spans="2:6" x14ac:dyDescent="0.3">
      <c r="B2089">
        <v>2084</v>
      </c>
      <c r="C2089" s="1">
        <f t="shared" si="66"/>
        <v>0.46519123695588105</v>
      </c>
      <c r="E2089">
        <v>2084</v>
      </c>
      <c r="F2089">
        <f t="shared" si="67"/>
        <v>0.59669397975236782</v>
      </c>
    </row>
    <row r="2090" spans="2:6" x14ac:dyDescent="0.3">
      <c r="B2090">
        <v>2085</v>
      </c>
      <c r="C2090" s="1">
        <f t="shared" si="66"/>
        <v>0.46504819575076001</v>
      </c>
      <c r="E2090">
        <v>2085</v>
      </c>
      <c r="F2090">
        <f t="shared" si="67"/>
        <v>0.59669397975236771</v>
      </c>
    </row>
    <row r="2091" spans="2:6" x14ac:dyDescent="0.3">
      <c r="B2091">
        <v>2086</v>
      </c>
      <c r="C2091" s="1">
        <f t="shared" si="66"/>
        <v>0.46490514680394618</v>
      </c>
      <c r="E2091">
        <v>2086</v>
      </c>
      <c r="F2091">
        <f t="shared" si="67"/>
        <v>0.59659643474653334</v>
      </c>
    </row>
    <row r="2092" spans="2:6" x14ac:dyDescent="0.3">
      <c r="B2092">
        <v>2087</v>
      </c>
      <c r="C2092" s="1">
        <f t="shared" si="66"/>
        <v>0.46476209018903236</v>
      </c>
      <c r="E2092">
        <v>2087</v>
      </c>
      <c r="F2092">
        <f t="shared" si="67"/>
        <v>0.59659643474653334</v>
      </c>
    </row>
    <row r="2093" spans="2:6" x14ac:dyDescent="0.3">
      <c r="B2093">
        <v>2088</v>
      </c>
      <c r="C2093" s="1">
        <f t="shared" si="66"/>
        <v>0.46461902597961557</v>
      </c>
      <c r="E2093">
        <v>2088</v>
      </c>
      <c r="F2093">
        <f t="shared" si="67"/>
        <v>0.59649881432271579</v>
      </c>
    </row>
    <row r="2094" spans="2:6" x14ac:dyDescent="0.3">
      <c r="B2094">
        <v>2089</v>
      </c>
      <c r="C2094" s="1">
        <f t="shared" si="66"/>
        <v>0.46447595424929644</v>
      </c>
      <c r="E2094">
        <v>2089</v>
      </c>
      <c r="F2094">
        <f t="shared" si="67"/>
        <v>0.59649881432271579</v>
      </c>
    </row>
    <row r="2095" spans="2:6" x14ac:dyDescent="0.3">
      <c r="B2095">
        <v>2090</v>
      </c>
      <c r="C2095" s="1">
        <f t="shared" si="66"/>
        <v>0.46433287507167981</v>
      </c>
      <c r="E2095">
        <v>2090</v>
      </c>
      <c r="F2095">
        <f t="shared" si="67"/>
        <v>0.59640111853113686</v>
      </c>
    </row>
    <row r="2096" spans="2:6" x14ac:dyDescent="0.3">
      <c r="B2096">
        <v>2091</v>
      </c>
      <c r="C2096" s="1">
        <f t="shared" si="66"/>
        <v>0.46418978852037407</v>
      </c>
      <c r="E2096">
        <v>2091</v>
      </c>
      <c r="F2096">
        <f t="shared" si="67"/>
        <v>0.59640111853113686</v>
      </c>
    </row>
    <row r="2097" spans="2:6" x14ac:dyDescent="0.3">
      <c r="B2097">
        <v>2092</v>
      </c>
      <c r="C2097" s="1">
        <f t="shared" si="66"/>
        <v>0.46404669466899157</v>
      </c>
      <c r="E2097">
        <v>2092</v>
      </c>
      <c r="F2097">
        <f t="shared" si="67"/>
        <v>0.59630334742205715</v>
      </c>
    </row>
    <row r="2098" spans="2:6" x14ac:dyDescent="0.3">
      <c r="B2098">
        <v>2093</v>
      </c>
      <c r="C2098" s="1">
        <f t="shared" si="66"/>
        <v>0.46390359359114824</v>
      </c>
      <c r="E2098">
        <v>2093</v>
      </c>
      <c r="F2098">
        <f t="shared" si="67"/>
        <v>0.59630334742205715</v>
      </c>
    </row>
    <row r="2099" spans="2:6" x14ac:dyDescent="0.3">
      <c r="B2099">
        <v>2094</v>
      </c>
      <c r="C2099" s="1">
        <f t="shared" si="66"/>
        <v>0.46376048536046399</v>
      </c>
      <c r="E2099">
        <v>2094</v>
      </c>
      <c r="F2099">
        <f t="shared" si="67"/>
        <v>0.59620550104577597</v>
      </c>
    </row>
    <row r="2100" spans="2:6" x14ac:dyDescent="0.3">
      <c r="B2100">
        <v>2095</v>
      </c>
      <c r="C2100" s="1">
        <f t="shared" si="66"/>
        <v>0.46361737005056219</v>
      </c>
      <c r="E2100">
        <v>2095</v>
      </c>
      <c r="F2100">
        <f t="shared" si="67"/>
        <v>0.59620550104577597</v>
      </c>
    </row>
    <row r="2101" spans="2:6" x14ac:dyDescent="0.3">
      <c r="B2101">
        <v>2096</v>
      </c>
      <c r="C2101" s="1">
        <f t="shared" si="66"/>
        <v>0.4634742477350699</v>
      </c>
      <c r="E2101">
        <v>2096</v>
      </c>
      <c r="F2101">
        <f t="shared" si="67"/>
        <v>0.59610757945263138</v>
      </c>
    </row>
    <row r="2102" spans="2:6" x14ac:dyDescent="0.3">
      <c r="B2102">
        <v>2097</v>
      </c>
      <c r="C2102" s="1">
        <f t="shared" si="66"/>
        <v>0.46333111848761793</v>
      </c>
      <c r="E2102">
        <v>2097</v>
      </c>
      <c r="F2102">
        <f t="shared" si="67"/>
        <v>0.59610757945263138</v>
      </c>
    </row>
    <row r="2103" spans="2:6" x14ac:dyDescent="0.3">
      <c r="B2103">
        <v>2098</v>
      </c>
      <c r="C2103" s="1">
        <f t="shared" si="66"/>
        <v>0.46318798238184034</v>
      </c>
      <c r="E2103">
        <v>2098</v>
      </c>
      <c r="F2103">
        <f t="shared" si="67"/>
        <v>0.59600958269300008</v>
      </c>
    </row>
    <row r="2104" spans="2:6" x14ac:dyDescent="0.3">
      <c r="B2104">
        <v>2099</v>
      </c>
      <c r="C2104" s="1">
        <f t="shared" si="66"/>
        <v>0.46304483949137504</v>
      </c>
      <c r="E2104">
        <v>2099</v>
      </c>
      <c r="F2104">
        <f t="shared" si="67"/>
        <v>0.59600958269299997</v>
      </c>
    </row>
    <row r="2105" spans="2:6" x14ac:dyDescent="0.3">
      <c r="B2105">
        <v>2100</v>
      </c>
      <c r="C2105" s="1">
        <f t="shared" si="66"/>
        <v>0.4629016898898633</v>
      </c>
      <c r="E2105">
        <v>2100</v>
      </c>
      <c r="F2105">
        <f t="shared" si="67"/>
        <v>0.59591151081729754</v>
      </c>
    </row>
    <row r="2106" spans="2:6" x14ac:dyDescent="0.3">
      <c r="B2106">
        <v>2101</v>
      </c>
      <c r="C2106" s="1">
        <f t="shared" si="66"/>
        <v>0.46275853365094977</v>
      </c>
      <c r="E2106">
        <v>2101</v>
      </c>
      <c r="F2106">
        <f t="shared" si="67"/>
        <v>0.59591151081729754</v>
      </c>
    </row>
    <row r="2107" spans="2:6" x14ac:dyDescent="0.3">
      <c r="B2107">
        <v>2102</v>
      </c>
      <c r="C2107" s="1">
        <f t="shared" si="66"/>
        <v>0.46261537084828275</v>
      </c>
      <c r="E2107">
        <v>2102</v>
      </c>
      <c r="F2107">
        <f t="shared" si="67"/>
        <v>0.59581336387597772</v>
      </c>
    </row>
    <row r="2108" spans="2:6" x14ac:dyDescent="0.3">
      <c r="B2108">
        <v>2103</v>
      </c>
      <c r="C2108" s="1">
        <f t="shared" si="66"/>
        <v>0.46247220155551355</v>
      </c>
      <c r="E2108">
        <v>2103</v>
      </c>
      <c r="F2108">
        <f t="shared" si="67"/>
        <v>0.5958133638759775</v>
      </c>
    </row>
    <row r="2109" spans="2:6" x14ac:dyDescent="0.3">
      <c r="B2109">
        <v>2104</v>
      </c>
      <c r="C2109" s="1">
        <f t="shared" si="66"/>
        <v>0.46232902584629715</v>
      </c>
      <c r="E2109">
        <v>2104</v>
      </c>
      <c r="F2109">
        <f t="shared" si="67"/>
        <v>0.59571514191953323</v>
      </c>
    </row>
    <row r="2110" spans="2:6" x14ac:dyDescent="0.3">
      <c r="B2110">
        <v>2105</v>
      </c>
      <c r="C2110" s="1">
        <f t="shared" si="66"/>
        <v>0.46218584379429173</v>
      </c>
      <c r="E2110">
        <v>2105</v>
      </c>
      <c r="F2110">
        <f t="shared" si="67"/>
        <v>0.59571514191953323</v>
      </c>
    </row>
    <row r="2111" spans="2:6" x14ac:dyDescent="0.3">
      <c r="B2111">
        <v>2106</v>
      </c>
      <c r="C2111" s="1">
        <f t="shared" si="66"/>
        <v>0.46204265547315859</v>
      </c>
      <c r="E2111">
        <v>2106</v>
      </c>
      <c r="F2111">
        <f t="shared" si="67"/>
        <v>0.59561684499849554</v>
      </c>
    </row>
    <row r="2112" spans="2:6" x14ac:dyDescent="0.3">
      <c r="B2112">
        <v>2107</v>
      </c>
      <c r="C2112" s="1">
        <f t="shared" si="66"/>
        <v>0.46189946095656254</v>
      </c>
      <c r="E2112">
        <v>2107</v>
      </c>
      <c r="F2112">
        <f t="shared" si="67"/>
        <v>0.59561684499849543</v>
      </c>
    </row>
    <row r="2113" spans="2:6" x14ac:dyDescent="0.3">
      <c r="B2113">
        <v>2108</v>
      </c>
      <c r="C2113" s="1">
        <f t="shared" si="66"/>
        <v>0.4617562603181713</v>
      </c>
      <c r="E2113">
        <v>2108</v>
      </c>
      <c r="F2113">
        <f t="shared" si="67"/>
        <v>0.5955184731634342</v>
      </c>
    </row>
    <row r="2114" spans="2:6" x14ac:dyDescent="0.3">
      <c r="B2114">
        <v>2109</v>
      </c>
      <c r="C2114" s="1">
        <f t="shared" si="66"/>
        <v>0.46161305363165583</v>
      </c>
      <c r="E2114">
        <v>2109</v>
      </c>
      <c r="F2114">
        <f t="shared" si="67"/>
        <v>0.5955184731634342</v>
      </c>
    </row>
    <row r="2115" spans="2:6" x14ac:dyDescent="0.3">
      <c r="B2115">
        <v>2110</v>
      </c>
      <c r="C2115" s="1">
        <f t="shared" si="66"/>
        <v>0.46146984097069033</v>
      </c>
      <c r="E2115">
        <v>2110</v>
      </c>
      <c r="F2115">
        <f t="shared" si="67"/>
        <v>0.59542002646495784</v>
      </c>
    </row>
    <row r="2116" spans="2:6" x14ac:dyDescent="0.3">
      <c r="B2116">
        <v>2111</v>
      </c>
      <c r="C2116" s="1">
        <f t="shared" si="66"/>
        <v>0.46132662240895184</v>
      </c>
      <c r="E2116">
        <v>2111</v>
      </c>
      <c r="F2116">
        <f t="shared" si="67"/>
        <v>0.59542002646495784</v>
      </c>
    </row>
    <row r="2117" spans="2:6" x14ac:dyDescent="0.3">
      <c r="B2117">
        <v>2112</v>
      </c>
      <c r="C2117" s="1">
        <f t="shared" si="66"/>
        <v>0.46118339802012065</v>
      </c>
      <c r="E2117">
        <v>2112</v>
      </c>
      <c r="F2117">
        <f t="shared" si="67"/>
        <v>0.59532150495371317</v>
      </c>
    </row>
    <row r="2118" spans="2:6" x14ac:dyDescent="0.3">
      <c r="B2118">
        <v>2113</v>
      </c>
      <c r="C2118" s="1">
        <f t="shared" ref="C2118:C2181" si="68">D$2+D$1*COS((B2118*2*PI()/8760))</f>
        <v>0.46104016787787999</v>
      </c>
      <c r="E2118">
        <v>2113</v>
      </c>
      <c r="F2118">
        <f t="shared" ref="F2118:F2181" si="69">LARGE(C$6:C$8765,E2118)</f>
        <v>0.59532150495371305</v>
      </c>
    </row>
    <row r="2119" spans="2:6" x14ac:dyDescent="0.3">
      <c r="B2119">
        <v>2114</v>
      </c>
      <c r="C2119" s="1">
        <f t="shared" si="68"/>
        <v>0.46089693205591592</v>
      </c>
      <c r="E2119">
        <v>2114</v>
      </c>
      <c r="F2119">
        <f t="shared" si="69"/>
        <v>0.59522290868038552</v>
      </c>
    </row>
    <row r="2120" spans="2:6" x14ac:dyDescent="0.3">
      <c r="B2120">
        <v>2115</v>
      </c>
      <c r="C2120" s="1">
        <f t="shared" si="68"/>
        <v>0.46075369062791754</v>
      </c>
      <c r="E2120">
        <v>2115</v>
      </c>
      <c r="F2120">
        <f t="shared" si="69"/>
        <v>0.59522290868038552</v>
      </c>
    </row>
    <row r="2121" spans="2:6" x14ac:dyDescent="0.3">
      <c r="B2121">
        <v>2116</v>
      </c>
      <c r="C2121" s="1">
        <f t="shared" si="68"/>
        <v>0.46061044366757692</v>
      </c>
      <c r="E2121">
        <v>2116</v>
      </c>
      <c r="F2121">
        <f t="shared" si="69"/>
        <v>0.59512423769569889</v>
      </c>
    </row>
    <row r="2122" spans="2:6" x14ac:dyDescent="0.3">
      <c r="B2122">
        <v>2117</v>
      </c>
      <c r="C2122" s="1">
        <f t="shared" si="68"/>
        <v>0.46046719124858881</v>
      </c>
      <c r="E2122">
        <v>2117</v>
      </c>
      <c r="F2122">
        <f t="shared" si="69"/>
        <v>0.59512423769569889</v>
      </c>
    </row>
    <row r="2123" spans="2:6" x14ac:dyDescent="0.3">
      <c r="B2123">
        <v>2118</v>
      </c>
      <c r="C2123" s="1">
        <f t="shared" si="68"/>
        <v>0.46032393344465078</v>
      </c>
      <c r="E2123">
        <v>2118</v>
      </c>
      <c r="F2123">
        <f t="shared" si="69"/>
        <v>0.59502549205041533</v>
      </c>
    </row>
    <row r="2124" spans="2:6" x14ac:dyDescent="0.3">
      <c r="B2124">
        <v>2119</v>
      </c>
      <c r="C2124" s="1">
        <f t="shared" si="68"/>
        <v>0.4601806703294633</v>
      </c>
      <c r="E2124">
        <v>2119</v>
      </c>
      <c r="F2124">
        <f t="shared" si="69"/>
        <v>0.59502549205041533</v>
      </c>
    </row>
    <row r="2125" spans="2:6" x14ac:dyDescent="0.3">
      <c r="B2125">
        <v>2120</v>
      </c>
      <c r="C2125" s="1">
        <f t="shared" si="68"/>
        <v>0.46003740197672943</v>
      </c>
      <c r="E2125">
        <v>2120</v>
      </c>
      <c r="F2125">
        <f t="shared" si="69"/>
        <v>0.59492667179533565</v>
      </c>
    </row>
    <row r="2126" spans="2:6" x14ac:dyDescent="0.3">
      <c r="B2126">
        <v>2121</v>
      </c>
      <c r="C2126" s="1">
        <f t="shared" si="68"/>
        <v>0.45989412846015504</v>
      </c>
      <c r="E2126">
        <v>2121</v>
      </c>
      <c r="F2126">
        <f t="shared" si="69"/>
        <v>0.59492667179533565</v>
      </c>
    </row>
    <row r="2127" spans="2:6" x14ac:dyDescent="0.3">
      <c r="B2127">
        <v>2122</v>
      </c>
      <c r="C2127" s="1">
        <f t="shared" si="68"/>
        <v>0.45975084985344861</v>
      </c>
      <c r="E2127">
        <v>2122</v>
      </c>
      <c r="F2127">
        <f t="shared" si="69"/>
        <v>0.59482777698129896</v>
      </c>
    </row>
    <row r="2128" spans="2:6" x14ac:dyDescent="0.3">
      <c r="B2128">
        <v>2123</v>
      </c>
      <c r="C2128" s="1">
        <f t="shared" si="68"/>
        <v>0.45960756623032112</v>
      </c>
      <c r="E2128">
        <v>2123</v>
      </c>
      <c r="F2128">
        <f t="shared" si="69"/>
        <v>0.59482777698129885</v>
      </c>
    </row>
    <row r="2129" spans="2:6" x14ac:dyDescent="0.3">
      <c r="B2129">
        <v>2124</v>
      </c>
      <c r="C2129" s="1">
        <f t="shared" si="68"/>
        <v>0.45946427766448639</v>
      </c>
      <c r="E2129">
        <v>2124</v>
      </c>
      <c r="F2129">
        <f t="shared" si="69"/>
        <v>0.59472880765918246</v>
      </c>
    </row>
    <row r="2130" spans="2:6" x14ac:dyDescent="0.3">
      <c r="B2130">
        <v>2125</v>
      </c>
      <c r="C2130" s="1">
        <f t="shared" si="68"/>
        <v>0.45932098422966056</v>
      </c>
      <c r="E2130">
        <v>2125</v>
      </c>
      <c r="F2130">
        <f t="shared" si="69"/>
        <v>0.59472880765918246</v>
      </c>
    </row>
    <row r="2131" spans="2:6" x14ac:dyDescent="0.3">
      <c r="B2131">
        <v>2126</v>
      </c>
      <c r="C2131" s="1">
        <f t="shared" si="68"/>
        <v>0.45917768599956238</v>
      </c>
      <c r="E2131">
        <v>2126</v>
      </c>
      <c r="F2131">
        <f t="shared" si="69"/>
        <v>0.59462976387990207</v>
      </c>
    </row>
    <row r="2132" spans="2:6" x14ac:dyDescent="0.3">
      <c r="B2132">
        <v>2127</v>
      </c>
      <c r="C2132" s="1">
        <f t="shared" si="68"/>
        <v>0.45903438304791311</v>
      </c>
      <c r="E2132">
        <v>2127</v>
      </c>
      <c r="F2132">
        <f t="shared" si="69"/>
        <v>0.59462976387990207</v>
      </c>
    </row>
    <row r="2133" spans="2:6" x14ac:dyDescent="0.3">
      <c r="B2133">
        <v>2128</v>
      </c>
      <c r="C2133" s="1">
        <f t="shared" si="68"/>
        <v>0.45889107544843616</v>
      </c>
      <c r="E2133">
        <v>2128</v>
      </c>
      <c r="F2133">
        <f t="shared" si="69"/>
        <v>0.59453064569441194</v>
      </c>
    </row>
    <row r="2134" spans="2:6" x14ac:dyDescent="0.3">
      <c r="B2134">
        <v>2129</v>
      </c>
      <c r="C2134" s="1">
        <f t="shared" si="68"/>
        <v>0.45874776327485772</v>
      </c>
      <c r="E2134">
        <v>2129</v>
      </c>
      <c r="F2134">
        <f t="shared" si="69"/>
        <v>0.59453064569441194</v>
      </c>
    </row>
    <row r="2135" spans="2:6" x14ac:dyDescent="0.3">
      <c r="B2135">
        <v>2130</v>
      </c>
      <c r="C2135" s="1">
        <f t="shared" si="68"/>
        <v>0.4586044466009061</v>
      </c>
      <c r="E2135">
        <v>2130</v>
      </c>
      <c r="F2135">
        <f t="shared" si="69"/>
        <v>0.59443145315370405</v>
      </c>
    </row>
    <row r="2136" spans="2:6" x14ac:dyDescent="0.3">
      <c r="B2136">
        <v>2131</v>
      </c>
      <c r="C2136" s="1">
        <f t="shared" si="68"/>
        <v>0.45846112550031198</v>
      </c>
      <c r="E2136">
        <v>2131</v>
      </c>
      <c r="F2136">
        <f t="shared" si="69"/>
        <v>0.59443145315370405</v>
      </c>
    </row>
    <row r="2137" spans="2:6" x14ac:dyDescent="0.3">
      <c r="B2137">
        <v>2132</v>
      </c>
      <c r="C2137" s="1">
        <f t="shared" si="68"/>
        <v>0.45831780004680839</v>
      </c>
      <c r="E2137">
        <v>2132</v>
      </c>
      <c r="F2137">
        <f t="shared" si="69"/>
        <v>0.59433218630880935</v>
      </c>
    </row>
    <row r="2138" spans="2:6" x14ac:dyDescent="0.3">
      <c r="B2138">
        <v>2133</v>
      </c>
      <c r="C2138" s="1">
        <f t="shared" si="68"/>
        <v>0.45817447031413033</v>
      </c>
      <c r="E2138">
        <v>2133</v>
      </c>
      <c r="F2138">
        <f t="shared" si="69"/>
        <v>0.59433218630880924</v>
      </c>
    </row>
    <row r="2139" spans="2:6" x14ac:dyDescent="0.3">
      <c r="B2139">
        <v>2134</v>
      </c>
      <c r="C2139" s="1">
        <f t="shared" si="68"/>
        <v>0.45803113637601534</v>
      </c>
      <c r="E2139">
        <v>2134</v>
      </c>
      <c r="F2139">
        <f t="shared" si="69"/>
        <v>0.59423284521079633</v>
      </c>
    </row>
    <row r="2140" spans="2:6" x14ac:dyDescent="0.3">
      <c r="B2140">
        <v>2135</v>
      </c>
      <c r="C2140" s="1">
        <f t="shared" si="68"/>
        <v>0.45788779830620302</v>
      </c>
      <c r="E2140">
        <v>2135</v>
      </c>
      <c r="F2140">
        <f t="shared" si="69"/>
        <v>0.59423284521079633</v>
      </c>
    </row>
    <row r="2141" spans="2:6" x14ac:dyDescent="0.3">
      <c r="B2141">
        <v>2136</v>
      </c>
      <c r="C2141" s="1">
        <f t="shared" si="68"/>
        <v>0.4577444561784349</v>
      </c>
      <c r="E2141">
        <v>2136</v>
      </c>
      <c r="F2141">
        <f t="shared" si="69"/>
        <v>0.59413342991077223</v>
      </c>
    </row>
    <row r="2142" spans="2:6" x14ac:dyDescent="0.3">
      <c r="B2142">
        <v>2137</v>
      </c>
      <c r="C2142" s="1">
        <f t="shared" si="68"/>
        <v>0.45760111006645493</v>
      </c>
      <c r="E2142">
        <v>2137</v>
      </c>
      <c r="F2142">
        <f t="shared" si="69"/>
        <v>0.59413342991077223</v>
      </c>
    </row>
    <row r="2143" spans="2:6" x14ac:dyDescent="0.3">
      <c r="B2143">
        <v>2138</v>
      </c>
      <c r="C2143" s="1">
        <f t="shared" si="68"/>
        <v>0.45745776004400879</v>
      </c>
      <c r="E2143">
        <v>2138</v>
      </c>
      <c r="F2143">
        <f t="shared" si="69"/>
        <v>0.59403394045988223</v>
      </c>
    </row>
    <row r="2144" spans="2:6" x14ac:dyDescent="0.3">
      <c r="B2144">
        <v>2139</v>
      </c>
      <c r="C2144" s="1">
        <f t="shared" si="68"/>
        <v>0.45731440618484437</v>
      </c>
      <c r="E2144">
        <v>2139</v>
      </c>
      <c r="F2144">
        <f t="shared" si="69"/>
        <v>0.59403394045988211</v>
      </c>
    </row>
    <row r="2145" spans="2:6" x14ac:dyDescent="0.3">
      <c r="B2145">
        <v>2140</v>
      </c>
      <c r="C2145" s="1">
        <f t="shared" si="68"/>
        <v>0.45717104856271146</v>
      </c>
      <c r="E2145">
        <v>2140</v>
      </c>
      <c r="F2145">
        <f t="shared" si="69"/>
        <v>0.5939343769093095</v>
      </c>
    </row>
    <row r="2146" spans="2:6" x14ac:dyDescent="0.3">
      <c r="B2146">
        <v>2141</v>
      </c>
      <c r="C2146" s="1">
        <f t="shared" si="68"/>
        <v>0.45702768725136184</v>
      </c>
      <c r="E2146">
        <v>2141</v>
      </c>
      <c r="F2146">
        <f t="shared" si="69"/>
        <v>0.59393437690930939</v>
      </c>
    </row>
    <row r="2147" spans="2:6" x14ac:dyDescent="0.3">
      <c r="B2147">
        <v>2142</v>
      </c>
      <c r="C2147" s="1">
        <f t="shared" si="68"/>
        <v>0.45688432232454917</v>
      </c>
      <c r="E2147">
        <v>2142</v>
      </c>
      <c r="F2147">
        <f t="shared" si="69"/>
        <v>0.59383473931027553</v>
      </c>
    </row>
    <row r="2148" spans="2:6" x14ac:dyDescent="0.3">
      <c r="B2148">
        <v>2143</v>
      </c>
      <c r="C2148" s="1">
        <f t="shared" si="68"/>
        <v>0.45674095385602892</v>
      </c>
      <c r="E2148">
        <v>2143</v>
      </c>
      <c r="F2148">
        <f t="shared" si="69"/>
        <v>0.59383473931027542</v>
      </c>
    </row>
    <row r="2149" spans="2:6" x14ac:dyDescent="0.3">
      <c r="B2149">
        <v>2144</v>
      </c>
      <c r="C2149" s="1">
        <f t="shared" si="68"/>
        <v>0.45659758191955835</v>
      </c>
      <c r="E2149">
        <v>2144</v>
      </c>
      <c r="F2149">
        <f t="shared" si="69"/>
        <v>0.59373502771403996</v>
      </c>
    </row>
    <row r="2150" spans="2:6" x14ac:dyDescent="0.3">
      <c r="B2150">
        <v>2145</v>
      </c>
      <c r="C2150" s="1">
        <f t="shared" si="68"/>
        <v>0.45645420658889663</v>
      </c>
      <c r="E2150">
        <v>2145</v>
      </c>
      <c r="F2150">
        <f t="shared" si="69"/>
        <v>0.59373502771403996</v>
      </c>
    </row>
    <row r="2151" spans="2:6" x14ac:dyDescent="0.3">
      <c r="B2151">
        <v>2146</v>
      </c>
      <c r="C2151" s="1">
        <f t="shared" si="68"/>
        <v>0.45631082793780464</v>
      </c>
      <c r="E2151">
        <v>2146</v>
      </c>
      <c r="F2151">
        <f t="shared" si="69"/>
        <v>0.59363524217190033</v>
      </c>
    </row>
    <row r="2152" spans="2:6" x14ac:dyDescent="0.3">
      <c r="B2152">
        <v>2147</v>
      </c>
      <c r="C2152" s="1">
        <f t="shared" si="68"/>
        <v>0.45616744604004494</v>
      </c>
      <c r="E2152">
        <v>2147</v>
      </c>
      <c r="F2152">
        <f t="shared" si="69"/>
        <v>0.59363524217190033</v>
      </c>
    </row>
    <row r="2153" spans="2:6" x14ac:dyDescent="0.3">
      <c r="B2153">
        <v>2148</v>
      </c>
      <c r="C2153" s="1">
        <f t="shared" si="68"/>
        <v>0.45602406096938164</v>
      </c>
      <c r="E2153">
        <v>2148</v>
      </c>
      <c r="F2153">
        <f t="shared" si="69"/>
        <v>0.59353538273519235</v>
      </c>
    </row>
    <row r="2154" spans="2:6" x14ac:dyDescent="0.3">
      <c r="B2154">
        <v>2149</v>
      </c>
      <c r="C2154" s="1">
        <f t="shared" si="68"/>
        <v>0.45588067279958078</v>
      </c>
      <c r="E2154">
        <v>2149</v>
      </c>
      <c r="F2154">
        <f t="shared" si="69"/>
        <v>0.59353538273519235</v>
      </c>
    </row>
    <row r="2155" spans="2:6" x14ac:dyDescent="0.3">
      <c r="B2155">
        <v>2150</v>
      </c>
      <c r="C2155" s="1">
        <f t="shared" si="68"/>
        <v>0.45573728160440974</v>
      </c>
      <c r="E2155">
        <v>2150</v>
      </c>
      <c r="F2155">
        <f t="shared" si="69"/>
        <v>0.59343544945528981</v>
      </c>
    </row>
    <row r="2156" spans="2:6" x14ac:dyDescent="0.3">
      <c r="B2156">
        <v>2151</v>
      </c>
      <c r="C2156" s="1">
        <f t="shared" si="68"/>
        <v>0.45559388745763751</v>
      </c>
      <c r="E2156">
        <v>2151</v>
      </c>
      <c r="F2156">
        <f t="shared" si="69"/>
        <v>0.5934354494552897</v>
      </c>
    </row>
    <row r="2157" spans="2:6" x14ac:dyDescent="0.3">
      <c r="B2157">
        <v>2152</v>
      </c>
      <c r="C2157" s="1">
        <f t="shared" si="68"/>
        <v>0.4554504904330347</v>
      </c>
      <c r="E2157">
        <v>2152</v>
      </c>
      <c r="F2157">
        <f t="shared" si="69"/>
        <v>0.59333544238360403</v>
      </c>
    </row>
    <row r="2158" spans="2:6" x14ac:dyDescent="0.3">
      <c r="B2158">
        <v>2153</v>
      </c>
      <c r="C2158" s="1">
        <f t="shared" si="68"/>
        <v>0.45530709060437319</v>
      </c>
      <c r="E2158">
        <v>2153</v>
      </c>
      <c r="F2158">
        <f t="shared" si="69"/>
        <v>0.59333544238360392</v>
      </c>
    </row>
    <row r="2159" spans="2:6" x14ac:dyDescent="0.3">
      <c r="B2159">
        <v>2154</v>
      </c>
      <c r="C2159" s="1">
        <f t="shared" si="68"/>
        <v>0.45516368804542662</v>
      </c>
      <c r="E2159">
        <v>2154</v>
      </c>
      <c r="F2159">
        <f t="shared" si="69"/>
        <v>0.59323536157158496</v>
      </c>
    </row>
    <row r="2160" spans="2:6" x14ac:dyDescent="0.3">
      <c r="B2160">
        <v>2155</v>
      </c>
      <c r="C2160" s="1">
        <f t="shared" si="68"/>
        <v>0.4550202828299697</v>
      </c>
      <c r="E2160">
        <v>2155</v>
      </c>
      <c r="F2160">
        <f t="shared" si="69"/>
        <v>0.59323536157158485</v>
      </c>
    </row>
    <row r="2161" spans="2:6" x14ac:dyDescent="0.3">
      <c r="B2161">
        <v>2156</v>
      </c>
      <c r="C2161" s="1">
        <f t="shared" si="68"/>
        <v>0.4548768750317787</v>
      </c>
      <c r="E2161">
        <v>2156</v>
      </c>
      <c r="F2161">
        <f t="shared" si="69"/>
        <v>0.59313520707071987</v>
      </c>
    </row>
    <row r="2162" spans="2:6" x14ac:dyDescent="0.3">
      <c r="B2162">
        <v>2157</v>
      </c>
      <c r="C2162" s="1">
        <f t="shared" si="68"/>
        <v>0.45473346472463128</v>
      </c>
      <c r="E2162">
        <v>2157</v>
      </c>
      <c r="F2162">
        <f t="shared" si="69"/>
        <v>0.59313520707071987</v>
      </c>
    </row>
    <row r="2163" spans="2:6" x14ac:dyDescent="0.3">
      <c r="B2163">
        <v>2158</v>
      </c>
      <c r="C2163" s="1">
        <f t="shared" si="68"/>
        <v>0.45459005198230612</v>
      </c>
      <c r="E2163">
        <v>2158</v>
      </c>
      <c r="F2163">
        <f t="shared" si="69"/>
        <v>0.59303497893253454</v>
      </c>
    </row>
    <row r="2164" spans="2:6" x14ac:dyDescent="0.3">
      <c r="B2164">
        <v>2159</v>
      </c>
      <c r="C2164" s="1">
        <f t="shared" si="68"/>
        <v>0.45444663687858339</v>
      </c>
      <c r="E2164">
        <v>2159</v>
      </c>
      <c r="F2164">
        <f t="shared" si="69"/>
        <v>0.59303497893253454</v>
      </c>
    </row>
    <row r="2165" spans="2:6" x14ac:dyDescent="0.3">
      <c r="B2165">
        <v>2160</v>
      </c>
      <c r="C2165" s="1">
        <f t="shared" si="68"/>
        <v>0.45430321948724445</v>
      </c>
      <c r="E2165">
        <v>2160</v>
      </c>
      <c r="F2165">
        <f t="shared" si="69"/>
        <v>0.59293467720859216</v>
      </c>
    </row>
    <row r="2166" spans="2:6" x14ac:dyDescent="0.3">
      <c r="B2166">
        <v>2161</v>
      </c>
      <c r="C2166" s="1">
        <f t="shared" si="68"/>
        <v>0.45415979988207178</v>
      </c>
      <c r="E2166">
        <v>2161</v>
      </c>
      <c r="F2166">
        <f t="shared" si="69"/>
        <v>0.59293467720859205</v>
      </c>
    </row>
    <row r="2167" spans="2:6" x14ac:dyDescent="0.3">
      <c r="B2167">
        <v>2162</v>
      </c>
      <c r="C2167" s="1">
        <f t="shared" si="68"/>
        <v>0.45401637813684897</v>
      </c>
      <c r="E2167">
        <v>2162</v>
      </c>
      <c r="F2167">
        <f t="shared" si="69"/>
        <v>0.59283430195049402</v>
      </c>
    </row>
    <row r="2168" spans="2:6" x14ac:dyDescent="0.3">
      <c r="B2168">
        <v>2163</v>
      </c>
      <c r="C2168" s="1">
        <f t="shared" si="68"/>
        <v>0.45387295432536079</v>
      </c>
      <c r="E2168">
        <v>2163</v>
      </c>
      <c r="F2168">
        <f t="shared" si="69"/>
        <v>0.59283430195049402</v>
      </c>
    </row>
    <row r="2169" spans="2:6" x14ac:dyDescent="0.3">
      <c r="B2169">
        <v>2164</v>
      </c>
      <c r="C2169" s="1">
        <f t="shared" si="68"/>
        <v>0.45372952852139298</v>
      </c>
      <c r="E2169">
        <v>2164</v>
      </c>
      <c r="F2169">
        <f t="shared" si="69"/>
        <v>0.59273385320987904</v>
      </c>
    </row>
    <row r="2170" spans="2:6" x14ac:dyDescent="0.3">
      <c r="B2170">
        <v>2165</v>
      </c>
      <c r="C2170" s="1">
        <f t="shared" si="68"/>
        <v>0.45358610079873246</v>
      </c>
      <c r="E2170">
        <v>2165</v>
      </c>
      <c r="F2170">
        <f t="shared" si="69"/>
        <v>0.59273385320987904</v>
      </c>
    </row>
    <row r="2171" spans="2:6" x14ac:dyDescent="0.3">
      <c r="B2171">
        <v>2166</v>
      </c>
      <c r="C2171" s="1">
        <f t="shared" si="68"/>
        <v>0.45344267123116699</v>
      </c>
      <c r="E2171">
        <v>2166</v>
      </c>
      <c r="F2171">
        <f t="shared" si="69"/>
        <v>0.59263333103842419</v>
      </c>
    </row>
    <row r="2172" spans="2:6" x14ac:dyDescent="0.3">
      <c r="B2172">
        <v>2167</v>
      </c>
      <c r="C2172" s="1">
        <f t="shared" si="68"/>
        <v>0.45329923989248527</v>
      </c>
      <c r="E2172">
        <v>2167</v>
      </c>
      <c r="F2172">
        <f t="shared" si="69"/>
        <v>0.59263333103842408</v>
      </c>
    </row>
    <row r="2173" spans="2:6" x14ac:dyDescent="0.3">
      <c r="B2173">
        <v>2168</v>
      </c>
      <c r="C2173" s="1">
        <f t="shared" si="68"/>
        <v>0.45315580685647705</v>
      </c>
      <c r="E2173">
        <v>2168</v>
      </c>
      <c r="F2173">
        <f t="shared" si="69"/>
        <v>0.59253273548784402</v>
      </c>
    </row>
    <row r="2174" spans="2:6" x14ac:dyDescent="0.3">
      <c r="B2174">
        <v>2169</v>
      </c>
      <c r="C2174" s="1">
        <f t="shared" si="68"/>
        <v>0.4530123721969328</v>
      </c>
      <c r="E2174">
        <v>2169</v>
      </c>
      <c r="F2174">
        <f t="shared" si="69"/>
        <v>0.59253273548784402</v>
      </c>
    </row>
    <row r="2175" spans="2:6" x14ac:dyDescent="0.3">
      <c r="B2175">
        <v>2170</v>
      </c>
      <c r="C2175" s="1">
        <f t="shared" si="68"/>
        <v>0.45286893598764388</v>
      </c>
      <c r="E2175">
        <v>2170</v>
      </c>
      <c r="F2175">
        <f t="shared" si="69"/>
        <v>0.59243206660989089</v>
      </c>
    </row>
    <row r="2176" spans="2:6" x14ac:dyDescent="0.3">
      <c r="B2176">
        <v>2171</v>
      </c>
      <c r="C2176" s="1">
        <f t="shared" si="68"/>
        <v>0.45272549830240266</v>
      </c>
      <c r="E2176">
        <v>2171</v>
      </c>
      <c r="F2176">
        <f t="shared" si="69"/>
        <v>0.59243206660989078</v>
      </c>
    </row>
    <row r="2177" spans="2:6" x14ac:dyDescent="0.3">
      <c r="B2177">
        <v>2172</v>
      </c>
      <c r="C2177" s="1">
        <f t="shared" si="68"/>
        <v>0.45258205921500183</v>
      </c>
      <c r="E2177">
        <v>2172</v>
      </c>
      <c r="F2177">
        <f t="shared" si="69"/>
        <v>0.59233132445635495</v>
      </c>
    </row>
    <row r="2178" spans="2:6" x14ac:dyDescent="0.3">
      <c r="B2178">
        <v>2173</v>
      </c>
      <c r="C2178" s="1">
        <f t="shared" si="68"/>
        <v>0.45243861879923514</v>
      </c>
      <c r="E2178">
        <v>2173</v>
      </c>
      <c r="F2178">
        <f t="shared" si="69"/>
        <v>0.59233132445635495</v>
      </c>
    </row>
    <row r="2179" spans="2:6" x14ac:dyDescent="0.3">
      <c r="B2179">
        <v>2174</v>
      </c>
      <c r="C2179" s="1">
        <f t="shared" si="68"/>
        <v>0.452295177128897</v>
      </c>
      <c r="E2179">
        <v>2174</v>
      </c>
      <c r="F2179">
        <f t="shared" si="69"/>
        <v>0.59223050907906405</v>
      </c>
    </row>
    <row r="2180" spans="2:6" x14ac:dyDescent="0.3">
      <c r="B2180">
        <v>2175</v>
      </c>
      <c r="C2180" s="1">
        <f t="shared" si="68"/>
        <v>0.45215173427778227</v>
      </c>
      <c r="E2180">
        <v>2175</v>
      </c>
      <c r="F2180">
        <f t="shared" si="69"/>
        <v>0.59223050907906394</v>
      </c>
    </row>
    <row r="2181" spans="2:6" x14ac:dyDescent="0.3">
      <c r="B2181">
        <v>2176</v>
      </c>
      <c r="C2181" s="1">
        <f t="shared" si="68"/>
        <v>0.45200829031968665</v>
      </c>
      <c r="E2181">
        <v>2176</v>
      </c>
      <c r="F2181">
        <f t="shared" si="69"/>
        <v>0.59212962052988349</v>
      </c>
    </row>
    <row r="2182" spans="2:6" x14ac:dyDescent="0.3">
      <c r="B2182">
        <v>2177</v>
      </c>
      <c r="C2182" s="1">
        <f t="shared" ref="C2182:C2245" si="70">D$2+D$1*COS((B2182*2*PI()/8760))</f>
        <v>0.45186484532840626</v>
      </c>
      <c r="E2182">
        <v>2177</v>
      </c>
      <c r="F2182">
        <f t="shared" ref="F2182:F2245" si="71">LARGE(C$6:C$8765,E2182)</f>
        <v>0.59212962052988338</v>
      </c>
    </row>
    <row r="2183" spans="2:6" x14ac:dyDescent="0.3">
      <c r="B2183">
        <v>2178</v>
      </c>
      <c r="C2183" s="1">
        <f t="shared" si="70"/>
        <v>0.4517213993777377</v>
      </c>
      <c r="E2183">
        <v>2178</v>
      </c>
      <c r="F2183">
        <f t="shared" si="71"/>
        <v>0.59202865886071643</v>
      </c>
    </row>
    <row r="2184" spans="2:6" x14ac:dyDescent="0.3">
      <c r="B2184">
        <v>2179</v>
      </c>
      <c r="C2184" s="1">
        <f t="shared" si="70"/>
        <v>0.45157795254147831</v>
      </c>
      <c r="E2184">
        <v>2179</v>
      </c>
      <c r="F2184">
        <f t="shared" si="71"/>
        <v>0.59202865886071643</v>
      </c>
    </row>
    <row r="2185" spans="2:6" x14ac:dyDescent="0.3">
      <c r="B2185">
        <v>2180</v>
      </c>
      <c r="C2185" s="1">
        <f t="shared" si="70"/>
        <v>0.45143450489342557</v>
      </c>
      <c r="E2185">
        <v>2180</v>
      </c>
      <c r="F2185">
        <f t="shared" si="71"/>
        <v>0.59192762412350375</v>
      </c>
    </row>
    <row r="2186" spans="2:6" x14ac:dyDescent="0.3">
      <c r="B2186">
        <v>2181</v>
      </c>
      <c r="C2186" s="1">
        <f t="shared" si="70"/>
        <v>0.45129105650737772</v>
      </c>
      <c r="E2186">
        <v>2181</v>
      </c>
      <c r="F2186">
        <f t="shared" si="71"/>
        <v>0.59192762412350364</v>
      </c>
    </row>
    <row r="2187" spans="2:6" x14ac:dyDescent="0.3">
      <c r="B2187">
        <v>2182</v>
      </c>
      <c r="C2187" s="1">
        <f t="shared" si="70"/>
        <v>0.45114760745713306</v>
      </c>
      <c r="E2187">
        <v>2182</v>
      </c>
      <c r="F2187">
        <f t="shared" si="71"/>
        <v>0.59182651637022365</v>
      </c>
    </row>
    <row r="2188" spans="2:6" x14ac:dyDescent="0.3">
      <c r="B2188">
        <v>2183</v>
      </c>
      <c r="C2188" s="1">
        <f t="shared" si="70"/>
        <v>0.45100415781649039</v>
      </c>
      <c r="E2188">
        <v>2183</v>
      </c>
      <c r="F2188">
        <f t="shared" si="71"/>
        <v>0.59182651637022354</v>
      </c>
    </row>
    <row r="2189" spans="2:6" x14ac:dyDescent="0.3">
      <c r="B2189">
        <v>2184</v>
      </c>
      <c r="C2189" s="1">
        <f t="shared" si="70"/>
        <v>0.45086070765924885</v>
      </c>
      <c r="E2189">
        <v>2184</v>
      </c>
      <c r="F2189">
        <f t="shared" si="71"/>
        <v>0.59172533565289198</v>
      </c>
    </row>
    <row r="2190" spans="2:6" x14ac:dyDescent="0.3">
      <c r="B2190">
        <v>2185</v>
      </c>
      <c r="C2190" s="1">
        <f t="shared" si="70"/>
        <v>0.45071725705920773</v>
      </c>
      <c r="E2190">
        <v>2185</v>
      </c>
      <c r="F2190">
        <f t="shared" si="71"/>
        <v>0.59172533565289198</v>
      </c>
    </row>
    <row r="2191" spans="2:6" x14ac:dyDescent="0.3">
      <c r="B2191">
        <v>2186</v>
      </c>
      <c r="C2191" s="1">
        <f t="shared" si="70"/>
        <v>0.45057380609016667</v>
      </c>
      <c r="E2191">
        <v>2186</v>
      </c>
      <c r="F2191">
        <f t="shared" si="71"/>
        <v>0.5916240820235622</v>
      </c>
    </row>
    <row r="2192" spans="2:6" x14ac:dyDescent="0.3">
      <c r="B2192">
        <v>2187</v>
      </c>
      <c r="C2192" s="1">
        <f t="shared" si="70"/>
        <v>0.45043035482592536</v>
      </c>
      <c r="E2192">
        <v>2187</v>
      </c>
      <c r="F2192">
        <f t="shared" si="71"/>
        <v>0.5916240820235622</v>
      </c>
    </row>
    <row r="2193" spans="2:6" x14ac:dyDescent="0.3">
      <c r="B2193">
        <v>2188</v>
      </c>
      <c r="C2193" s="1">
        <f t="shared" si="70"/>
        <v>0.45028690334028382</v>
      </c>
      <c r="E2193">
        <v>2188</v>
      </c>
      <c r="F2193">
        <f t="shared" si="71"/>
        <v>0.59152275553432521</v>
      </c>
    </row>
    <row r="2194" spans="2:6" x14ac:dyDescent="0.3">
      <c r="B2194">
        <v>2189</v>
      </c>
      <c r="C2194" s="1">
        <f t="shared" si="70"/>
        <v>0.45014345170704195</v>
      </c>
      <c r="E2194">
        <v>2189</v>
      </c>
      <c r="F2194">
        <f t="shared" si="71"/>
        <v>0.59152275553432521</v>
      </c>
    </row>
    <row r="2195" spans="2:6" x14ac:dyDescent="0.3">
      <c r="B2195">
        <v>2190</v>
      </c>
      <c r="C2195" s="1">
        <f t="shared" si="70"/>
        <v>0.45</v>
      </c>
      <c r="E2195">
        <v>2190</v>
      </c>
      <c r="F2195">
        <f t="shared" si="71"/>
        <v>0.59142135623730951</v>
      </c>
    </row>
    <row r="2196" spans="2:6" x14ac:dyDescent="0.3">
      <c r="B2196">
        <v>2191</v>
      </c>
      <c r="C2196" s="1">
        <f t="shared" si="70"/>
        <v>0.44985654829295807</v>
      </c>
      <c r="E2196">
        <v>2191</v>
      </c>
      <c r="F2196">
        <f t="shared" si="71"/>
        <v>0.59142135623730951</v>
      </c>
    </row>
    <row r="2197" spans="2:6" x14ac:dyDescent="0.3">
      <c r="B2197">
        <v>2192</v>
      </c>
      <c r="C2197" s="1">
        <f t="shared" si="70"/>
        <v>0.4497130966597162</v>
      </c>
      <c r="E2197">
        <v>2192</v>
      </c>
      <c r="F2197">
        <f t="shared" si="71"/>
        <v>0.59131988418468096</v>
      </c>
    </row>
    <row r="2198" spans="2:6" x14ac:dyDescent="0.3">
      <c r="B2198">
        <v>2193</v>
      </c>
      <c r="C2198" s="1">
        <f t="shared" si="70"/>
        <v>0.44956964517407466</v>
      </c>
      <c r="E2198">
        <v>2193</v>
      </c>
      <c r="F2198">
        <f t="shared" si="71"/>
        <v>0.59131988418468084</v>
      </c>
    </row>
    <row r="2199" spans="2:6" x14ac:dyDescent="0.3">
      <c r="B2199">
        <v>2194</v>
      </c>
      <c r="C2199" s="1">
        <f t="shared" si="70"/>
        <v>0.44942619390983335</v>
      </c>
      <c r="E2199">
        <v>2194</v>
      </c>
      <c r="F2199">
        <f t="shared" si="71"/>
        <v>0.59121833942864277</v>
      </c>
    </row>
    <row r="2200" spans="2:6" x14ac:dyDescent="0.3">
      <c r="B2200">
        <v>2195</v>
      </c>
      <c r="C2200" s="1">
        <f t="shared" si="70"/>
        <v>0.44928274294079223</v>
      </c>
      <c r="E2200">
        <v>2195</v>
      </c>
      <c r="F2200">
        <f t="shared" si="71"/>
        <v>0.59121833942864266</v>
      </c>
    </row>
    <row r="2201" spans="2:6" x14ac:dyDescent="0.3">
      <c r="B2201">
        <v>2196</v>
      </c>
      <c r="C2201" s="1">
        <f t="shared" si="70"/>
        <v>0.44913929234075123</v>
      </c>
      <c r="E2201">
        <v>2196</v>
      </c>
      <c r="F2201">
        <f t="shared" si="71"/>
        <v>0.59111672202143561</v>
      </c>
    </row>
    <row r="2202" spans="2:6" x14ac:dyDescent="0.3">
      <c r="B2202">
        <v>2197</v>
      </c>
      <c r="C2202" s="1">
        <f t="shared" si="70"/>
        <v>0.44899584218350963</v>
      </c>
      <c r="E2202">
        <v>2197</v>
      </c>
      <c r="F2202">
        <f t="shared" si="71"/>
        <v>0.5911167220214355</v>
      </c>
    </row>
    <row r="2203" spans="2:6" x14ac:dyDescent="0.3">
      <c r="B2203">
        <v>2198</v>
      </c>
      <c r="C2203" s="1">
        <f t="shared" si="70"/>
        <v>0.44885239254286696</v>
      </c>
      <c r="E2203">
        <v>2198</v>
      </c>
      <c r="F2203">
        <f t="shared" si="71"/>
        <v>0.59101503201533767</v>
      </c>
    </row>
    <row r="2204" spans="2:6" x14ac:dyDescent="0.3">
      <c r="B2204">
        <v>2199</v>
      </c>
      <c r="C2204" s="1">
        <f t="shared" si="70"/>
        <v>0.44870894349262236</v>
      </c>
      <c r="E2204">
        <v>2199</v>
      </c>
      <c r="F2204">
        <f t="shared" si="71"/>
        <v>0.59101503201533767</v>
      </c>
    </row>
    <row r="2205" spans="2:6" x14ac:dyDescent="0.3">
      <c r="B2205">
        <v>2200</v>
      </c>
      <c r="C2205" s="1">
        <f t="shared" si="70"/>
        <v>0.44856549510657445</v>
      </c>
      <c r="E2205">
        <v>2200</v>
      </c>
      <c r="F2205">
        <f t="shared" si="71"/>
        <v>0.59091326946266431</v>
      </c>
    </row>
    <row r="2206" spans="2:6" x14ac:dyDescent="0.3">
      <c r="B2206">
        <v>2201</v>
      </c>
      <c r="C2206" s="1">
        <f t="shared" si="70"/>
        <v>0.44842204745852182</v>
      </c>
      <c r="E2206">
        <v>2201</v>
      </c>
      <c r="F2206">
        <f t="shared" si="71"/>
        <v>0.5909132694626642</v>
      </c>
    </row>
    <row r="2207" spans="2:6" x14ac:dyDescent="0.3">
      <c r="B2207">
        <v>2202</v>
      </c>
      <c r="C2207" s="1">
        <f t="shared" si="70"/>
        <v>0.44827860062226238</v>
      </c>
      <c r="E2207">
        <v>2202</v>
      </c>
      <c r="F2207">
        <f t="shared" si="71"/>
        <v>0.59081143441576833</v>
      </c>
    </row>
    <row r="2208" spans="2:6" x14ac:dyDescent="0.3">
      <c r="B2208">
        <v>2203</v>
      </c>
      <c r="C2208" s="1">
        <f t="shared" si="70"/>
        <v>0.44813515467159382</v>
      </c>
      <c r="E2208">
        <v>2203</v>
      </c>
      <c r="F2208">
        <f t="shared" si="71"/>
        <v>0.59081143441576833</v>
      </c>
    </row>
    <row r="2209" spans="2:6" x14ac:dyDescent="0.3">
      <c r="B2209">
        <v>2204</v>
      </c>
      <c r="C2209" s="1">
        <f t="shared" si="70"/>
        <v>0.44799170968031338</v>
      </c>
      <c r="E2209">
        <v>2204</v>
      </c>
      <c r="F2209">
        <f t="shared" si="71"/>
        <v>0.59070952692703982</v>
      </c>
    </row>
    <row r="2210" spans="2:6" x14ac:dyDescent="0.3">
      <c r="B2210">
        <v>2205</v>
      </c>
      <c r="C2210" s="1">
        <f t="shared" si="70"/>
        <v>0.4478482657222177</v>
      </c>
      <c r="E2210">
        <v>2205</v>
      </c>
      <c r="F2210">
        <f t="shared" si="71"/>
        <v>0.59070952692703982</v>
      </c>
    </row>
    <row r="2211" spans="2:6" x14ac:dyDescent="0.3">
      <c r="B2211">
        <v>2206</v>
      </c>
      <c r="C2211" s="1">
        <f t="shared" si="70"/>
        <v>0.44770482287110303</v>
      </c>
      <c r="E2211">
        <v>2206</v>
      </c>
      <c r="F2211">
        <f t="shared" si="71"/>
        <v>0.59060754704890595</v>
      </c>
    </row>
    <row r="2212" spans="2:6" x14ac:dyDescent="0.3">
      <c r="B2212">
        <v>2207</v>
      </c>
      <c r="C2212" s="1">
        <f t="shared" si="70"/>
        <v>0.44756138120076489</v>
      </c>
      <c r="E2212">
        <v>2207</v>
      </c>
      <c r="F2212">
        <f t="shared" si="71"/>
        <v>0.59060754704890595</v>
      </c>
    </row>
    <row r="2213" spans="2:6" x14ac:dyDescent="0.3">
      <c r="B2213">
        <v>2208</v>
      </c>
      <c r="C2213" s="1">
        <f t="shared" si="70"/>
        <v>0.44741794078499819</v>
      </c>
      <c r="E2213">
        <v>2208</v>
      </c>
      <c r="F2213">
        <f t="shared" si="71"/>
        <v>0.59050549483383152</v>
      </c>
    </row>
    <row r="2214" spans="2:6" x14ac:dyDescent="0.3">
      <c r="B2214">
        <v>2209</v>
      </c>
      <c r="C2214" s="1">
        <f t="shared" si="70"/>
        <v>0.44727450169759736</v>
      </c>
      <c r="E2214">
        <v>2209</v>
      </c>
      <c r="F2214">
        <f t="shared" si="71"/>
        <v>0.59050549483383141</v>
      </c>
    </row>
    <row r="2215" spans="2:6" x14ac:dyDescent="0.3">
      <c r="B2215">
        <v>2210</v>
      </c>
      <c r="C2215" s="1">
        <f t="shared" si="70"/>
        <v>0.44713106401235608</v>
      </c>
      <c r="E2215">
        <v>2210</v>
      </c>
      <c r="F2215">
        <f t="shared" si="71"/>
        <v>0.59040337033431789</v>
      </c>
    </row>
    <row r="2216" spans="2:6" x14ac:dyDescent="0.3">
      <c r="B2216">
        <v>2211</v>
      </c>
      <c r="C2216" s="1">
        <f t="shared" si="70"/>
        <v>0.44698762780306728</v>
      </c>
      <c r="E2216">
        <v>2211</v>
      </c>
      <c r="F2216">
        <f t="shared" si="71"/>
        <v>0.59040337033431778</v>
      </c>
    </row>
    <row r="2217" spans="2:6" x14ac:dyDescent="0.3">
      <c r="B2217">
        <v>2212</v>
      </c>
      <c r="C2217" s="1">
        <f t="shared" si="70"/>
        <v>0.44684419314352308</v>
      </c>
      <c r="E2217">
        <v>2212</v>
      </c>
      <c r="F2217">
        <f t="shared" si="71"/>
        <v>0.59030117360290435</v>
      </c>
    </row>
    <row r="2218" spans="2:6" x14ac:dyDescent="0.3">
      <c r="B2218">
        <v>2213</v>
      </c>
      <c r="C2218" s="1">
        <f t="shared" si="70"/>
        <v>0.4467007601075148</v>
      </c>
      <c r="E2218">
        <v>2213</v>
      </c>
      <c r="F2218">
        <f t="shared" si="71"/>
        <v>0.59030117360290435</v>
      </c>
    </row>
    <row r="2219" spans="2:6" x14ac:dyDescent="0.3">
      <c r="B2219">
        <v>2214</v>
      </c>
      <c r="C2219" s="1">
        <f t="shared" si="70"/>
        <v>0.44655732876883308</v>
      </c>
      <c r="E2219">
        <v>2214</v>
      </c>
      <c r="F2219">
        <f t="shared" si="71"/>
        <v>0.59019890469216696</v>
      </c>
    </row>
    <row r="2220" spans="2:6" x14ac:dyDescent="0.3">
      <c r="B2220">
        <v>2215</v>
      </c>
      <c r="C2220" s="1">
        <f t="shared" si="70"/>
        <v>0.44641389920126756</v>
      </c>
      <c r="E2220">
        <v>2215</v>
      </c>
      <c r="F2220">
        <f t="shared" si="71"/>
        <v>0.59019890469216685</v>
      </c>
    </row>
    <row r="2221" spans="2:6" x14ac:dyDescent="0.3">
      <c r="B2221">
        <v>2216</v>
      </c>
      <c r="C2221" s="1">
        <f t="shared" si="70"/>
        <v>0.44627047147860704</v>
      </c>
      <c r="E2221">
        <v>2216</v>
      </c>
      <c r="F2221">
        <f t="shared" si="71"/>
        <v>0.59009656365471885</v>
      </c>
    </row>
    <row r="2222" spans="2:6" x14ac:dyDescent="0.3">
      <c r="B2222">
        <v>2217</v>
      </c>
      <c r="C2222" s="1">
        <f t="shared" si="70"/>
        <v>0.44612704567463923</v>
      </c>
      <c r="E2222">
        <v>2217</v>
      </c>
      <c r="F2222">
        <f t="shared" si="71"/>
        <v>0.59009656365471885</v>
      </c>
    </row>
    <row r="2223" spans="2:6" x14ac:dyDescent="0.3">
      <c r="B2223">
        <v>2218</v>
      </c>
      <c r="C2223" s="1">
        <f t="shared" si="70"/>
        <v>0.4459836218631511</v>
      </c>
      <c r="E2223">
        <v>2218</v>
      </c>
      <c r="F2223">
        <f t="shared" si="71"/>
        <v>0.58999415054321058</v>
      </c>
    </row>
    <row r="2224" spans="2:6" x14ac:dyDescent="0.3">
      <c r="B2224">
        <v>2219</v>
      </c>
      <c r="C2224" s="1">
        <f t="shared" si="70"/>
        <v>0.44584020011792824</v>
      </c>
      <c r="E2224">
        <v>2219</v>
      </c>
      <c r="F2224">
        <f t="shared" si="71"/>
        <v>0.58999415054321058</v>
      </c>
    </row>
    <row r="2225" spans="2:6" x14ac:dyDescent="0.3">
      <c r="B2225">
        <v>2220</v>
      </c>
      <c r="C2225" s="1">
        <f t="shared" si="70"/>
        <v>0.44569678051275557</v>
      </c>
      <c r="E2225">
        <v>2220</v>
      </c>
      <c r="F2225">
        <f t="shared" si="71"/>
        <v>0.58989166541032945</v>
      </c>
    </row>
    <row r="2226" spans="2:6" x14ac:dyDescent="0.3">
      <c r="B2226">
        <v>2221</v>
      </c>
      <c r="C2226" s="1">
        <f t="shared" si="70"/>
        <v>0.44555336312141669</v>
      </c>
      <c r="E2226">
        <v>2221</v>
      </c>
      <c r="F2226">
        <f t="shared" si="71"/>
        <v>0.58989166541032945</v>
      </c>
    </row>
    <row r="2227" spans="2:6" x14ac:dyDescent="0.3">
      <c r="B2227">
        <v>2222</v>
      </c>
      <c r="C2227" s="1">
        <f t="shared" si="70"/>
        <v>0.44540994801769396</v>
      </c>
      <c r="E2227">
        <v>2222</v>
      </c>
      <c r="F2227">
        <f t="shared" si="71"/>
        <v>0.58978910830879994</v>
      </c>
    </row>
    <row r="2228" spans="2:6" x14ac:dyDescent="0.3">
      <c r="B2228">
        <v>2223</v>
      </c>
      <c r="C2228" s="1">
        <f t="shared" si="70"/>
        <v>0.4452665352753688</v>
      </c>
      <c r="E2228">
        <v>2223</v>
      </c>
      <c r="F2228">
        <f t="shared" si="71"/>
        <v>0.58978910830879983</v>
      </c>
    </row>
    <row r="2229" spans="2:6" x14ac:dyDescent="0.3">
      <c r="B2229">
        <v>2224</v>
      </c>
      <c r="C2229" s="1">
        <f t="shared" si="70"/>
        <v>0.44512312496822132</v>
      </c>
      <c r="E2229">
        <v>2224</v>
      </c>
      <c r="F2229">
        <f t="shared" si="71"/>
        <v>0.58968647929138363</v>
      </c>
    </row>
    <row r="2230" spans="2:6" x14ac:dyDescent="0.3">
      <c r="B2230">
        <v>2225</v>
      </c>
      <c r="C2230" s="1">
        <f t="shared" si="70"/>
        <v>0.44497971717003038</v>
      </c>
      <c r="E2230">
        <v>2225</v>
      </c>
      <c r="F2230">
        <f t="shared" si="71"/>
        <v>0.58968647929138351</v>
      </c>
    </row>
    <row r="2231" spans="2:6" x14ac:dyDescent="0.3">
      <c r="B2231">
        <v>2226</v>
      </c>
      <c r="C2231" s="1">
        <f t="shared" si="70"/>
        <v>0.44483631195457346</v>
      </c>
      <c r="E2231">
        <v>2226</v>
      </c>
      <c r="F2231">
        <f t="shared" si="71"/>
        <v>0.58958377841087894</v>
      </c>
    </row>
    <row r="2232" spans="2:6" x14ac:dyDescent="0.3">
      <c r="B2232">
        <v>2227</v>
      </c>
      <c r="C2232" s="1">
        <f t="shared" si="70"/>
        <v>0.44469290939562683</v>
      </c>
      <c r="E2232">
        <v>2227</v>
      </c>
      <c r="F2232">
        <f t="shared" si="71"/>
        <v>0.58958377841087894</v>
      </c>
    </row>
    <row r="2233" spans="2:6" x14ac:dyDescent="0.3">
      <c r="B2233">
        <v>2228</v>
      </c>
      <c r="C2233" s="1">
        <f t="shared" si="70"/>
        <v>0.44454950956696537</v>
      </c>
      <c r="E2233">
        <v>2228</v>
      </c>
      <c r="F2233">
        <f t="shared" si="71"/>
        <v>0.58948100572012141</v>
      </c>
    </row>
    <row r="2234" spans="2:6" x14ac:dyDescent="0.3">
      <c r="B2234">
        <v>2229</v>
      </c>
      <c r="C2234" s="1">
        <f t="shared" si="70"/>
        <v>0.44440611254236251</v>
      </c>
      <c r="E2234">
        <v>2229</v>
      </c>
      <c r="F2234">
        <f t="shared" si="71"/>
        <v>0.58948100572012141</v>
      </c>
    </row>
    <row r="2235" spans="2:6" x14ac:dyDescent="0.3">
      <c r="B2235">
        <v>2230</v>
      </c>
      <c r="C2235" s="1">
        <f t="shared" si="70"/>
        <v>0.44426271839559034</v>
      </c>
      <c r="E2235">
        <v>2230</v>
      </c>
      <c r="F2235">
        <f t="shared" si="71"/>
        <v>0.5893781612719835</v>
      </c>
    </row>
    <row r="2236" spans="2:6" x14ac:dyDescent="0.3">
      <c r="B2236">
        <v>2231</v>
      </c>
      <c r="C2236" s="1">
        <f t="shared" si="70"/>
        <v>0.44411932720041924</v>
      </c>
      <c r="E2236">
        <v>2231</v>
      </c>
      <c r="F2236">
        <f t="shared" si="71"/>
        <v>0.5893781612719835</v>
      </c>
    </row>
    <row r="2237" spans="2:6" x14ac:dyDescent="0.3">
      <c r="B2237">
        <v>2232</v>
      </c>
      <c r="C2237" s="1">
        <f t="shared" si="70"/>
        <v>0.44397593903061838</v>
      </c>
      <c r="E2237">
        <v>2232</v>
      </c>
      <c r="F2237">
        <f t="shared" si="71"/>
        <v>0.58927524511937446</v>
      </c>
    </row>
    <row r="2238" spans="2:6" x14ac:dyDescent="0.3">
      <c r="B2238">
        <v>2233</v>
      </c>
      <c r="C2238" s="1">
        <f t="shared" si="70"/>
        <v>0.44383255395995513</v>
      </c>
      <c r="E2238">
        <v>2233</v>
      </c>
      <c r="F2238">
        <f t="shared" si="71"/>
        <v>0.58927524511937446</v>
      </c>
    </row>
    <row r="2239" spans="2:6" x14ac:dyDescent="0.3">
      <c r="B2239">
        <v>2234</v>
      </c>
      <c r="C2239" s="1">
        <f t="shared" si="70"/>
        <v>0.44368917206219538</v>
      </c>
      <c r="E2239">
        <v>2234</v>
      </c>
      <c r="F2239">
        <f t="shared" si="71"/>
        <v>0.58917225731524059</v>
      </c>
    </row>
    <row r="2240" spans="2:6" x14ac:dyDescent="0.3">
      <c r="B2240">
        <v>2235</v>
      </c>
      <c r="C2240" s="1">
        <f t="shared" si="70"/>
        <v>0.44354579341110345</v>
      </c>
      <c r="E2240">
        <v>2235</v>
      </c>
      <c r="F2240">
        <f t="shared" si="71"/>
        <v>0.58917225731524059</v>
      </c>
    </row>
    <row r="2241" spans="2:6" x14ac:dyDescent="0.3">
      <c r="B2241">
        <v>2236</v>
      </c>
      <c r="C2241" s="1">
        <f t="shared" si="70"/>
        <v>0.44340241808044173</v>
      </c>
      <c r="E2241">
        <v>2236</v>
      </c>
      <c r="F2241">
        <f t="shared" si="71"/>
        <v>0.58906919791256496</v>
      </c>
    </row>
    <row r="2242" spans="2:6" x14ac:dyDescent="0.3">
      <c r="B2242">
        <v>2237</v>
      </c>
      <c r="C2242" s="1">
        <f t="shared" si="70"/>
        <v>0.44325904614397116</v>
      </c>
      <c r="E2242">
        <v>2237</v>
      </c>
      <c r="F2242">
        <f t="shared" si="71"/>
        <v>0.58906919791256496</v>
      </c>
    </row>
    <row r="2243" spans="2:6" x14ac:dyDescent="0.3">
      <c r="B2243">
        <v>2238</v>
      </c>
      <c r="C2243" s="1">
        <f t="shared" si="70"/>
        <v>0.44311567767545085</v>
      </c>
      <c r="E2243">
        <v>2238</v>
      </c>
      <c r="F2243">
        <f t="shared" si="71"/>
        <v>0.5889660669643676</v>
      </c>
    </row>
    <row r="2244" spans="2:6" x14ac:dyDescent="0.3">
      <c r="B2244">
        <v>2239</v>
      </c>
      <c r="C2244" s="1">
        <f t="shared" si="70"/>
        <v>0.44297231274863813</v>
      </c>
      <c r="E2244">
        <v>2239</v>
      </c>
      <c r="F2244">
        <f t="shared" si="71"/>
        <v>0.5889660669643676</v>
      </c>
    </row>
    <row r="2245" spans="2:6" x14ac:dyDescent="0.3">
      <c r="B2245">
        <v>2240</v>
      </c>
      <c r="C2245" s="1">
        <f t="shared" si="70"/>
        <v>0.44282895143728862</v>
      </c>
      <c r="E2245">
        <v>2240</v>
      </c>
      <c r="F2245">
        <f t="shared" si="71"/>
        <v>0.58886286452370507</v>
      </c>
    </row>
    <row r="2246" spans="2:6" x14ac:dyDescent="0.3">
      <c r="B2246">
        <v>2241</v>
      </c>
      <c r="C2246" s="1">
        <f t="shared" ref="C2246:C2309" si="72">D$2+D$1*COS((B2246*2*PI()/8760))</f>
        <v>0.44268559381515571</v>
      </c>
      <c r="E2246">
        <v>2241</v>
      </c>
      <c r="F2246">
        <f t="shared" ref="F2246:F2309" si="73">LARGE(C$6:C$8765,E2246)</f>
        <v>0.58886286452370495</v>
      </c>
    </row>
    <row r="2247" spans="2:6" x14ac:dyDescent="0.3">
      <c r="B2247">
        <v>2242</v>
      </c>
      <c r="C2247" s="1">
        <f t="shared" si="72"/>
        <v>0.44254223995599123</v>
      </c>
      <c r="E2247">
        <v>2242</v>
      </c>
      <c r="F2247">
        <f t="shared" si="73"/>
        <v>0.58875959064367089</v>
      </c>
    </row>
    <row r="2248" spans="2:6" x14ac:dyDescent="0.3">
      <c r="B2248">
        <v>2243</v>
      </c>
      <c r="C2248" s="1">
        <f t="shared" si="72"/>
        <v>0.44239888993354515</v>
      </c>
      <c r="E2248">
        <v>2243</v>
      </c>
      <c r="F2248">
        <f t="shared" si="73"/>
        <v>0.58875959064367089</v>
      </c>
    </row>
    <row r="2249" spans="2:6" x14ac:dyDescent="0.3">
      <c r="B2249">
        <v>2244</v>
      </c>
      <c r="C2249" s="1">
        <f t="shared" si="72"/>
        <v>0.44225554382156512</v>
      </c>
      <c r="E2249">
        <v>2244</v>
      </c>
      <c r="F2249">
        <f t="shared" si="73"/>
        <v>0.58865624537739547</v>
      </c>
    </row>
    <row r="2250" spans="2:6" x14ac:dyDescent="0.3">
      <c r="B2250">
        <v>2245</v>
      </c>
      <c r="C2250" s="1">
        <f t="shared" si="72"/>
        <v>0.44211220169379711</v>
      </c>
      <c r="E2250">
        <v>2245</v>
      </c>
      <c r="F2250">
        <f t="shared" si="73"/>
        <v>0.58865624537739547</v>
      </c>
    </row>
    <row r="2251" spans="2:6" x14ac:dyDescent="0.3">
      <c r="B2251">
        <v>2246</v>
      </c>
      <c r="C2251" s="1">
        <f t="shared" si="72"/>
        <v>0.44196886362398469</v>
      </c>
      <c r="E2251">
        <v>2246</v>
      </c>
      <c r="F2251">
        <f t="shared" si="73"/>
        <v>0.58855282877804582</v>
      </c>
    </row>
    <row r="2252" spans="2:6" x14ac:dyDescent="0.3">
      <c r="B2252">
        <v>2247</v>
      </c>
      <c r="C2252" s="1">
        <f t="shared" si="72"/>
        <v>0.44182552968586969</v>
      </c>
      <c r="E2252">
        <v>2247</v>
      </c>
      <c r="F2252">
        <f t="shared" si="73"/>
        <v>0.58855282877804571</v>
      </c>
    </row>
    <row r="2253" spans="2:6" x14ac:dyDescent="0.3">
      <c r="B2253">
        <v>2248</v>
      </c>
      <c r="C2253" s="1">
        <f t="shared" si="72"/>
        <v>0.44168219995319169</v>
      </c>
      <c r="E2253">
        <v>2248</v>
      </c>
      <c r="F2253">
        <f t="shared" si="73"/>
        <v>0.58844934089882539</v>
      </c>
    </row>
    <row r="2254" spans="2:6" x14ac:dyDescent="0.3">
      <c r="B2254">
        <v>2249</v>
      </c>
      <c r="C2254" s="1">
        <f t="shared" si="72"/>
        <v>0.44153887449968804</v>
      </c>
      <c r="E2254">
        <v>2249</v>
      </c>
      <c r="F2254">
        <f t="shared" si="73"/>
        <v>0.58844934089882539</v>
      </c>
    </row>
    <row r="2255" spans="2:6" x14ac:dyDescent="0.3">
      <c r="B2255">
        <v>2250</v>
      </c>
      <c r="C2255" s="1">
        <f t="shared" si="72"/>
        <v>0.44139555339909392</v>
      </c>
      <c r="E2255">
        <v>2250</v>
      </c>
      <c r="F2255">
        <f t="shared" si="73"/>
        <v>0.58834578179297481</v>
      </c>
    </row>
    <row r="2256" spans="2:6" x14ac:dyDescent="0.3">
      <c r="B2256">
        <v>2251</v>
      </c>
      <c r="C2256" s="1">
        <f t="shared" si="72"/>
        <v>0.44125223672514235</v>
      </c>
      <c r="E2256">
        <v>2251</v>
      </c>
      <c r="F2256">
        <f t="shared" si="73"/>
        <v>0.5883457817929747</v>
      </c>
    </row>
    <row r="2257" spans="2:6" x14ac:dyDescent="0.3">
      <c r="B2257">
        <v>2252</v>
      </c>
      <c r="C2257" s="1">
        <f t="shared" si="72"/>
        <v>0.44110892455156386</v>
      </c>
      <c r="E2257">
        <v>2252</v>
      </c>
      <c r="F2257">
        <f t="shared" si="73"/>
        <v>0.58824215151377091</v>
      </c>
    </row>
    <row r="2258" spans="2:6" x14ac:dyDescent="0.3">
      <c r="B2258">
        <v>2253</v>
      </c>
      <c r="C2258" s="1">
        <f t="shared" si="72"/>
        <v>0.44096561695208697</v>
      </c>
      <c r="E2258">
        <v>2253</v>
      </c>
      <c r="F2258">
        <f t="shared" si="73"/>
        <v>0.58824215151377091</v>
      </c>
    </row>
    <row r="2259" spans="2:6" x14ac:dyDescent="0.3">
      <c r="B2259">
        <v>2254</v>
      </c>
      <c r="C2259" s="1">
        <f t="shared" si="72"/>
        <v>0.44082231400043764</v>
      </c>
      <c r="E2259">
        <v>2254</v>
      </c>
      <c r="F2259">
        <f t="shared" si="73"/>
        <v>0.58813845011452737</v>
      </c>
    </row>
    <row r="2260" spans="2:6" x14ac:dyDescent="0.3">
      <c r="B2260">
        <v>2255</v>
      </c>
      <c r="C2260" s="1">
        <f t="shared" si="72"/>
        <v>0.44067901577033947</v>
      </c>
      <c r="E2260">
        <v>2255</v>
      </c>
      <c r="F2260">
        <f t="shared" si="73"/>
        <v>0.58813845011452726</v>
      </c>
    </row>
    <row r="2261" spans="2:6" x14ac:dyDescent="0.3">
      <c r="B2261">
        <v>2256</v>
      </c>
      <c r="C2261" s="1">
        <f t="shared" si="72"/>
        <v>0.44053572233551369</v>
      </c>
      <c r="E2261">
        <v>2256</v>
      </c>
      <c r="F2261">
        <f t="shared" si="73"/>
        <v>0.58803467764859441</v>
      </c>
    </row>
    <row r="2262" spans="2:6" x14ac:dyDescent="0.3">
      <c r="B2262">
        <v>2257</v>
      </c>
      <c r="C2262" s="1">
        <f t="shared" si="72"/>
        <v>0.4403924337696789</v>
      </c>
      <c r="E2262">
        <v>2257</v>
      </c>
      <c r="F2262">
        <f t="shared" si="73"/>
        <v>0.58803467764859441</v>
      </c>
    </row>
    <row r="2263" spans="2:6" x14ac:dyDescent="0.3">
      <c r="B2263">
        <v>2258</v>
      </c>
      <c r="C2263" s="1">
        <f t="shared" si="72"/>
        <v>0.44024915014655147</v>
      </c>
      <c r="E2263">
        <v>2258</v>
      </c>
      <c r="F2263">
        <f t="shared" si="73"/>
        <v>0.58793083416935876</v>
      </c>
    </row>
    <row r="2264" spans="2:6" x14ac:dyDescent="0.3">
      <c r="B2264">
        <v>2259</v>
      </c>
      <c r="C2264" s="1">
        <f t="shared" si="72"/>
        <v>0.44010587153984504</v>
      </c>
      <c r="E2264">
        <v>2259</v>
      </c>
      <c r="F2264">
        <f t="shared" si="73"/>
        <v>0.58793083416935865</v>
      </c>
    </row>
    <row r="2265" spans="2:6" x14ac:dyDescent="0.3">
      <c r="B2265">
        <v>2260</v>
      </c>
      <c r="C2265" s="1">
        <f t="shared" si="72"/>
        <v>0.43996259802327065</v>
      </c>
      <c r="E2265">
        <v>2260</v>
      </c>
      <c r="F2265">
        <f t="shared" si="73"/>
        <v>0.58782691973024381</v>
      </c>
    </row>
    <row r="2266" spans="2:6" x14ac:dyDescent="0.3">
      <c r="B2266">
        <v>2261</v>
      </c>
      <c r="C2266" s="1">
        <f t="shared" si="72"/>
        <v>0.43981932967053677</v>
      </c>
      <c r="E2266">
        <v>2261</v>
      </c>
      <c r="F2266">
        <f t="shared" si="73"/>
        <v>0.5878269197302437</v>
      </c>
    </row>
    <row r="2267" spans="2:6" x14ac:dyDescent="0.3">
      <c r="B2267">
        <v>2262</v>
      </c>
      <c r="C2267" s="1">
        <f t="shared" si="72"/>
        <v>0.4396760665553493</v>
      </c>
      <c r="E2267">
        <v>2262</v>
      </c>
      <c r="F2267">
        <f t="shared" si="73"/>
        <v>0.58772293438470924</v>
      </c>
    </row>
    <row r="2268" spans="2:6" x14ac:dyDescent="0.3">
      <c r="B2268">
        <v>2263</v>
      </c>
      <c r="C2268" s="1">
        <f t="shared" si="72"/>
        <v>0.43953280875141126</v>
      </c>
      <c r="E2268">
        <v>2263</v>
      </c>
      <c r="F2268">
        <f t="shared" si="73"/>
        <v>0.58772293438470924</v>
      </c>
    </row>
    <row r="2269" spans="2:6" x14ac:dyDescent="0.3">
      <c r="B2269">
        <v>2264</v>
      </c>
      <c r="C2269" s="1">
        <f t="shared" si="72"/>
        <v>0.4393895563324231</v>
      </c>
      <c r="E2269">
        <v>2264</v>
      </c>
      <c r="F2269">
        <f t="shared" si="73"/>
        <v>0.58761887818625147</v>
      </c>
    </row>
    <row r="2270" spans="2:6" x14ac:dyDescent="0.3">
      <c r="B2270">
        <v>2265</v>
      </c>
      <c r="C2270" s="1">
        <f t="shared" si="72"/>
        <v>0.43924630937208248</v>
      </c>
      <c r="E2270">
        <v>2265</v>
      </c>
      <c r="F2270">
        <f t="shared" si="73"/>
        <v>0.58761887818625136</v>
      </c>
    </row>
    <row r="2271" spans="2:6" x14ac:dyDescent="0.3">
      <c r="B2271">
        <v>2266</v>
      </c>
      <c r="C2271" s="1">
        <f t="shared" si="72"/>
        <v>0.43910306794408416</v>
      </c>
      <c r="E2271">
        <v>2266</v>
      </c>
      <c r="F2271">
        <f t="shared" si="73"/>
        <v>0.58751475118840313</v>
      </c>
    </row>
    <row r="2272" spans="2:6" x14ac:dyDescent="0.3">
      <c r="B2272">
        <v>2267</v>
      </c>
      <c r="C2272" s="1">
        <f t="shared" si="72"/>
        <v>0.43895983212212009</v>
      </c>
      <c r="E2272">
        <v>2267</v>
      </c>
      <c r="F2272">
        <f t="shared" si="73"/>
        <v>0.58751475118840313</v>
      </c>
    </row>
    <row r="2273" spans="2:6" x14ac:dyDescent="0.3">
      <c r="B2273">
        <v>2268</v>
      </c>
      <c r="C2273" s="1">
        <f t="shared" si="72"/>
        <v>0.43881660197987937</v>
      </c>
      <c r="E2273">
        <v>2268</v>
      </c>
      <c r="F2273">
        <f t="shared" si="73"/>
        <v>0.58741055344473336</v>
      </c>
    </row>
    <row r="2274" spans="2:6" x14ac:dyDescent="0.3">
      <c r="B2274">
        <v>2269</v>
      </c>
      <c r="C2274" s="1">
        <f t="shared" si="72"/>
        <v>0.43867337759104819</v>
      </c>
      <c r="E2274">
        <v>2269</v>
      </c>
      <c r="F2274">
        <f t="shared" si="73"/>
        <v>0.58741055344473336</v>
      </c>
    </row>
    <row r="2275" spans="2:6" x14ac:dyDescent="0.3">
      <c r="B2275">
        <v>2270</v>
      </c>
      <c r="C2275" s="1">
        <f t="shared" si="72"/>
        <v>0.43853015902930981</v>
      </c>
      <c r="E2275">
        <v>2270</v>
      </c>
      <c r="F2275">
        <f t="shared" si="73"/>
        <v>0.58730628500884796</v>
      </c>
    </row>
    <row r="2276" spans="2:6" x14ac:dyDescent="0.3">
      <c r="B2276">
        <v>2271</v>
      </c>
      <c r="C2276" s="1">
        <f t="shared" si="72"/>
        <v>0.43838694636834424</v>
      </c>
      <c r="E2276">
        <v>2271</v>
      </c>
      <c r="F2276">
        <f t="shared" si="73"/>
        <v>0.58730628500884796</v>
      </c>
    </row>
    <row r="2277" spans="2:6" x14ac:dyDescent="0.3">
      <c r="B2277">
        <v>2272</v>
      </c>
      <c r="C2277" s="1">
        <f t="shared" si="72"/>
        <v>0.43824373968182878</v>
      </c>
      <c r="E2277">
        <v>2272</v>
      </c>
      <c r="F2277">
        <f t="shared" si="73"/>
        <v>0.58720194593438857</v>
      </c>
    </row>
    <row r="2278" spans="2:6" x14ac:dyDescent="0.3">
      <c r="B2278">
        <v>2273</v>
      </c>
      <c r="C2278" s="1">
        <f t="shared" si="72"/>
        <v>0.43810053904343754</v>
      </c>
      <c r="E2278">
        <v>2273</v>
      </c>
      <c r="F2278">
        <f t="shared" si="73"/>
        <v>0.58720194593438857</v>
      </c>
    </row>
    <row r="2279" spans="2:6" x14ac:dyDescent="0.3">
      <c r="B2279">
        <v>2274</v>
      </c>
      <c r="C2279" s="1">
        <f t="shared" si="72"/>
        <v>0.43795734452684137</v>
      </c>
      <c r="E2279">
        <v>2274</v>
      </c>
      <c r="F2279">
        <f t="shared" si="73"/>
        <v>0.58709753627503358</v>
      </c>
    </row>
    <row r="2280" spans="2:6" x14ac:dyDescent="0.3">
      <c r="B2280">
        <v>2275</v>
      </c>
      <c r="C2280" s="1">
        <f t="shared" si="72"/>
        <v>0.43781415620570835</v>
      </c>
      <c r="E2280">
        <v>2275</v>
      </c>
      <c r="F2280">
        <f t="shared" si="73"/>
        <v>0.58709753627503347</v>
      </c>
    </row>
    <row r="2281" spans="2:6" x14ac:dyDescent="0.3">
      <c r="B2281">
        <v>2276</v>
      </c>
      <c r="C2281" s="1">
        <f t="shared" si="72"/>
        <v>0.43767097415370287</v>
      </c>
      <c r="E2281">
        <v>2276</v>
      </c>
      <c r="F2281">
        <f t="shared" si="73"/>
        <v>0.58699305608449759</v>
      </c>
    </row>
    <row r="2282" spans="2:6" x14ac:dyDescent="0.3">
      <c r="B2282">
        <v>2277</v>
      </c>
      <c r="C2282" s="1">
        <f t="shared" si="72"/>
        <v>0.43752779844448647</v>
      </c>
      <c r="E2282">
        <v>2277</v>
      </c>
      <c r="F2282">
        <f t="shared" si="73"/>
        <v>0.58699305608449748</v>
      </c>
    </row>
    <row r="2283" spans="2:6" x14ac:dyDescent="0.3">
      <c r="B2283">
        <v>2278</v>
      </c>
      <c r="C2283" s="1">
        <f t="shared" si="72"/>
        <v>0.43738462915171733</v>
      </c>
      <c r="E2283">
        <v>2278</v>
      </c>
      <c r="F2283">
        <f t="shared" si="73"/>
        <v>0.58688850541653137</v>
      </c>
    </row>
    <row r="2284" spans="2:6" x14ac:dyDescent="0.3">
      <c r="B2284">
        <v>2279</v>
      </c>
      <c r="C2284" s="1">
        <f t="shared" si="72"/>
        <v>0.43724146634905026</v>
      </c>
      <c r="E2284">
        <v>2279</v>
      </c>
      <c r="F2284">
        <f t="shared" si="73"/>
        <v>0.58688850541653126</v>
      </c>
    </row>
    <row r="2285" spans="2:6" x14ac:dyDescent="0.3">
      <c r="B2285">
        <v>2280</v>
      </c>
      <c r="C2285" s="1">
        <f t="shared" si="72"/>
        <v>0.43709831011013678</v>
      </c>
      <c r="E2285">
        <v>2280</v>
      </c>
      <c r="F2285">
        <f t="shared" si="73"/>
        <v>0.58678388432492212</v>
      </c>
    </row>
    <row r="2286" spans="2:6" x14ac:dyDescent="0.3">
      <c r="B2286">
        <v>2281</v>
      </c>
      <c r="C2286" s="1">
        <f t="shared" si="72"/>
        <v>0.43695516050862504</v>
      </c>
      <c r="E2286">
        <v>2281</v>
      </c>
      <c r="F2286">
        <f t="shared" si="73"/>
        <v>0.58678388432492201</v>
      </c>
    </row>
    <row r="2287" spans="2:6" x14ac:dyDescent="0.3">
      <c r="B2287">
        <v>2282</v>
      </c>
      <c r="C2287" s="1">
        <f t="shared" si="72"/>
        <v>0.43681201761815969</v>
      </c>
      <c r="E2287">
        <v>2282</v>
      </c>
      <c r="F2287">
        <f t="shared" si="73"/>
        <v>0.58667919286349324</v>
      </c>
    </row>
    <row r="2288" spans="2:6" x14ac:dyDescent="0.3">
      <c r="B2288">
        <v>2283</v>
      </c>
      <c r="C2288" s="1">
        <f t="shared" si="72"/>
        <v>0.43666888151238215</v>
      </c>
      <c r="E2288">
        <v>2283</v>
      </c>
      <c r="F2288">
        <f t="shared" si="73"/>
        <v>0.58667919286349324</v>
      </c>
    </row>
    <row r="2289" spans="2:6" x14ac:dyDescent="0.3">
      <c r="B2289">
        <v>2284</v>
      </c>
      <c r="C2289" s="1">
        <f t="shared" si="72"/>
        <v>0.43652575226493012</v>
      </c>
      <c r="E2289">
        <v>2284</v>
      </c>
      <c r="F2289">
        <f t="shared" si="73"/>
        <v>0.58657443108610419</v>
      </c>
    </row>
    <row r="2290" spans="2:6" x14ac:dyDescent="0.3">
      <c r="B2290">
        <v>2285</v>
      </c>
      <c r="C2290" s="1">
        <f t="shared" si="72"/>
        <v>0.43638262994943788</v>
      </c>
      <c r="E2290">
        <v>2285</v>
      </c>
      <c r="F2290">
        <f t="shared" si="73"/>
        <v>0.58657443108610419</v>
      </c>
    </row>
    <row r="2291" spans="2:6" x14ac:dyDescent="0.3">
      <c r="B2291">
        <v>2286</v>
      </c>
      <c r="C2291" s="1">
        <f t="shared" si="72"/>
        <v>0.43623951463953603</v>
      </c>
      <c r="E2291">
        <v>2286</v>
      </c>
      <c r="F2291">
        <f t="shared" si="73"/>
        <v>0.58646959904665064</v>
      </c>
    </row>
    <row r="2292" spans="2:6" x14ac:dyDescent="0.3">
      <c r="B2292">
        <v>2287</v>
      </c>
      <c r="C2292" s="1">
        <f t="shared" si="72"/>
        <v>0.43609640640885178</v>
      </c>
      <c r="E2292">
        <v>2287</v>
      </c>
      <c r="F2292">
        <f t="shared" si="73"/>
        <v>0.58646959904665064</v>
      </c>
    </row>
    <row r="2293" spans="2:6" x14ac:dyDescent="0.3">
      <c r="B2293">
        <v>2288</v>
      </c>
      <c r="C2293" s="1">
        <f t="shared" si="72"/>
        <v>0.43595330533100851</v>
      </c>
      <c r="E2293">
        <v>2288</v>
      </c>
      <c r="F2293">
        <f t="shared" si="73"/>
        <v>0.58636469679906478</v>
      </c>
    </row>
    <row r="2294" spans="2:6" x14ac:dyDescent="0.3">
      <c r="B2294">
        <v>2289</v>
      </c>
      <c r="C2294" s="1">
        <f t="shared" si="72"/>
        <v>0.43581021147962595</v>
      </c>
      <c r="E2294">
        <v>2289</v>
      </c>
      <c r="F2294">
        <f t="shared" si="73"/>
        <v>0.58636469679906467</v>
      </c>
    </row>
    <row r="2295" spans="2:6" x14ac:dyDescent="0.3">
      <c r="B2295">
        <v>2290</v>
      </c>
      <c r="C2295" s="1">
        <f t="shared" si="72"/>
        <v>0.43566712492832027</v>
      </c>
      <c r="E2295">
        <v>2290</v>
      </c>
      <c r="F2295">
        <f t="shared" si="73"/>
        <v>0.58625972439731422</v>
      </c>
    </row>
    <row r="2296" spans="2:6" x14ac:dyDescent="0.3">
      <c r="B2296">
        <v>2291</v>
      </c>
      <c r="C2296" s="1">
        <f t="shared" si="72"/>
        <v>0.43552404575070358</v>
      </c>
      <c r="E2296">
        <v>2291</v>
      </c>
      <c r="F2296">
        <f t="shared" si="73"/>
        <v>0.58625972439731422</v>
      </c>
    </row>
    <row r="2297" spans="2:6" x14ac:dyDescent="0.3">
      <c r="B2297">
        <v>2292</v>
      </c>
      <c r="C2297" s="1">
        <f t="shared" si="72"/>
        <v>0.4353809740203845</v>
      </c>
      <c r="E2297">
        <v>2292</v>
      </c>
      <c r="F2297">
        <f t="shared" si="73"/>
        <v>0.58615468189540332</v>
      </c>
    </row>
    <row r="2298" spans="2:6" x14ac:dyDescent="0.3">
      <c r="B2298">
        <v>2293</v>
      </c>
      <c r="C2298" s="1">
        <f t="shared" si="72"/>
        <v>0.43523790981096766</v>
      </c>
      <c r="E2298">
        <v>2293</v>
      </c>
      <c r="F2298">
        <f t="shared" si="73"/>
        <v>0.58615468189540321</v>
      </c>
    </row>
    <row r="2299" spans="2:6" x14ac:dyDescent="0.3">
      <c r="B2299">
        <v>2294</v>
      </c>
      <c r="C2299" s="1">
        <f t="shared" si="72"/>
        <v>0.4350948531960539</v>
      </c>
      <c r="E2299">
        <v>2294</v>
      </c>
      <c r="F2299">
        <f t="shared" si="73"/>
        <v>0.58604956934737207</v>
      </c>
    </row>
    <row r="2300" spans="2:6" x14ac:dyDescent="0.3">
      <c r="B2300">
        <v>2295</v>
      </c>
      <c r="C2300" s="1">
        <f t="shared" si="72"/>
        <v>0.43495180424924001</v>
      </c>
      <c r="E2300">
        <v>2295</v>
      </c>
      <c r="F2300">
        <f t="shared" si="73"/>
        <v>0.58604956934737196</v>
      </c>
    </row>
    <row r="2301" spans="2:6" x14ac:dyDescent="0.3">
      <c r="B2301">
        <v>2296</v>
      </c>
      <c r="C2301" s="1">
        <f t="shared" si="72"/>
        <v>0.43480876304411897</v>
      </c>
      <c r="E2301">
        <v>2296</v>
      </c>
      <c r="F2301">
        <f t="shared" si="73"/>
        <v>0.58594438680729666</v>
      </c>
    </row>
    <row r="2302" spans="2:6" x14ac:dyDescent="0.3">
      <c r="B2302">
        <v>2297</v>
      </c>
      <c r="C2302" s="1">
        <f t="shared" si="72"/>
        <v>0.4346657296542798</v>
      </c>
      <c r="E2302">
        <v>2297</v>
      </c>
      <c r="F2302">
        <f t="shared" si="73"/>
        <v>0.58594438680729666</v>
      </c>
    </row>
    <row r="2303" spans="2:6" x14ac:dyDescent="0.3">
      <c r="B2303">
        <v>2298</v>
      </c>
      <c r="C2303" s="1">
        <f t="shared" si="72"/>
        <v>0.4345227041533074</v>
      </c>
      <c r="E2303">
        <v>2298</v>
      </c>
      <c r="F2303">
        <f t="shared" si="73"/>
        <v>0.58583913432928947</v>
      </c>
    </row>
    <row r="2304" spans="2:6" x14ac:dyDescent="0.3">
      <c r="B2304">
        <v>2299</v>
      </c>
      <c r="C2304" s="1">
        <f t="shared" si="72"/>
        <v>0.43437968661478266</v>
      </c>
      <c r="E2304">
        <v>2299</v>
      </c>
      <c r="F2304">
        <f t="shared" si="73"/>
        <v>0.58583913432928936</v>
      </c>
    </row>
    <row r="2305" spans="2:6" x14ac:dyDescent="0.3">
      <c r="B2305">
        <v>2300</v>
      </c>
      <c r="C2305" s="1">
        <f t="shared" si="72"/>
        <v>0.43423667711228237</v>
      </c>
      <c r="E2305">
        <v>2300</v>
      </c>
      <c r="F2305">
        <f t="shared" si="73"/>
        <v>0.58573381196749852</v>
      </c>
    </row>
    <row r="2306" spans="2:6" x14ac:dyDescent="0.3">
      <c r="B2306">
        <v>2301</v>
      </c>
      <c r="C2306" s="1">
        <f t="shared" si="72"/>
        <v>0.43409367571937907</v>
      </c>
      <c r="E2306">
        <v>2301</v>
      </c>
      <c r="F2306">
        <f t="shared" si="73"/>
        <v>0.58573381196749841</v>
      </c>
    </row>
    <row r="2307" spans="2:6" x14ac:dyDescent="0.3">
      <c r="B2307">
        <v>2302</v>
      </c>
      <c r="C2307" s="1">
        <f t="shared" si="72"/>
        <v>0.43395068250964136</v>
      </c>
      <c r="E2307">
        <v>2302</v>
      </c>
      <c r="F2307">
        <f t="shared" si="73"/>
        <v>0.58562841977610791</v>
      </c>
    </row>
    <row r="2308" spans="2:6" x14ac:dyDescent="0.3">
      <c r="B2308">
        <v>2303</v>
      </c>
      <c r="C2308" s="1">
        <f t="shared" si="72"/>
        <v>0.43380769755663351</v>
      </c>
      <c r="E2308">
        <v>2303</v>
      </c>
      <c r="F2308">
        <f t="shared" si="73"/>
        <v>0.58562841977610791</v>
      </c>
    </row>
    <row r="2309" spans="2:6" x14ac:dyDescent="0.3">
      <c r="B2309">
        <v>2304</v>
      </c>
      <c r="C2309" s="1">
        <f t="shared" si="72"/>
        <v>0.4336647209339155</v>
      </c>
      <c r="E2309">
        <v>2304</v>
      </c>
      <c r="F2309">
        <f t="shared" si="73"/>
        <v>0.58552295780933783</v>
      </c>
    </row>
    <row r="2310" spans="2:6" x14ac:dyDescent="0.3">
      <c r="B2310">
        <v>2305</v>
      </c>
      <c r="C2310" s="1">
        <f t="shared" ref="C2310:C2373" si="74">D$2+D$1*COS((B2310*2*PI()/8760))</f>
        <v>0.43352175271504306</v>
      </c>
      <c r="E2310">
        <v>2305</v>
      </c>
      <c r="F2310">
        <f t="shared" ref="F2310:F2373" si="75">LARGE(C$6:C$8765,E2310)</f>
        <v>0.58552295780933772</v>
      </c>
    </row>
    <row r="2311" spans="2:6" x14ac:dyDescent="0.3">
      <c r="B2311">
        <v>2306</v>
      </c>
      <c r="C2311" s="1">
        <f t="shared" si="74"/>
        <v>0.43337879297356768</v>
      </c>
      <c r="E2311">
        <v>2306</v>
      </c>
      <c r="F2311">
        <f t="shared" si="75"/>
        <v>0.58541742612144421</v>
      </c>
    </row>
    <row r="2312" spans="2:6" x14ac:dyDescent="0.3">
      <c r="B2312">
        <v>2307</v>
      </c>
      <c r="C2312" s="1">
        <f t="shared" si="74"/>
        <v>0.43323584178303626</v>
      </c>
      <c r="E2312">
        <v>2307</v>
      </c>
      <c r="F2312">
        <f t="shared" si="75"/>
        <v>0.5854174261214441</v>
      </c>
    </row>
    <row r="2313" spans="2:6" x14ac:dyDescent="0.3">
      <c r="B2313">
        <v>2308</v>
      </c>
      <c r="C2313" s="1">
        <f t="shared" si="74"/>
        <v>0.43309289921699157</v>
      </c>
      <c r="E2313">
        <v>2308</v>
      </c>
      <c r="F2313">
        <f t="shared" si="75"/>
        <v>0.58531182476671861</v>
      </c>
    </row>
    <row r="2314" spans="2:6" x14ac:dyDescent="0.3">
      <c r="B2314">
        <v>2309</v>
      </c>
      <c r="C2314" s="1">
        <f t="shared" si="74"/>
        <v>0.43294996534897184</v>
      </c>
      <c r="E2314">
        <v>2309</v>
      </c>
      <c r="F2314">
        <f t="shared" si="75"/>
        <v>0.5853118247667185</v>
      </c>
    </row>
    <row r="2315" spans="2:6" x14ac:dyDescent="0.3">
      <c r="B2315">
        <v>2310</v>
      </c>
      <c r="C2315" s="1">
        <f t="shared" si="74"/>
        <v>0.43280704025251071</v>
      </c>
      <c r="E2315">
        <v>2310</v>
      </c>
      <c r="F2315">
        <f t="shared" si="75"/>
        <v>0.58520615379948904</v>
      </c>
    </row>
    <row r="2316" spans="2:6" x14ac:dyDescent="0.3">
      <c r="B2316">
        <v>2311</v>
      </c>
      <c r="C2316" s="1">
        <f t="shared" si="74"/>
        <v>0.43266412400113752</v>
      </c>
      <c r="E2316">
        <v>2311</v>
      </c>
      <c r="F2316">
        <f t="shared" si="75"/>
        <v>0.58520615379948904</v>
      </c>
    </row>
    <row r="2317" spans="2:6" x14ac:dyDescent="0.3">
      <c r="B2317">
        <v>2312</v>
      </c>
      <c r="C2317" s="1">
        <f t="shared" si="74"/>
        <v>0.43252121666837684</v>
      </c>
      <c r="E2317">
        <v>2312</v>
      </c>
      <c r="F2317">
        <f t="shared" si="75"/>
        <v>0.58510041327411877</v>
      </c>
    </row>
    <row r="2318" spans="2:6" x14ac:dyDescent="0.3">
      <c r="B2318">
        <v>2313</v>
      </c>
      <c r="C2318" s="1">
        <f t="shared" si="74"/>
        <v>0.43237831832774876</v>
      </c>
      <c r="E2318">
        <v>2313</v>
      </c>
      <c r="F2318">
        <f t="shared" si="75"/>
        <v>0.58510041327411866</v>
      </c>
    </row>
    <row r="2319" spans="2:6" x14ac:dyDescent="0.3">
      <c r="B2319">
        <v>2314</v>
      </c>
      <c r="C2319" s="1">
        <f t="shared" si="74"/>
        <v>0.4322354290527689</v>
      </c>
      <c r="E2319">
        <v>2314</v>
      </c>
      <c r="F2319">
        <f t="shared" si="75"/>
        <v>0.58499460324500707</v>
      </c>
    </row>
    <row r="2320" spans="2:6" x14ac:dyDescent="0.3">
      <c r="B2320">
        <v>2315</v>
      </c>
      <c r="C2320" s="1">
        <f t="shared" si="74"/>
        <v>0.43209254891694787</v>
      </c>
      <c r="E2320">
        <v>2315</v>
      </c>
      <c r="F2320">
        <f t="shared" si="75"/>
        <v>0.58499460324500707</v>
      </c>
    </row>
    <row r="2321" spans="2:6" x14ac:dyDescent="0.3">
      <c r="B2321">
        <v>2316</v>
      </c>
      <c r="C2321" s="1">
        <f t="shared" si="74"/>
        <v>0.4319496779937918</v>
      </c>
      <c r="E2321">
        <v>2316</v>
      </c>
      <c r="F2321">
        <f t="shared" si="75"/>
        <v>0.58488872376658907</v>
      </c>
    </row>
    <row r="2322" spans="2:6" x14ac:dyDescent="0.3">
      <c r="B2322">
        <v>2317</v>
      </c>
      <c r="C2322" s="1">
        <f t="shared" si="74"/>
        <v>0.43180681635680218</v>
      </c>
      <c r="E2322">
        <v>2317</v>
      </c>
      <c r="F2322">
        <f t="shared" si="75"/>
        <v>0.58488872376658907</v>
      </c>
    </row>
    <row r="2323" spans="2:6" x14ac:dyDescent="0.3">
      <c r="B2323">
        <v>2318</v>
      </c>
      <c r="C2323" s="1">
        <f t="shared" si="74"/>
        <v>0.43166396407947538</v>
      </c>
      <c r="E2323">
        <v>2318</v>
      </c>
      <c r="F2323">
        <f t="shared" si="75"/>
        <v>0.58478277489333541</v>
      </c>
    </row>
    <row r="2324" spans="2:6" x14ac:dyDescent="0.3">
      <c r="B2324">
        <v>2319</v>
      </c>
      <c r="C2324" s="1">
        <f t="shared" si="74"/>
        <v>0.4315211212353034</v>
      </c>
      <c r="E2324">
        <v>2319</v>
      </c>
      <c r="F2324">
        <f t="shared" si="75"/>
        <v>0.58478277489333541</v>
      </c>
    </row>
    <row r="2325" spans="2:6" x14ac:dyDescent="0.3">
      <c r="B2325">
        <v>2320</v>
      </c>
      <c r="C2325" s="1">
        <f t="shared" si="74"/>
        <v>0.43137828789777299</v>
      </c>
      <c r="E2325">
        <v>2320</v>
      </c>
      <c r="F2325">
        <f t="shared" si="75"/>
        <v>0.58467675667975261</v>
      </c>
    </row>
    <row r="2326" spans="2:6" x14ac:dyDescent="0.3">
      <c r="B2326">
        <v>2321</v>
      </c>
      <c r="C2326" s="1">
        <f t="shared" si="74"/>
        <v>0.43123546414036623</v>
      </c>
      <c r="E2326">
        <v>2321</v>
      </c>
      <c r="F2326">
        <f t="shared" si="75"/>
        <v>0.58467675667975261</v>
      </c>
    </row>
    <row r="2327" spans="2:6" x14ac:dyDescent="0.3">
      <c r="B2327">
        <v>2322</v>
      </c>
      <c r="C2327" s="1">
        <f t="shared" si="74"/>
        <v>0.43109265003656017</v>
      </c>
      <c r="E2327">
        <v>2322</v>
      </c>
      <c r="F2327">
        <f t="shared" si="75"/>
        <v>0.58457066918038281</v>
      </c>
    </row>
    <row r="2328" spans="2:6" x14ac:dyDescent="0.3">
      <c r="B2328">
        <v>2323</v>
      </c>
      <c r="C2328" s="1">
        <f t="shared" si="74"/>
        <v>0.43094984565982697</v>
      </c>
      <c r="E2328">
        <v>2323</v>
      </c>
      <c r="F2328">
        <f t="shared" si="75"/>
        <v>0.5845706691803827</v>
      </c>
    </row>
    <row r="2329" spans="2:6" x14ac:dyDescent="0.3">
      <c r="B2329">
        <v>2324</v>
      </c>
      <c r="C2329" s="1">
        <f t="shared" si="74"/>
        <v>0.43080705108363376</v>
      </c>
      <c r="E2329">
        <v>2324</v>
      </c>
      <c r="F2329">
        <f t="shared" si="75"/>
        <v>0.58446451244980357</v>
      </c>
    </row>
    <row r="2330" spans="2:6" x14ac:dyDescent="0.3">
      <c r="B2330">
        <v>2325</v>
      </c>
      <c r="C2330" s="1">
        <f t="shared" si="74"/>
        <v>0.43066426638144262</v>
      </c>
      <c r="E2330">
        <v>2325</v>
      </c>
      <c r="F2330">
        <f t="shared" si="75"/>
        <v>0.58446451244980357</v>
      </c>
    </row>
    <row r="2331" spans="2:6" x14ac:dyDescent="0.3">
      <c r="B2331">
        <v>2326</v>
      </c>
      <c r="C2331" s="1">
        <f t="shared" si="74"/>
        <v>0.43052149162671044</v>
      </c>
      <c r="E2331">
        <v>2326</v>
      </c>
      <c r="F2331">
        <f t="shared" si="75"/>
        <v>0.58435828654262845</v>
      </c>
    </row>
    <row r="2332" spans="2:6" x14ac:dyDescent="0.3">
      <c r="B2332">
        <v>2327</v>
      </c>
      <c r="C2332" s="1">
        <f t="shared" si="74"/>
        <v>0.43037872689288925</v>
      </c>
      <c r="E2332">
        <v>2327</v>
      </c>
      <c r="F2332">
        <f t="shared" si="75"/>
        <v>0.58435828654262845</v>
      </c>
    </row>
    <row r="2333" spans="2:6" x14ac:dyDescent="0.3">
      <c r="B2333">
        <v>2328</v>
      </c>
      <c r="C2333" s="1">
        <f t="shared" si="74"/>
        <v>0.43023597225342575</v>
      </c>
      <c r="E2333">
        <v>2328</v>
      </c>
      <c r="F2333">
        <f t="shared" si="75"/>
        <v>0.58425199151350626</v>
      </c>
    </row>
    <row r="2334" spans="2:6" x14ac:dyDescent="0.3">
      <c r="B2334">
        <v>2329</v>
      </c>
      <c r="C2334" s="1">
        <f t="shared" si="74"/>
        <v>0.4300932277817614</v>
      </c>
      <c r="E2334">
        <v>2329</v>
      </c>
      <c r="F2334">
        <f t="shared" si="75"/>
        <v>0.58425199151350626</v>
      </c>
    </row>
    <row r="2335" spans="2:6" x14ac:dyDescent="0.3">
      <c r="B2335">
        <v>2330</v>
      </c>
      <c r="C2335" s="1">
        <f t="shared" si="74"/>
        <v>0.42995049355133252</v>
      </c>
      <c r="E2335">
        <v>2330</v>
      </c>
      <c r="F2335">
        <f t="shared" si="75"/>
        <v>0.58414562741712173</v>
      </c>
    </row>
    <row r="2336" spans="2:6" x14ac:dyDescent="0.3">
      <c r="B2336">
        <v>2331</v>
      </c>
      <c r="C2336" s="1">
        <f t="shared" si="74"/>
        <v>0.42980776963557027</v>
      </c>
      <c r="E2336">
        <v>2331</v>
      </c>
      <c r="F2336">
        <f t="shared" si="75"/>
        <v>0.58414562741712173</v>
      </c>
    </row>
    <row r="2337" spans="2:6" x14ac:dyDescent="0.3">
      <c r="B2337">
        <v>2332</v>
      </c>
      <c r="C2337" s="1">
        <f t="shared" si="74"/>
        <v>0.42966505610790018</v>
      </c>
      <c r="E2337">
        <v>2332</v>
      </c>
      <c r="F2337">
        <f t="shared" si="75"/>
        <v>0.58403919430819484</v>
      </c>
    </row>
    <row r="2338" spans="2:6" x14ac:dyDescent="0.3">
      <c r="B2338">
        <v>2333</v>
      </c>
      <c r="C2338" s="1">
        <f t="shared" si="74"/>
        <v>0.4295223530417428</v>
      </c>
      <c r="E2338">
        <v>2333</v>
      </c>
      <c r="F2338">
        <f t="shared" si="75"/>
        <v>0.58403919430819484</v>
      </c>
    </row>
    <row r="2339" spans="2:6" x14ac:dyDescent="0.3">
      <c r="B2339">
        <v>2334</v>
      </c>
      <c r="C2339" s="1">
        <f t="shared" si="74"/>
        <v>0.42937966051051307</v>
      </c>
      <c r="E2339">
        <v>2334</v>
      </c>
      <c r="F2339">
        <f t="shared" si="75"/>
        <v>0.58393269224148114</v>
      </c>
    </row>
    <row r="2340" spans="2:6" x14ac:dyDescent="0.3">
      <c r="B2340">
        <v>2335</v>
      </c>
      <c r="C2340" s="1">
        <f t="shared" si="74"/>
        <v>0.4292369785876205</v>
      </c>
      <c r="E2340">
        <v>2335</v>
      </c>
      <c r="F2340">
        <f t="shared" si="75"/>
        <v>0.58393269224148114</v>
      </c>
    </row>
    <row r="2341" spans="2:6" x14ac:dyDescent="0.3">
      <c r="B2341">
        <v>2336</v>
      </c>
      <c r="C2341" s="1">
        <f t="shared" si="74"/>
        <v>0.42909430734646936</v>
      </c>
      <c r="E2341">
        <v>2336</v>
      </c>
      <c r="F2341">
        <f t="shared" si="75"/>
        <v>0.58382612127177169</v>
      </c>
    </row>
    <row r="2342" spans="2:6" x14ac:dyDescent="0.3">
      <c r="B2342">
        <v>2337</v>
      </c>
      <c r="C2342" s="1">
        <f t="shared" si="74"/>
        <v>0.42895164686045811</v>
      </c>
      <c r="E2342">
        <v>2337</v>
      </c>
      <c r="F2342">
        <f t="shared" si="75"/>
        <v>0.58382612127177158</v>
      </c>
    </row>
    <row r="2343" spans="2:6" x14ac:dyDescent="0.3">
      <c r="B2343">
        <v>2338</v>
      </c>
      <c r="C2343" s="1">
        <f t="shared" si="74"/>
        <v>0.42880899720297994</v>
      </c>
      <c r="E2343">
        <v>2338</v>
      </c>
      <c r="F2343">
        <f t="shared" si="75"/>
        <v>0.58371948145389285</v>
      </c>
    </row>
    <row r="2344" spans="2:6" x14ac:dyDescent="0.3">
      <c r="B2344">
        <v>2339</v>
      </c>
      <c r="C2344" s="1">
        <f t="shared" si="74"/>
        <v>0.42866635844742246</v>
      </c>
      <c r="E2344">
        <v>2339</v>
      </c>
      <c r="F2344">
        <f t="shared" si="75"/>
        <v>0.58371948145389274</v>
      </c>
    </row>
    <row r="2345" spans="2:6" x14ac:dyDescent="0.3">
      <c r="B2345">
        <v>2340</v>
      </c>
      <c r="C2345" s="1">
        <f t="shared" si="74"/>
        <v>0.42852373066716742</v>
      </c>
      <c r="E2345">
        <v>2340</v>
      </c>
      <c r="F2345">
        <f t="shared" si="75"/>
        <v>0.58361277284270674</v>
      </c>
    </row>
    <row r="2346" spans="2:6" x14ac:dyDescent="0.3">
      <c r="B2346">
        <v>2341</v>
      </c>
      <c r="C2346" s="1">
        <f t="shared" si="74"/>
        <v>0.42838111393559114</v>
      </c>
      <c r="E2346">
        <v>2341</v>
      </c>
      <c r="F2346">
        <f t="shared" si="75"/>
        <v>0.58361277284270674</v>
      </c>
    </row>
    <row r="2347" spans="2:6" x14ac:dyDescent="0.3">
      <c r="B2347">
        <v>2342</v>
      </c>
      <c r="C2347" s="1">
        <f t="shared" si="74"/>
        <v>0.4282385083260643</v>
      </c>
      <c r="E2347">
        <v>2342</v>
      </c>
      <c r="F2347">
        <f t="shared" si="75"/>
        <v>0.58350599549311044</v>
      </c>
    </row>
    <row r="2348" spans="2:6" x14ac:dyDescent="0.3">
      <c r="B2348">
        <v>2343</v>
      </c>
      <c r="C2348" s="1">
        <f t="shared" si="74"/>
        <v>0.42809591391195162</v>
      </c>
      <c r="E2348">
        <v>2343</v>
      </c>
      <c r="F2348">
        <f t="shared" si="75"/>
        <v>0.58350599549311044</v>
      </c>
    </row>
    <row r="2349" spans="2:6" x14ac:dyDescent="0.3">
      <c r="B2349">
        <v>2344</v>
      </c>
      <c r="C2349" s="1">
        <f t="shared" si="74"/>
        <v>0.42795333076661235</v>
      </c>
      <c r="E2349">
        <v>2344</v>
      </c>
      <c r="F2349">
        <f t="shared" si="75"/>
        <v>0.58339914946003679</v>
      </c>
    </row>
    <row r="2350" spans="2:6" x14ac:dyDescent="0.3">
      <c r="B2350">
        <v>2345</v>
      </c>
      <c r="C2350" s="1">
        <f t="shared" si="74"/>
        <v>0.42781075896339971</v>
      </c>
      <c r="E2350">
        <v>2345</v>
      </c>
      <c r="F2350">
        <f t="shared" si="75"/>
        <v>0.58339914946003679</v>
      </c>
    </row>
    <row r="2351" spans="2:6" x14ac:dyDescent="0.3">
      <c r="B2351">
        <v>2346</v>
      </c>
      <c r="C2351" s="1">
        <f t="shared" si="74"/>
        <v>0.42766819857566113</v>
      </c>
      <c r="E2351">
        <v>2346</v>
      </c>
      <c r="F2351">
        <f t="shared" si="75"/>
        <v>0.58329223479845371</v>
      </c>
    </row>
    <row r="2352" spans="2:6" x14ac:dyDescent="0.3">
      <c r="B2352">
        <v>2347</v>
      </c>
      <c r="C2352" s="1">
        <f t="shared" si="74"/>
        <v>0.42752564967673828</v>
      </c>
      <c r="E2352">
        <v>2347</v>
      </c>
      <c r="F2352">
        <f t="shared" si="75"/>
        <v>0.58329223479845371</v>
      </c>
    </row>
    <row r="2353" spans="2:6" x14ac:dyDescent="0.3">
      <c r="B2353">
        <v>2348</v>
      </c>
      <c r="C2353" s="1">
        <f t="shared" si="74"/>
        <v>0.42738311233996684</v>
      </c>
      <c r="E2353">
        <v>2348</v>
      </c>
      <c r="F2353">
        <f t="shared" si="75"/>
        <v>0.58318525156336454</v>
      </c>
    </row>
    <row r="2354" spans="2:6" x14ac:dyDescent="0.3">
      <c r="B2354">
        <v>2349</v>
      </c>
      <c r="C2354" s="1">
        <f t="shared" si="74"/>
        <v>0.42724058663867653</v>
      </c>
      <c r="E2354">
        <v>2349</v>
      </c>
      <c r="F2354">
        <f t="shared" si="75"/>
        <v>0.58318525156336443</v>
      </c>
    </row>
    <row r="2355" spans="2:6" x14ac:dyDescent="0.3">
      <c r="B2355">
        <v>2350</v>
      </c>
      <c r="C2355" s="1">
        <f t="shared" si="74"/>
        <v>0.42709807264619115</v>
      </c>
      <c r="E2355">
        <v>2350</v>
      </c>
      <c r="F2355">
        <f t="shared" si="75"/>
        <v>0.5830781998098078</v>
      </c>
    </row>
    <row r="2356" spans="2:6" x14ac:dyDescent="0.3">
      <c r="B2356">
        <v>2351</v>
      </c>
      <c r="C2356" s="1">
        <f t="shared" si="74"/>
        <v>0.42695557043582838</v>
      </c>
      <c r="E2356">
        <v>2351</v>
      </c>
      <c r="F2356">
        <f t="shared" si="75"/>
        <v>0.5830781998098078</v>
      </c>
    </row>
    <row r="2357" spans="2:6" x14ac:dyDescent="0.3">
      <c r="B2357">
        <v>2352</v>
      </c>
      <c r="C2357" s="1">
        <f t="shared" si="74"/>
        <v>0.42681308008089991</v>
      </c>
      <c r="E2357">
        <v>2352</v>
      </c>
      <c r="F2357">
        <f t="shared" si="75"/>
        <v>0.58297107959285732</v>
      </c>
    </row>
    <row r="2358" spans="2:6" x14ac:dyDescent="0.3">
      <c r="B2358">
        <v>2353</v>
      </c>
      <c r="C2358" s="1">
        <f t="shared" si="74"/>
        <v>0.42667060165471127</v>
      </c>
      <c r="E2358">
        <v>2353</v>
      </c>
      <c r="F2358">
        <f t="shared" si="75"/>
        <v>0.58297107959285721</v>
      </c>
    </row>
    <row r="2359" spans="2:6" x14ac:dyDescent="0.3">
      <c r="B2359">
        <v>2354</v>
      </c>
      <c r="C2359" s="1">
        <f t="shared" si="74"/>
        <v>0.42652813523056199</v>
      </c>
      <c r="E2359">
        <v>2354</v>
      </c>
      <c r="F2359">
        <f t="shared" si="75"/>
        <v>0.58286389096762226</v>
      </c>
    </row>
    <row r="2360" spans="2:6" x14ac:dyDescent="0.3">
      <c r="B2360">
        <v>2355</v>
      </c>
      <c r="C2360" s="1">
        <f t="shared" si="74"/>
        <v>0.42638568088174528</v>
      </c>
      <c r="E2360">
        <v>2355</v>
      </c>
      <c r="F2360">
        <f t="shared" si="75"/>
        <v>0.58286389096762226</v>
      </c>
    </row>
    <row r="2361" spans="2:6" x14ac:dyDescent="0.3">
      <c r="B2361">
        <v>2356</v>
      </c>
      <c r="C2361" s="1">
        <f t="shared" si="74"/>
        <v>0.42624323868154806</v>
      </c>
      <c r="E2361">
        <v>2356</v>
      </c>
      <c r="F2361">
        <f t="shared" si="75"/>
        <v>0.58275663398924671</v>
      </c>
    </row>
    <row r="2362" spans="2:6" x14ac:dyDescent="0.3">
      <c r="B2362">
        <v>2357</v>
      </c>
      <c r="C2362" s="1">
        <f t="shared" si="74"/>
        <v>0.42610080870325129</v>
      </c>
      <c r="E2362">
        <v>2357</v>
      </c>
      <c r="F2362">
        <f t="shared" si="75"/>
        <v>0.5827566339892466</v>
      </c>
    </row>
    <row r="2363" spans="2:6" x14ac:dyDescent="0.3">
      <c r="B2363">
        <v>2358</v>
      </c>
      <c r="C2363" s="1">
        <f t="shared" si="74"/>
        <v>0.4259583910201295</v>
      </c>
      <c r="E2363">
        <v>2358</v>
      </c>
      <c r="F2363">
        <f t="shared" si="75"/>
        <v>0.58264930871291021</v>
      </c>
    </row>
    <row r="2364" spans="2:6" x14ac:dyDescent="0.3">
      <c r="B2364">
        <v>2359</v>
      </c>
      <c r="C2364" s="1">
        <f t="shared" si="74"/>
        <v>0.42581598570545076</v>
      </c>
      <c r="E2364">
        <v>2359</v>
      </c>
      <c r="F2364">
        <f t="shared" si="75"/>
        <v>0.58264930871291021</v>
      </c>
    </row>
    <row r="2365" spans="2:6" x14ac:dyDescent="0.3">
      <c r="B2365">
        <v>2360</v>
      </c>
      <c r="C2365" s="1">
        <f t="shared" si="74"/>
        <v>0.42567359283247685</v>
      </c>
      <c r="E2365">
        <v>2360</v>
      </c>
      <c r="F2365">
        <f t="shared" si="75"/>
        <v>0.58254191519382725</v>
      </c>
    </row>
    <row r="2366" spans="2:6" x14ac:dyDescent="0.3">
      <c r="B2366">
        <v>2361</v>
      </c>
      <c r="C2366" s="1">
        <f t="shared" si="74"/>
        <v>0.42553121247446335</v>
      </c>
      <c r="E2366">
        <v>2361</v>
      </c>
      <c r="F2366">
        <f t="shared" si="75"/>
        <v>0.58254191519382714</v>
      </c>
    </row>
    <row r="2367" spans="2:6" x14ac:dyDescent="0.3">
      <c r="B2367">
        <v>2362</v>
      </c>
      <c r="C2367" s="1">
        <f t="shared" si="74"/>
        <v>0.42538884470465915</v>
      </c>
      <c r="E2367">
        <v>2362</v>
      </c>
      <c r="F2367">
        <f t="shared" si="75"/>
        <v>0.58243445348724743</v>
      </c>
    </row>
    <row r="2368" spans="2:6" x14ac:dyDescent="0.3">
      <c r="B2368">
        <v>2363</v>
      </c>
      <c r="C2368" s="1">
        <f t="shared" si="74"/>
        <v>0.42524648959630679</v>
      </c>
      <c r="E2368">
        <v>2363</v>
      </c>
      <c r="F2368">
        <f t="shared" si="75"/>
        <v>0.58243445348724743</v>
      </c>
    </row>
    <row r="2369" spans="2:6" x14ac:dyDescent="0.3">
      <c r="B2369">
        <v>2364</v>
      </c>
      <c r="C2369" s="1">
        <f t="shared" si="74"/>
        <v>0.42510414722264223</v>
      </c>
      <c r="E2369">
        <v>2364</v>
      </c>
      <c r="F2369">
        <f t="shared" si="75"/>
        <v>0.58232692364845573</v>
      </c>
    </row>
    <row r="2370" spans="2:6" x14ac:dyDescent="0.3">
      <c r="B2370">
        <v>2365</v>
      </c>
      <c r="C2370" s="1">
        <f t="shared" si="74"/>
        <v>0.42496181765689484</v>
      </c>
      <c r="E2370">
        <v>2365</v>
      </c>
      <c r="F2370">
        <f t="shared" si="75"/>
        <v>0.58232692364845573</v>
      </c>
    </row>
    <row r="2371" spans="2:6" x14ac:dyDescent="0.3">
      <c r="B2371">
        <v>2366</v>
      </c>
      <c r="C2371" s="1">
        <f t="shared" si="74"/>
        <v>0.4248195009722876</v>
      </c>
      <c r="E2371">
        <v>2366</v>
      </c>
      <c r="F2371">
        <f t="shared" si="75"/>
        <v>0.58221932573277169</v>
      </c>
    </row>
    <row r="2372" spans="2:6" x14ac:dyDescent="0.3">
      <c r="B2372">
        <v>2367</v>
      </c>
      <c r="C2372" s="1">
        <f t="shared" si="74"/>
        <v>0.42467719724203667</v>
      </c>
      <c r="E2372">
        <v>2367</v>
      </c>
      <c r="F2372">
        <f t="shared" si="75"/>
        <v>0.58221932573277146</v>
      </c>
    </row>
    <row r="2373" spans="2:6" x14ac:dyDescent="0.3">
      <c r="B2373">
        <v>2368</v>
      </c>
      <c r="C2373" s="1">
        <f t="shared" si="74"/>
        <v>0.42453490653935166</v>
      </c>
      <c r="E2373">
        <v>2368</v>
      </c>
      <c r="F2373">
        <f t="shared" si="75"/>
        <v>0.58211165979555013</v>
      </c>
    </row>
    <row r="2374" spans="2:6" x14ac:dyDescent="0.3">
      <c r="B2374">
        <v>2369</v>
      </c>
      <c r="C2374" s="1">
        <f t="shared" ref="C2374:C2437" si="76">D$2+D$1*COS((B2374*2*PI()/8760))</f>
        <v>0.42439262893743535</v>
      </c>
      <c r="E2374">
        <v>2369</v>
      </c>
      <c r="F2374">
        <f t="shared" ref="F2374:F2437" si="77">LARGE(C$6:C$8765,E2374)</f>
        <v>0.58211165979555013</v>
      </c>
    </row>
    <row r="2375" spans="2:6" x14ac:dyDescent="0.3">
      <c r="B2375">
        <v>2370</v>
      </c>
      <c r="C2375" s="1">
        <f t="shared" si="76"/>
        <v>0.42425036450948389</v>
      </c>
      <c r="E2375">
        <v>2370</v>
      </c>
      <c r="F2375">
        <f t="shared" si="77"/>
        <v>0.58200392589218086</v>
      </c>
    </row>
    <row r="2376" spans="2:6" x14ac:dyDescent="0.3">
      <c r="B2376">
        <v>2371</v>
      </c>
      <c r="C2376" s="1">
        <f t="shared" si="76"/>
        <v>0.42410811332868659</v>
      </c>
      <c r="E2376">
        <v>2371</v>
      </c>
      <c r="F2376">
        <f t="shared" si="77"/>
        <v>0.58200392589218086</v>
      </c>
    </row>
    <row r="2377" spans="2:6" x14ac:dyDescent="0.3">
      <c r="B2377">
        <v>2372</v>
      </c>
      <c r="C2377" s="1">
        <f t="shared" si="76"/>
        <v>0.42396587546822606</v>
      </c>
      <c r="E2377">
        <v>2372</v>
      </c>
      <c r="F2377">
        <f t="shared" si="77"/>
        <v>0.58189612407808888</v>
      </c>
    </row>
    <row r="2378" spans="2:6" x14ac:dyDescent="0.3">
      <c r="B2378">
        <v>2373</v>
      </c>
      <c r="C2378" s="1">
        <f t="shared" si="76"/>
        <v>0.42382365100127789</v>
      </c>
      <c r="E2378">
        <v>2373</v>
      </c>
      <c r="F2378">
        <f t="shared" si="77"/>
        <v>0.58189612407808888</v>
      </c>
    </row>
    <row r="2379" spans="2:6" x14ac:dyDescent="0.3">
      <c r="B2379">
        <v>2374</v>
      </c>
      <c r="C2379" s="1">
        <f t="shared" si="76"/>
        <v>0.42368144000101088</v>
      </c>
      <c r="E2379">
        <v>2374</v>
      </c>
      <c r="F2379">
        <f t="shared" si="77"/>
        <v>0.58178825440873361</v>
      </c>
    </row>
    <row r="2380" spans="2:6" x14ac:dyDescent="0.3">
      <c r="B2380">
        <v>2375</v>
      </c>
      <c r="C2380" s="1">
        <f t="shared" si="76"/>
        <v>0.42353924254058695</v>
      </c>
      <c r="E2380">
        <v>2375</v>
      </c>
      <c r="F2380">
        <f t="shared" si="77"/>
        <v>0.58178825440873361</v>
      </c>
    </row>
    <row r="2381" spans="2:6" x14ac:dyDescent="0.3">
      <c r="B2381">
        <v>2376</v>
      </c>
      <c r="C2381" s="1">
        <f t="shared" si="76"/>
        <v>0.42339705869316085</v>
      </c>
      <c r="E2381">
        <v>2376</v>
      </c>
      <c r="F2381">
        <f t="shared" si="77"/>
        <v>0.58168031693960975</v>
      </c>
    </row>
    <row r="2382" spans="2:6" x14ac:dyDescent="0.3">
      <c r="B2382">
        <v>2377</v>
      </c>
      <c r="C2382" s="1">
        <f t="shared" si="76"/>
        <v>0.42325488853188059</v>
      </c>
      <c r="E2382">
        <v>2377</v>
      </c>
      <c r="F2382">
        <f t="shared" si="77"/>
        <v>0.58168031693960975</v>
      </c>
    </row>
    <row r="2383" spans="2:6" x14ac:dyDescent="0.3">
      <c r="B2383">
        <v>2378</v>
      </c>
      <c r="C2383" s="1">
        <f t="shared" si="76"/>
        <v>0.42311273212988698</v>
      </c>
      <c r="E2383">
        <v>2378</v>
      </c>
      <c r="F2383">
        <f t="shared" si="77"/>
        <v>0.5815723117262469</v>
      </c>
    </row>
    <row r="2384" spans="2:6" x14ac:dyDescent="0.3">
      <c r="B2384">
        <v>2379</v>
      </c>
      <c r="C2384" s="1">
        <f t="shared" si="76"/>
        <v>0.42297058956031369</v>
      </c>
      <c r="E2384">
        <v>2379</v>
      </c>
      <c r="F2384">
        <f t="shared" si="77"/>
        <v>0.58157231172624679</v>
      </c>
    </row>
    <row r="2385" spans="2:6" x14ac:dyDescent="0.3">
      <c r="B2385">
        <v>2380</v>
      </c>
      <c r="C2385" s="1">
        <f t="shared" si="76"/>
        <v>0.42282846089628751</v>
      </c>
      <c r="E2385">
        <v>2380</v>
      </c>
      <c r="F2385">
        <f t="shared" si="77"/>
        <v>0.58146423882420939</v>
      </c>
    </row>
    <row r="2386" spans="2:6" x14ac:dyDescent="0.3">
      <c r="B2386">
        <v>2381</v>
      </c>
      <c r="C2386" s="1">
        <f t="shared" si="76"/>
        <v>0.42268634621092788</v>
      </c>
      <c r="E2386">
        <v>2381</v>
      </c>
      <c r="F2386">
        <f t="shared" si="77"/>
        <v>0.58146423882420928</v>
      </c>
    </row>
    <row r="2387" spans="2:6" x14ac:dyDescent="0.3">
      <c r="B2387">
        <v>2382</v>
      </c>
      <c r="C2387" s="1">
        <f t="shared" si="76"/>
        <v>0.42254424557734704</v>
      </c>
      <c r="E2387">
        <v>2382</v>
      </c>
      <c r="F2387">
        <f t="shared" si="77"/>
        <v>0.58135609828909618</v>
      </c>
    </row>
    <row r="2388" spans="2:6" x14ac:dyDescent="0.3">
      <c r="B2388">
        <v>2383</v>
      </c>
      <c r="C2388" s="1">
        <f t="shared" si="76"/>
        <v>0.4224021590686502</v>
      </c>
      <c r="E2388">
        <v>2383</v>
      </c>
      <c r="F2388">
        <f t="shared" si="77"/>
        <v>0.58135609828909618</v>
      </c>
    </row>
    <row r="2389" spans="2:6" x14ac:dyDescent="0.3">
      <c r="B2389">
        <v>2384</v>
      </c>
      <c r="C2389" s="1">
        <f t="shared" si="76"/>
        <v>0.42226008675793503</v>
      </c>
      <c r="E2389">
        <v>2384</v>
      </c>
      <c r="F2389">
        <f t="shared" si="77"/>
        <v>0.58124789017654155</v>
      </c>
    </row>
    <row r="2390" spans="2:6" x14ac:dyDescent="0.3">
      <c r="B2390">
        <v>2385</v>
      </c>
      <c r="C2390" s="1">
        <f t="shared" si="76"/>
        <v>0.42211802871829207</v>
      </c>
      <c r="E2390">
        <v>2385</v>
      </c>
      <c r="F2390">
        <f t="shared" si="77"/>
        <v>0.58124789017654155</v>
      </c>
    </row>
    <row r="2391" spans="2:6" x14ac:dyDescent="0.3">
      <c r="B2391">
        <v>2386</v>
      </c>
      <c r="C2391" s="1">
        <f t="shared" si="76"/>
        <v>0.42197598502280459</v>
      </c>
      <c r="E2391">
        <v>2386</v>
      </c>
      <c r="F2391">
        <f t="shared" si="77"/>
        <v>0.58113961454221397</v>
      </c>
    </row>
    <row r="2392" spans="2:6" x14ac:dyDescent="0.3">
      <c r="B2392">
        <v>2387</v>
      </c>
      <c r="C2392" s="1">
        <f t="shared" si="76"/>
        <v>0.42183395574454818</v>
      </c>
      <c r="E2392">
        <v>2387</v>
      </c>
      <c r="F2392">
        <f t="shared" si="77"/>
        <v>0.58113961454221397</v>
      </c>
    </row>
    <row r="2393" spans="2:6" x14ac:dyDescent="0.3">
      <c r="B2393">
        <v>2388</v>
      </c>
      <c r="C2393" s="1">
        <f t="shared" si="76"/>
        <v>0.42169194095659146</v>
      </c>
      <c r="E2393">
        <v>2388</v>
      </c>
      <c r="F2393">
        <f t="shared" si="77"/>
        <v>0.5810312714418171</v>
      </c>
    </row>
    <row r="2394" spans="2:6" x14ac:dyDescent="0.3">
      <c r="B2394">
        <v>2389</v>
      </c>
      <c r="C2394" s="1">
        <f t="shared" si="76"/>
        <v>0.42154994073199503</v>
      </c>
      <c r="E2394">
        <v>2389</v>
      </c>
      <c r="F2394">
        <f t="shared" si="77"/>
        <v>0.58103127144181699</v>
      </c>
    </row>
    <row r="2395" spans="2:6" x14ac:dyDescent="0.3">
      <c r="B2395">
        <v>2390</v>
      </c>
      <c r="C2395" s="1">
        <f t="shared" si="76"/>
        <v>0.42140795514381246</v>
      </c>
      <c r="E2395">
        <v>2390</v>
      </c>
      <c r="F2395">
        <f t="shared" si="77"/>
        <v>0.58092286093108891</v>
      </c>
    </row>
    <row r="2396" spans="2:6" x14ac:dyDescent="0.3">
      <c r="B2396">
        <v>2391</v>
      </c>
      <c r="C2396" s="1">
        <f t="shared" si="76"/>
        <v>0.42126598426508977</v>
      </c>
      <c r="E2396">
        <v>2391</v>
      </c>
      <c r="F2396">
        <f t="shared" si="77"/>
        <v>0.58092286093108891</v>
      </c>
    </row>
    <row r="2397" spans="2:6" x14ac:dyDescent="0.3">
      <c r="B2397">
        <v>2392</v>
      </c>
      <c r="C2397" s="1">
        <f t="shared" si="76"/>
        <v>0.42112402816886502</v>
      </c>
      <c r="E2397">
        <v>2392</v>
      </c>
      <c r="F2397">
        <f t="shared" si="77"/>
        <v>0.58081438306580246</v>
      </c>
    </row>
    <row r="2398" spans="2:6" x14ac:dyDescent="0.3">
      <c r="B2398">
        <v>2393</v>
      </c>
      <c r="C2398" s="1">
        <f t="shared" si="76"/>
        <v>0.42098208692816913</v>
      </c>
      <c r="E2398">
        <v>2393</v>
      </c>
      <c r="F2398">
        <f t="shared" si="77"/>
        <v>0.58081438306580235</v>
      </c>
    </row>
    <row r="2399" spans="2:6" x14ac:dyDescent="0.3">
      <c r="B2399">
        <v>2394</v>
      </c>
      <c r="C2399" s="1">
        <f t="shared" si="76"/>
        <v>0.42084016061602514</v>
      </c>
      <c r="E2399">
        <v>2394</v>
      </c>
      <c r="F2399">
        <f t="shared" si="77"/>
        <v>0.58070583790176522</v>
      </c>
    </row>
    <row r="2400" spans="2:6" x14ac:dyDescent="0.3">
      <c r="B2400">
        <v>2395</v>
      </c>
      <c r="C2400" s="1">
        <f t="shared" si="76"/>
        <v>0.4206982493054483</v>
      </c>
      <c r="E2400">
        <v>2395</v>
      </c>
      <c r="F2400">
        <f t="shared" si="77"/>
        <v>0.58070583790176511</v>
      </c>
    </row>
    <row r="2401" spans="2:6" x14ac:dyDescent="0.3">
      <c r="B2401">
        <v>2396</v>
      </c>
      <c r="C2401" s="1">
        <f t="shared" si="76"/>
        <v>0.42055635306944639</v>
      </c>
      <c r="E2401">
        <v>2396</v>
      </c>
      <c r="F2401">
        <f t="shared" si="77"/>
        <v>0.58059722549481918</v>
      </c>
    </row>
    <row r="2402" spans="2:6" x14ac:dyDescent="0.3">
      <c r="B2402">
        <v>2397</v>
      </c>
      <c r="C2402" s="1">
        <f t="shared" si="76"/>
        <v>0.42041447198101939</v>
      </c>
      <c r="E2402">
        <v>2397</v>
      </c>
      <c r="F2402">
        <f t="shared" si="77"/>
        <v>0.58059722549481907</v>
      </c>
    </row>
    <row r="2403" spans="2:6" x14ac:dyDescent="0.3">
      <c r="B2403">
        <v>2398</v>
      </c>
      <c r="C2403" s="1">
        <f t="shared" si="76"/>
        <v>0.42027260611315936</v>
      </c>
      <c r="E2403">
        <v>2398</v>
      </c>
      <c r="F2403">
        <f t="shared" si="77"/>
        <v>0.5804885459008412</v>
      </c>
    </row>
    <row r="2404" spans="2:6" x14ac:dyDescent="0.3">
      <c r="B2404">
        <v>2399</v>
      </c>
      <c r="C2404" s="1">
        <f t="shared" si="76"/>
        <v>0.4201307555388506</v>
      </c>
      <c r="E2404">
        <v>2399</v>
      </c>
      <c r="F2404">
        <f t="shared" si="77"/>
        <v>0.5804885459008412</v>
      </c>
    </row>
    <row r="2405" spans="2:6" x14ac:dyDescent="0.3">
      <c r="B2405">
        <v>2400</v>
      </c>
      <c r="C2405" s="1">
        <f t="shared" si="76"/>
        <v>0.41998892033106949</v>
      </c>
      <c r="E2405">
        <v>2400</v>
      </c>
      <c r="F2405">
        <f t="shared" si="77"/>
        <v>0.58037979917574256</v>
      </c>
    </row>
    <row r="2406" spans="2:6" x14ac:dyDescent="0.3">
      <c r="B2406">
        <v>2401</v>
      </c>
      <c r="C2406" s="1">
        <f t="shared" si="76"/>
        <v>0.41984710056278463</v>
      </c>
      <c r="E2406">
        <v>2401</v>
      </c>
      <c r="F2406">
        <f t="shared" si="77"/>
        <v>0.58037979917574234</v>
      </c>
    </row>
    <row r="2407" spans="2:6" x14ac:dyDescent="0.3">
      <c r="B2407">
        <v>2402</v>
      </c>
      <c r="C2407" s="1">
        <f t="shared" si="76"/>
        <v>0.41970529630695658</v>
      </c>
      <c r="E2407">
        <v>2402</v>
      </c>
      <c r="F2407">
        <f t="shared" si="77"/>
        <v>0.58027098537546906</v>
      </c>
    </row>
    <row r="2408" spans="2:6" x14ac:dyDescent="0.3">
      <c r="B2408">
        <v>2403</v>
      </c>
      <c r="C2408" s="1">
        <f t="shared" si="76"/>
        <v>0.41956350763653794</v>
      </c>
      <c r="E2408">
        <v>2403</v>
      </c>
      <c r="F2408">
        <f t="shared" si="77"/>
        <v>0.58027098537546895</v>
      </c>
    </row>
    <row r="2409" spans="2:6" x14ac:dyDescent="0.3">
      <c r="B2409">
        <v>2404</v>
      </c>
      <c r="C2409" s="1">
        <f t="shared" si="76"/>
        <v>0.41942173462447319</v>
      </c>
      <c r="E2409">
        <v>2404</v>
      </c>
      <c r="F2409">
        <f t="shared" si="77"/>
        <v>0.58016210455600103</v>
      </c>
    </row>
    <row r="2410" spans="2:6" x14ac:dyDescent="0.3">
      <c r="B2410">
        <v>2405</v>
      </c>
      <c r="C2410" s="1">
        <f t="shared" si="76"/>
        <v>0.41927997734369904</v>
      </c>
      <c r="E2410">
        <v>2405</v>
      </c>
      <c r="F2410">
        <f t="shared" si="77"/>
        <v>0.58016210455600092</v>
      </c>
    </row>
    <row r="2411" spans="2:6" x14ac:dyDescent="0.3">
      <c r="B2411">
        <v>2406</v>
      </c>
      <c r="C2411" s="1">
        <f t="shared" si="76"/>
        <v>0.41913823586714377</v>
      </c>
      <c r="E2411">
        <v>2406</v>
      </c>
      <c r="F2411">
        <f t="shared" si="77"/>
        <v>0.58005315677335312</v>
      </c>
    </row>
    <row r="2412" spans="2:6" x14ac:dyDescent="0.3">
      <c r="B2412">
        <v>2407</v>
      </c>
      <c r="C2412" s="1">
        <f t="shared" si="76"/>
        <v>0.41899651026772777</v>
      </c>
      <c r="E2412">
        <v>2407</v>
      </c>
      <c r="F2412">
        <f t="shared" si="77"/>
        <v>0.58005315677335312</v>
      </c>
    </row>
    <row r="2413" spans="2:6" x14ac:dyDescent="0.3">
      <c r="B2413">
        <v>2408</v>
      </c>
      <c r="C2413" s="1">
        <f t="shared" si="76"/>
        <v>0.41885480061836322</v>
      </c>
      <c r="E2413">
        <v>2408</v>
      </c>
      <c r="F2413">
        <f t="shared" si="77"/>
        <v>0.57994414208357503</v>
      </c>
    </row>
    <row r="2414" spans="2:6" x14ac:dyDescent="0.3">
      <c r="B2414">
        <v>2409</v>
      </c>
      <c r="C2414" s="1">
        <f t="shared" si="76"/>
        <v>0.41871310699195385</v>
      </c>
      <c r="E2414">
        <v>2409</v>
      </c>
      <c r="F2414">
        <f t="shared" si="77"/>
        <v>0.57994414208357492</v>
      </c>
    </row>
    <row r="2415" spans="2:6" x14ac:dyDescent="0.3">
      <c r="B2415">
        <v>2410</v>
      </c>
      <c r="C2415" s="1">
        <f t="shared" si="76"/>
        <v>0.41857142946139553</v>
      </c>
      <c r="E2415">
        <v>2410</v>
      </c>
      <c r="F2415">
        <f t="shared" si="77"/>
        <v>0.57983506054275002</v>
      </c>
    </row>
    <row r="2416" spans="2:6" x14ac:dyDescent="0.3">
      <c r="B2416">
        <v>2411</v>
      </c>
      <c r="C2416" s="1">
        <f t="shared" si="76"/>
        <v>0.41842976809957555</v>
      </c>
      <c r="E2416">
        <v>2411</v>
      </c>
      <c r="F2416">
        <f t="shared" si="77"/>
        <v>0.5798350605427498</v>
      </c>
    </row>
    <row r="2417" spans="2:6" x14ac:dyDescent="0.3">
      <c r="B2417">
        <v>2412</v>
      </c>
      <c r="C2417" s="1">
        <f t="shared" si="76"/>
        <v>0.41828812297937307</v>
      </c>
      <c r="E2417">
        <v>2412</v>
      </c>
      <c r="F2417">
        <f t="shared" si="77"/>
        <v>0.57972591220699632</v>
      </c>
    </row>
    <row r="2418" spans="2:6" x14ac:dyDescent="0.3">
      <c r="B2418">
        <v>2413</v>
      </c>
      <c r="C2418" s="1">
        <f t="shared" si="76"/>
        <v>0.4181464941736589</v>
      </c>
      <c r="E2418">
        <v>2413</v>
      </c>
      <c r="F2418">
        <f t="shared" si="77"/>
        <v>0.57972591220699632</v>
      </c>
    </row>
    <row r="2419" spans="2:6" x14ac:dyDescent="0.3">
      <c r="B2419">
        <v>2414</v>
      </c>
      <c r="C2419" s="1">
        <f t="shared" si="76"/>
        <v>0.41800488175529515</v>
      </c>
      <c r="E2419">
        <v>2414</v>
      </c>
      <c r="F2419">
        <f t="shared" si="77"/>
        <v>0.57961669713246633</v>
      </c>
    </row>
    <row r="2420" spans="2:6" x14ac:dyDescent="0.3">
      <c r="B2420">
        <v>2415</v>
      </c>
      <c r="C2420" s="1">
        <f t="shared" si="76"/>
        <v>0.41786328579713589</v>
      </c>
      <c r="E2420">
        <v>2415</v>
      </c>
      <c r="F2420">
        <f t="shared" si="77"/>
        <v>0.57961669713246633</v>
      </c>
    </row>
    <row r="2421" spans="2:6" x14ac:dyDescent="0.3">
      <c r="B2421">
        <v>2416</v>
      </c>
      <c r="C2421" s="1">
        <f t="shared" si="76"/>
        <v>0.41772170637202655</v>
      </c>
      <c r="E2421">
        <v>2416</v>
      </c>
      <c r="F2421">
        <f t="shared" si="77"/>
        <v>0.579507415375347</v>
      </c>
    </row>
    <row r="2422" spans="2:6" x14ac:dyDescent="0.3">
      <c r="B2422">
        <v>2417</v>
      </c>
      <c r="C2422" s="1">
        <f t="shared" si="76"/>
        <v>0.41758014355280398</v>
      </c>
      <c r="E2422">
        <v>2417</v>
      </c>
      <c r="F2422">
        <f t="shared" si="77"/>
        <v>0.57950741537534689</v>
      </c>
    </row>
    <row r="2423" spans="2:6" x14ac:dyDescent="0.3">
      <c r="B2423">
        <v>2418</v>
      </c>
      <c r="C2423" s="1">
        <f t="shared" si="76"/>
        <v>0.41743859741229666</v>
      </c>
      <c r="E2423">
        <v>2418</v>
      </c>
      <c r="F2423">
        <f t="shared" si="77"/>
        <v>0.57939806699185914</v>
      </c>
    </row>
    <row r="2424" spans="2:6" x14ac:dyDescent="0.3">
      <c r="B2424">
        <v>2419</v>
      </c>
      <c r="C2424" s="1">
        <f t="shared" si="76"/>
        <v>0.41729706802332439</v>
      </c>
      <c r="E2424">
        <v>2419</v>
      </c>
      <c r="F2424">
        <f t="shared" si="77"/>
        <v>0.57939806699185903</v>
      </c>
    </row>
    <row r="2425" spans="2:6" x14ac:dyDescent="0.3">
      <c r="B2425">
        <v>2420</v>
      </c>
      <c r="C2425" s="1">
        <f t="shared" si="76"/>
        <v>0.41715555545869826</v>
      </c>
      <c r="E2425">
        <v>2420</v>
      </c>
      <c r="F2425">
        <f t="shared" si="77"/>
        <v>0.5792886520382583</v>
      </c>
    </row>
    <row r="2426" spans="2:6" x14ac:dyDescent="0.3">
      <c r="B2426">
        <v>2421</v>
      </c>
      <c r="C2426" s="1">
        <f t="shared" si="76"/>
        <v>0.41701405979122097</v>
      </c>
      <c r="E2426">
        <v>2421</v>
      </c>
      <c r="F2426">
        <f t="shared" si="77"/>
        <v>0.57928865203825819</v>
      </c>
    </row>
    <row r="2427" spans="2:6" x14ac:dyDescent="0.3">
      <c r="B2427">
        <v>2422</v>
      </c>
      <c r="C2427" s="1">
        <f t="shared" si="76"/>
        <v>0.41687258109368619</v>
      </c>
      <c r="E2427">
        <v>2422</v>
      </c>
      <c r="F2427">
        <f t="shared" si="77"/>
        <v>0.57917917057083401</v>
      </c>
    </row>
    <row r="2428" spans="2:6" x14ac:dyDescent="0.3">
      <c r="B2428">
        <v>2423</v>
      </c>
      <c r="C2428" s="1">
        <f t="shared" si="76"/>
        <v>0.41673111943887919</v>
      </c>
      <c r="E2428">
        <v>2423</v>
      </c>
      <c r="F2428">
        <f t="shared" si="77"/>
        <v>0.57917917057083401</v>
      </c>
    </row>
    <row r="2429" spans="2:6" x14ac:dyDescent="0.3">
      <c r="B2429">
        <v>2424</v>
      </c>
      <c r="C2429" s="1">
        <f t="shared" si="76"/>
        <v>0.41658967489957621</v>
      </c>
      <c r="E2429">
        <v>2424</v>
      </c>
      <c r="F2429">
        <f t="shared" si="77"/>
        <v>0.57906962264591011</v>
      </c>
    </row>
    <row r="2430" spans="2:6" x14ac:dyDescent="0.3">
      <c r="B2430">
        <v>2425</v>
      </c>
      <c r="C2430" s="1">
        <f t="shared" si="76"/>
        <v>0.41644824754854481</v>
      </c>
      <c r="E2430">
        <v>2425</v>
      </c>
      <c r="F2430">
        <f t="shared" si="77"/>
        <v>0.57906962264591</v>
      </c>
    </row>
    <row r="2431" spans="2:6" x14ac:dyDescent="0.3">
      <c r="B2431">
        <v>2426</v>
      </c>
      <c r="C2431" s="1">
        <f t="shared" si="76"/>
        <v>0.41630683745854369</v>
      </c>
      <c r="E2431">
        <v>2426</v>
      </c>
      <c r="F2431">
        <f t="shared" si="77"/>
        <v>0.57896000831984451</v>
      </c>
    </row>
    <row r="2432" spans="2:6" x14ac:dyDescent="0.3">
      <c r="B2432">
        <v>2427</v>
      </c>
      <c r="C2432" s="1">
        <f t="shared" si="76"/>
        <v>0.4161654447023227</v>
      </c>
      <c r="E2432">
        <v>2427</v>
      </c>
      <c r="F2432">
        <f t="shared" si="77"/>
        <v>0.57896000831984451</v>
      </c>
    </row>
    <row r="2433" spans="2:6" x14ac:dyDescent="0.3">
      <c r="B2433">
        <v>2428</v>
      </c>
      <c r="C2433" s="1">
        <f t="shared" si="76"/>
        <v>0.41602406935262271</v>
      </c>
      <c r="E2433">
        <v>2428</v>
      </c>
      <c r="F2433">
        <f t="shared" si="77"/>
        <v>0.57885032764902955</v>
      </c>
    </row>
    <row r="2434" spans="2:6" x14ac:dyDescent="0.3">
      <c r="B2434">
        <v>2429</v>
      </c>
      <c r="C2434" s="1">
        <f t="shared" si="76"/>
        <v>0.41588271148217565</v>
      </c>
      <c r="E2434">
        <v>2429</v>
      </c>
      <c r="F2434">
        <f t="shared" si="77"/>
        <v>0.57885032764902955</v>
      </c>
    </row>
    <row r="2435" spans="2:6" x14ac:dyDescent="0.3">
      <c r="B2435">
        <v>2430</v>
      </c>
      <c r="C2435" s="1">
        <f t="shared" si="76"/>
        <v>0.41574137116370452</v>
      </c>
      <c r="E2435">
        <v>2430</v>
      </c>
      <c r="F2435">
        <f t="shared" si="77"/>
        <v>0.57874058068989143</v>
      </c>
    </row>
    <row r="2436" spans="2:6" x14ac:dyDescent="0.3">
      <c r="B2436">
        <v>2431</v>
      </c>
      <c r="C2436" s="1">
        <f t="shared" si="76"/>
        <v>0.41560004846992316</v>
      </c>
      <c r="E2436">
        <v>2431</v>
      </c>
      <c r="F2436">
        <f t="shared" si="77"/>
        <v>0.57874058068989143</v>
      </c>
    </row>
    <row r="2437" spans="2:6" x14ac:dyDescent="0.3">
      <c r="B2437">
        <v>2432</v>
      </c>
      <c r="C2437" s="1">
        <f t="shared" si="76"/>
        <v>0.41545874347353656</v>
      </c>
      <c r="E2437">
        <v>2432</v>
      </c>
      <c r="F2437">
        <f t="shared" si="77"/>
        <v>0.57863076749889064</v>
      </c>
    </row>
    <row r="2438" spans="2:6" x14ac:dyDescent="0.3">
      <c r="B2438">
        <v>2433</v>
      </c>
      <c r="C2438" s="1">
        <f t="shared" ref="C2438:C2501" si="78">D$2+D$1*COS((B2438*2*PI()/8760))</f>
        <v>0.41531745624724037</v>
      </c>
      <c r="E2438">
        <v>2433</v>
      </c>
      <c r="F2438">
        <f t="shared" ref="F2438:F2501" si="79">LARGE(C$6:C$8765,E2438)</f>
        <v>0.57863076749889053</v>
      </c>
    </row>
    <row r="2439" spans="2:6" x14ac:dyDescent="0.3">
      <c r="B2439">
        <v>2434</v>
      </c>
      <c r="C2439" s="1">
        <f t="shared" si="78"/>
        <v>0.41517618686372115</v>
      </c>
      <c r="E2439">
        <v>2434</v>
      </c>
      <c r="F2439">
        <f t="shared" si="79"/>
        <v>0.57852088813252156</v>
      </c>
    </row>
    <row r="2440" spans="2:6" x14ac:dyDescent="0.3">
      <c r="B2440">
        <v>2435</v>
      </c>
      <c r="C2440" s="1">
        <f t="shared" si="78"/>
        <v>0.41503493539565645</v>
      </c>
      <c r="E2440">
        <v>2435</v>
      </c>
      <c r="F2440">
        <f t="shared" si="79"/>
        <v>0.57852088813252145</v>
      </c>
    </row>
    <row r="2441" spans="2:6" x14ac:dyDescent="0.3">
      <c r="B2441">
        <v>2436</v>
      </c>
      <c r="C2441" s="1">
        <f t="shared" si="78"/>
        <v>0.4148937019157144</v>
      </c>
      <c r="E2441">
        <v>2436</v>
      </c>
      <c r="F2441">
        <f t="shared" si="79"/>
        <v>0.57841094264731274</v>
      </c>
    </row>
    <row r="2442" spans="2:6" x14ac:dyDescent="0.3">
      <c r="B2442">
        <v>2437</v>
      </c>
      <c r="C2442" s="1">
        <f t="shared" si="78"/>
        <v>0.414752486496554</v>
      </c>
      <c r="E2442">
        <v>2437</v>
      </c>
      <c r="F2442">
        <f t="shared" si="79"/>
        <v>0.57841094264731263</v>
      </c>
    </row>
    <row r="2443" spans="2:6" x14ac:dyDescent="0.3">
      <c r="B2443">
        <v>2438</v>
      </c>
      <c r="C2443" s="1">
        <f t="shared" si="78"/>
        <v>0.41461128921082496</v>
      </c>
      <c r="E2443">
        <v>2438</v>
      </c>
      <c r="F2443">
        <f t="shared" si="79"/>
        <v>0.57830093109982683</v>
      </c>
    </row>
    <row r="2444" spans="2:6" x14ac:dyDescent="0.3">
      <c r="B2444">
        <v>2439</v>
      </c>
      <c r="C2444" s="1">
        <f t="shared" si="78"/>
        <v>0.41447011013116747</v>
      </c>
      <c r="E2444">
        <v>2439</v>
      </c>
      <c r="F2444">
        <f t="shared" si="79"/>
        <v>0.57830093109982683</v>
      </c>
    </row>
    <row r="2445" spans="2:6" x14ac:dyDescent="0.3">
      <c r="B2445">
        <v>2440</v>
      </c>
      <c r="C2445" s="1">
        <f t="shared" si="78"/>
        <v>0.41432894933021258</v>
      </c>
      <c r="E2445">
        <v>2440</v>
      </c>
      <c r="F2445">
        <f t="shared" si="79"/>
        <v>0.57819085354666011</v>
      </c>
    </row>
    <row r="2446" spans="2:6" x14ac:dyDescent="0.3">
      <c r="B2446">
        <v>2441</v>
      </c>
      <c r="C2446" s="1">
        <f t="shared" si="78"/>
        <v>0.41418780688058193</v>
      </c>
      <c r="E2446">
        <v>2441</v>
      </c>
      <c r="F2446">
        <f t="shared" si="79"/>
        <v>0.57819085354666</v>
      </c>
    </row>
    <row r="2447" spans="2:6" x14ac:dyDescent="0.3">
      <c r="B2447">
        <v>2442</v>
      </c>
      <c r="C2447" s="1">
        <f t="shared" si="78"/>
        <v>0.4140466828548876</v>
      </c>
      <c r="E2447">
        <v>2442</v>
      </c>
      <c r="F2447">
        <f t="shared" si="79"/>
        <v>0.57808071004444328</v>
      </c>
    </row>
    <row r="2448" spans="2:6" x14ac:dyDescent="0.3">
      <c r="B2448">
        <v>2443</v>
      </c>
      <c r="C2448" s="1">
        <f t="shared" si="78"/>
        <v>0.41390557732573219</v>
      </c>
      <c r="E2448">
        <v>2443</v>
      </c>
      <c r="F2448">
        <f t="shared" si="79"/>
        <v>0.57808071004444328</v>
      </c>
    </row>
    <row r="2449" spans="2:6" x14ac:dyDescent="0.3">
      <c r="B2449">
        <v>2444</v>
      </c>
      <c r="C2449" s="1">
        <f t="shared" si="78"/>
        <v>0.41376449036570889</v>
      </c>
      <c r="E2449">
        <v>2444</v>
      </c>
      <c r="F2449">
        <f t="shared" si="79"/>
        <v>0.57797050064984079</v>
      </c>
    </row>
    <row r="2450" spans="2:6" x14ac:dyDescent="0.3">
      <c r="B2450">
        <v>2445</v>
      </c>
      <c r="C2450" s="1">
        <f t="shared" si="78"/>
        <v>0.41362342204740121</v>
      </c>
      <c r="E2450">
        <v>2445</v>
      </c>
      <c r="F2450">
        <f t="shared" si="79"/>
        <v>0.57797050064984068</v>
      </c>
    </row>
    <row r="2451" spans="2:6" x14ac:dyDescent="0.3">
      <c r="B2451">
        <v>2446</v>
      </c>
      <c r="C2451" s="1">
        <f t="shared" si="78"/>
        <v>0.41348237244338326</v>
      </c>
      <c r="E2451">
        <v>2446</v>
      </c>
      <c r="F2451">
        <f t="shared" si="79"/>
        <v>0.57786022541955073</v>
      </c>
    </row>
    <row r="2452" spans="2:6" x14ac:dyDescent="0.3">
      <c r="B2452">
        <v>2447</v>
      </c>
      <c r="C2452" s="1">
        <f t="shared" si="78"/>
        <v>0.41334134162621927</v>
      </c>
      <c r="E2452">
        <v>2447</v>
      </c>
      <c r="F2452">
        <f t="shared" si="79"/>
        <v>0.57786022541955062</v>
      </c>
    </row>
    <row r="2453" spans="2:6" x14ac:dyDescent="0.3">
      <c r="B2453">
        <v>2448</v>
      </c>
      <c r="C2453" s="1">
        <f t="shared" si="78"/>
        <v>0.41320032966846398</v>
      </c>
      <c r="E2453">
        <v>2448</v>
      </c>
      <c r="F2453">
        <f t="shared" si="79"/>
        <v>0.5777498844103055</v>
      </c>
    </row>
    <row r="2454" spans="2:6" x14ac:dyDescent="0.3">
      <c r="B2454">
        <v>2449</v>
      </c>
      <c r="C2454" s="1">
        <f t="shared" si="78"/>
        <v>0.41305933664266248</v>
      </c>
      <c r="E2454">
        <v>2449</v>
      </c>
      <c r="F2454">
        <f t="shared" si="79"/>
        <v>0.5777498844103055</v>
      </c>
    </row>
    <row r="2455" spans="2:6" x14ac:dyDescent="0.3">
      <c r="B2455">
        <v>2450</v>
      </c>
      <c r="C2455" s="1">
        <f t="shared" si="78"/>
        <v>0.41291836262134984</v>
      </c>
      <c r="E2455">
        <v>2450</v>
      </c>
      <c r="F2455">
        <f t="shared" si="79"/>
        <v>0.57763947767887092</v>
      </c>
    </row>
    <row r="2456" spans="2:6" x14ac:dyDescent="0.3">
      <c r="B2456">
        <v>2451</v>
      </c>
      <c r="C2456" s="1">
        <f t="shared" si="78"/>
        <v>0.41277740767705168</v>
      </c>
      <c r="E2456">
        <v>2451</v>
      </c>
      <c r="F2456">
        <f t="shared" si="79"/>
        <v>0.57763947767887081</v>
      </c>
    </row>
    <row r="2457" spans="2:6" x14ac:dyDescent="0.3">
      <c r="B2457">
        <v>2452</v>
      </c>
      <c r="C2457" s="1">
        <f t="shared" si="78"/>
        <v>0.41263647188228364</v>
      </c>
      <c r="E2457">
        <v>2452</v>
      </c>
      <c r="F2457">
        <f t="shared" si="79"/>
        <v>0.57752900528204698</v>
      </c>
    </row>
    <row r="2458" spans="2:6" x14ac:dyDescent="0.3">
      <c r="B2458">
        <v>2453</v>
      </c>
      <c r="C2458" s="1">
        <f t="shared" si="78"/>
        <v>0.41249555530955151</v>
      </c>
      <c r="E2458">
        <v>2453</v>
      </c>
      <c r="F2458">
        <f t="shared" si="79"/>
        <v>0.57752900528204698</v>
      </c>
    </row>
    <row r="2459" spans="2:6" x14ac:dyDescent="0.3">
      <c r="B2459">
        <v>2454</v>
      </c>
      <c r="C2459" s="1">
        <f t="shared" si="78"/>
        <v>0.41235465803135118</v>
      </c>
      <c r="E2459">
        <v>2454</v>
      </c>
      <c r="F2459">
        <f t="shared" si="79"/>
        <v>0.57741846727666724</v>
      </c>
    </row>
    <row r="2460" spans="2:6" x14ac:dyDescent="0.3">
      <c r="B2460">
        <v>2455</v>
      </c>
      <c r="C2460" s="1">
        <f t="shared" si="78"/>
        <v>0.41221378012016868</v>
      </c>
      <c r="E2460">
        <v>2455</v>
      </c>
      <c r="F2460">
        <f t="shared" si="79"/>
        <v>0.57741846727666712</v>
      </c>
    </row>
    <row r="2461" spans="2:6" x14ac:dyDescent="0.3">
      <c r="B2461">
        <v>2456</v>
      </c>
      <c r="C2461" s="1">
        <f t="shared" si="78"/>
        <v>0.41207292164848003</v>
      </c>
      <c r="E2461">
        <v>2456</v>
      </c>
      <c r="F2461">
        <f t="shared" si="79"/>
        <v>0.57730786371959908</v>
      </c>
    </row>
    <row r="2462" spans="2:6" x14ac:dyDescent="0.3">
      <c r="B2462">
        <v>2457</v>
      </c>
      <c r="C2462" s="1">
        <f t="shared" si="78"/>
        <v>0.41193208268875137</v>
      </c>
      <c r="E2462">
        <v>2457</v>
      </c>
      <c r="F2462">
        <f t="shared" si="79"/>
        <v>0.57730786371959908</v>
      </c>
    </row>
    <row r="2463" spans="2:6" x14ac:dyDescent="0.3">
      <c r="B2463">
        <v>2458</v>
      </c>
      <c r="C2463" s="1">
        <f t="shared" si="78"/>
        <v>0.41179126331343852</v>
      </c>
      <c r="E2463">
        <v>2458</v>
      </c>
      <c r="F2463">
        <f t="shared" si="79"/>
        <v>0.57719719466774355</v>
      </c>
    </row>
    <row r="2464" spans="2:6" x14ac:dyDescent="0.3">
      <c r="B2464">
        <v>2459</v>
      </c>
      <c r="C2464" s="1">
        <f t="shared" si="78"/>
        <v>0.41165046359498747</v>
      </c>
      <c r="E2464">
        <v>2459</v>
      </c>
      <c r="F2464">
        <f t="shared" si="79"/>
        <v>0.57719719466774355</v>
      </c>
    </row>
    <row r="2465" spans="2:6" x14ac:dyDescent="0.3">
      <c r="B2465">
        <v>2460</v>
      </c>
      <c r="C2465" s="1">
        <f t="shared" si="78"/>
        <v>0.41150968360583406</v>
      </c>
      <c r="E2465">
        <v>2460</v>
      </c>
      <c r="F2465">
        <f t="shared" si="79"/>
        <v>0.57708646017803555</v>
      </c>
    </row>
    <row r="2466" spans="2:6" x14ac:dyDescent="0.3">
      <c r="B2466">
        <v>2461</v>
      </c>
      <c r="C2466" s="1">
        <f t="shared" si="78"/>
        <v>0.41136892341840386</v>
      </c>
      <c r="E2466">
        <v>2461</v>
      </c>
      <c r="F2466">
        <f t="shared" si="79"/>
        <v>0.57708646017803544</v>
      </c>
    </row>
    <row r="2467" spans="2:6" x14ac:dyDescent="0.3">
      <c r="B2467">
        <v>2462</v>
      </c>
      <c r="C2467" s="1">
        <f t="shared" si="78"/>
        <v>0.41122818310511244</v>
      </c>
      <c r="E2467">
        <v>2462</v>
      </c>
      <c r="F2467">
        <f t="shared" si="79"/>
        <v>0.57697566030744341</v>
      </c>
    </row>
    <row r="2468" spans="2:6" x14ac:dyDescent="0.3">
      <c r="B2468">
        <v>2463</v>
      </c>
      <c r="C2468" s="1">
        <f t="shared" si="78"/>
        <v>0.41108746273836499</v>
      </c>
      <c r="E2468">
        <v>2463</v>
      </c>
      <c r="F2468">
        <f t="shared" si="79"/>
        <v>0.57697566030744341</v>
      </c>
    </row>
    <row r="2469" spans="2:6" x14ac:dyDescent="0.3">
      <c r="B2469">
        <v>2464</v>
      </c>
      <c r="C2469" s="1">
        <f t="shared" si="78"/>
        <v>0.4109467623905565</v>
      </c>
      <c r="E2469">
        <v>2464</v>
      </c>
      <c r="F2469">
        <f t="shared" si="79"/>
        <v>0.57686479511296918</v>
      </c>
    </row>
    <row r="2470" spans="2:6" x14ac:dyDescent="0.3">
      <c r="B2470">
        <v>2465</v>
      </c>
      <c r="C2470" s="1">
        <f t="shared" si="78"/>
        <v>0.4108060821340716</v>
      </c>
      <c r="E2470">
        <v>2465</v>
      </c>
      <c r="F2470">
        <f t="shared" si="79"/>
        <v>0.57686479511296906</v>
      </c>
    </row>
    <row r="2471" spans="2:6" x14ac:dyDescent="0.3">
      <c r="B2471">
        <v>2466</v>
      </c>
      <c r="C2471" s="1">
        <f t="shared" si="78"/>
        <v>0.41066542204128476</v>
      </c>
      <c r="E2471">
        <v>2466</v>
      </c>
      <c r="F2471">
        <f t="shared" si="79"/>
        <v>0.57675386465164868</v>
      </c>
    </row>
    <row r="2472" spans="2:6" x14ac:dyDescent="0.3">
      <c r="B2472">
        <v>2467</v>
      </c>
      <c r="C2472" s="1">
        <f t="shared" si="78"/>
        <v>0.41052478218455984</v>
      </c>
      <c r="E2472">
        <v>2467</v>
      </c>
      <c r="F2472">
        <f t="shared" si="79"/>
        <v>0.57675386465164868</v>
      </c>
    </row>
    <row r="2473" spans="2:6" x14ac:dyDescent="0.3">
      <c r="B2473">
        <v>2468</v>
      </c>
      <c r="C2473" s="1">
        <f t="shared" si="78"/>
        <v>0.41038416263625049</v>
      </c>
      <c r="E2473">
        <v>2468</v>
      </c>
      <c r="F2473">
        <f t="shared" si="79"/>
        <v>0.57664286898055117</v>
      </c>
    </row>
    <row r="2474" spans="2:6" x14ac:dyDescent="0.3">
      <c r="B2474">
        <v>2469</v>
      </c>
      <c r="C2474" s="1">
        <f t="shared" si="78"/>
        <v>0.41024356346869972</v>
      </c>
      <c r="E2474">
        <v>2469</v>
      </c>
      <c r="F2474">
        <f t="shared" si="79"/>
        <v>0.57664286898055106</v>
      </c>
    </row>
    <row r="2475" spans="2:6" x14ac:dyDescent="0.3">
      <c r="B2475">
        <v>2470</v>
      </c>
      <c r="C2475" s="1">
        <f t="shared" si="78"/>
        <v>0.41010298475424023</v>
      </c>
      <c r="E2475">
        <v>2470</v>
      </c>
      <c r="F2475">
        <f t="shared" si="79"/>
        <v>0.5765318081567794</v>
      </c>
    </row>
    <row r="2476" spans="2:6" x14ac:dyDescent="0.3">
      <c r="B2476">
        <v>2471</v>
      </c>
      <c r="C2476" s="1">
        <f t="shared" si="78"/>
        <v>0.40996242656519416</v>
      </c>
      <c r="E2476">
        <v>2471</v>
      </c>
      <c r="F2476">
        <f t="shared" si="79"/>
        <v>0.5765318081567794</v>
      </c>
    </row>
    <row r="2477" spans="2:6" x14ac:dyDescent="0.3">
      <c r="B2477">
        <v>2472</v>
      </c>
      <c r="C2477" s="1">
        <f t="shared" si="78"/>
        <v>0.40982188897387301</v>
      </c>
      <c r="E2477">
        <v>2472</v>
      </c>
      <c r="F2477">
        <f t="shared" si="79"/>
        <v>0.57642068223746978</v>
      </c>
    </row>
    <row r="2478" spans="2:6" x14ac:dyDescent="0.3">
      <c r="B2478">
        <v>2473</v>
      </c>
      <c r="C2478" s="1">
        <f t="shared" si="78"/>
        <v>0.40968137205257771</v>
      </c>
      <c r="E2478">
        <v>2473</v>
      </c>
      <c r="F2478">
        <f t="shared" si="79"/>
        <v>0.57642068223746978</v>
      </c>
    </row>
    <row r="2479" spans="2:6" x14ac:dyDescent="0.3">
      <c r="B2479">
        <v>2474</v>
      </c>
      <c r="C2479" s="1">
        <f t="shared" si="78"/>
        <v>0.40954087587359861</v>
      </c>
      <c r="E2479">
        <v>2474</v>
      </c>
      <c r="F2479">
        <f t="shared" si="79"/>
        <v>0.57630949127979203</v>
      </c>
    </row>
    <row r="2480" spans="2:6" x14ac:dyDescent="0.3">
      <c r="B2480">
        <v>2475</v>
      </c>
      <c r="C2480" s="1">
        <f t="shared" si="78"/>
        <v>0.40940040050921533</v>
      </c>
      <c r="E2480">
        <v>2475</v>
      </c>
      <c r="F2480">
        <f t="shared" si="79"/>
        <v>0.57630949127979192</v>
      </c>
    </row>
    <row r="2481" spans="2:6" x14ac:dyDescent="0.3">
      <c r="B2481">
        <v>2476</v>
      </c>
      <c r="C2481" s="1">
        <f t="shared" si="78"/>
        <v>0.4092599460316968</v>
      </c>
      <c r="E2481">
        <v>2476</v>
      </c>
      <c r="F2481">
        <f t="shared" si="79"/>
        <v>0.57619823534094949</v>
      </c>
    </row>
    <row r="2482" spans="2:6" x14ac:dyDescent="0.3">
      <c r="B2482">
        <v>2477</v>
      </c>
      <c r="C2482" s="1">
        <f t="shared" si="78"/>
        <v>0.40911951251330136</v>
      </c>
      <c r="E2482">
        <v>2477</v>
      </c>
      <c r="F2482">
        <f t="shared" si="79"/>
        <v>0.57619823534094949</v>
      </c>
    </row>
    <row r="2483" spans="2:6" x14ac:dyDescent="0.3">
      <c r="B2483">
        <v>2478</v>
      </c>
      <c r="C2483" s="1">
        <f t="shared" si="78"/>
        <v>0.40897910002627619</v>
      </c>
      <c r="E2483">
        <v>2478</v>
      </c>
      <c r="F2483">
        <f t="shared" si="79"/>
        <v>0.57608691447817895</v>
      </c>
    </row>
    <row r="2484" spans="2:6" x14ac:dyDescent="0.3">
      <c r="B2484">
        <v>2479</v>
      </c>
      <c r="C2484" s="1">
        <f t="shared" si="78"/>
        <v>0.40883870864285804</v>
      </c>
      <c r="E2484">
        <v>2479</v>
      </c>
      <c r="F2484">
        <f t="shared" si="79"/>
        <v>0.57608691447817884</v>
      </c>
    </row>
    <row r="2485" spans="2:6" x14ac:dyDescent="0.3">
      <c r="B2485">
        <v>2480</v>
      </c>
      <c r="C2485" s="1">
        <f t="shared" si="78"/>
        <v>0.40869833843527253</v>
      </c>
      <c r="E2485">
        <v>2480</v>
      </c>
      <c r="F2485">
        <f t="shared" si="79"/>
        <v>0.57597552874875046</v>
      </c>
    </row>
    <row r="2486" spans="2:6" x14ac:dyDescent="0.3">
      <c r="B2486">
        <v>2481</v>
      </c>
      <c r="C2486" s="1">
        <f t="shared" si="78"/>
        <v>0.40855798947573457</v>
      </c>
      <c r="E2486">
        <v>2481</v>
      </c>
      <c r="F2486">
        <f t="shared" si="79"/>
        <v>0.57597552874875035</v>
      </c>
    </row>
    <row r="2487" spans="2:6" x14ac:dyDescent="0.3">
      <c r="B2487">
        <v>2482</v>
      </c>
      <c r="C2487" s="1">
        <f t="shared" si="78"/>
        <v>0.40841766183644818</v>
      </c>
      <c r="E2487">
        <v>2482</v>
      </c>
      <c r="F2487">
        <f t="shared" si="79"/>
        <v>0.57586407820996754</v>
      </c>
    </row>
    <row r="2488" spans="2:6" x14ac:dyDescent="0.3">
      <c r="B2488">
        <v>2483</v>
      </c>
      <c r="C2488" s="1">
        <f t="shared" si="78"/>
        <v>0.40827735558960609</v>
      </c>
      <c r="E2488">
        <v>2483</v>
      </c>
      <c r="F2488">
        <f t="shared" si="79"/>
        <v>0.57586407820996754</v>
      </c>
    </row>
    <row r="2489" spans="2:6" x14ac:dyDescent="0.3">
      <c r="B2489">
        <v>2484</v>
      </c>
      <c r="C2489" s="1">
        <f t="shared" si="78"/>
        <v>0.40813707080739031</v>
      </c>
      <c r="E2489">
        <v>2484</v>
      </c>
      <c r="F2489">
        <f t="shared" si="79"/>
        <v>0.57575256291916688</v>
      </c>
    </row>
    <row r="2490" spans="2:6" x14ac:dyDescent="0.3">
      <c r="B2490">
        <v>2485</v>
      </c>
      <c r="C2490" s="1">
        <f t="shared" si="78"/>
        <v>0.40799680756197176</v>
      </c>
      <c r="E2490">
        <v>2485</v>
      </c>
      <c r="F2490">
        <f t="shared" si="79"/>
        <v>0.57575256291916688</v>
      </c>
    </row>
    <row r="2491" spans="2:6" x14ac:dyDescent="0.3">
      <c r="B2491">
        <v>2486</v>
      </c>
      <c r="C2491" s="1">
        <f t="shared" si="78"/>
        <v>0.40785656592551023</v>
      </c>
      <c r="E2491">
        <v>2486</v>
      </c>
      <c r="F2491">
        <f t="shared" si="79"/>
        <v>0.57564098293371879</v>
      </c>
    </row>
    <row r="2492" spans="2:6" x14ac:dyDescent="0.3">
      <c r="B2492">
        <v>2487</v>
      </c>
      <c r="C2492" s="1">
        <f t="shared" si="78"/>
        <v>0.40771634597015444</v>
      </c>
      <c r="E2492">
        <v>2487</v>
      </c>
      <c r="F2492">
        <f t="shared" si="79"/>
        <v>0.57564098293371879</v>
      </c>
    </row>
    <row r="2493" spans="2:6" x14ac:dyDescent="0.3">
      <c r="B2493">
        <v>2488</v>
      </c>
      <c r="C2493" s="1">
        <f t="shared" si="78"/>
        <v>0.40757614776804196</v>
      </c>
      <c r="E2493">
        <v>2488</v>
      </c>
      <c r="F2493">
        <f t="shared" si="79"/>
        <v>0.57552933831102671</v>
      </c>
    </row>
    <row r="2494" spans="2:6" x14ac:dyDescent="0.3">
      <c r="B2494">
        <v>2489</v>
      </c>
      <c r="C2494" s="1">
        <f t="shared" si="78"/>
        <v>0.407435971391299</v>
      </c>
      <c r="E2494">
        <v>2489</v>
      </c>
      <c r="F2494">
        <f t="shared" si="79"/>
        <v>0.57552933831102671</v>
      </c>
    </row>
    <row r="2495" spans="2:6" x14ac:dyDescent="0.3">
      <c r="B2495">
        <v>2490</v>
      </c>
      <c r="C2495" s="1">
        <f t="shared" si="78"/>
        <v>0.40729581691204081</v>
      </c>
      <c r="E2495">
        <v>2490</v>
      </c>
      <c r="F2495">
        <f t="shared" si="79"/>
        <v>0.57541762910852712</v>
      </c>
    </row>
    <row r="2496" spans="2:6" x14ac:dyDescent="0.3">
      <c r="B2496">
        <v>2491</v>
      </c>
      <c r="C2496" s="1">
        <f t="shared" si="78"/>
        <v>0.40715568440237115</v>
      </c>
      <c r="E2496">
        <v>2491</v>
      </c>
      <c r="F2496">
        <f t="shared" si="79"/>
        <v>0.57541762910852712</v>
      </c>
    </row>
    <row r="2497" spans="2:6" x14ac:dyDescent="0.3">
      <c r="B2497">
        <v>2492</v>
      </c>
      <c r="C2497" s="1">
        <f t="shared" si="78"/>
        <v>0.40701557393438276</v>
      </c>
      <c r="E2497">
        <v>2492</v>
      </c>
      <c r="F2497">
        <f t="shared" si="79"/>
        <v>0.57530585538369028</v>
      </c>
    </row>
    <row r="2498" spans="2:6" x14ac:dyDescent="0.3">
      <c r="B2498">
        <v>2493</v>
      </c>
      <c r="C2498" s="1">
        <f t="shared" si="78"/>
        <v>0.40687548558015663</v>
      </c>
      <c r="E2498">
        <v>2493</v>
      </c>
      <c r="F2498">
        <f t="shared" si="79"/>
        <v>0.57530585538369017</v>
      </c>
    </row>
    <row r="2499" spans="2:6" x14ac:dyDescent="0.3">
      <c r="B2499">
        <v>2494</v>
      </c>
      <c r="C2499" s="1">
        <f t="shared" si="78"/>
        <v>0.40673541941176272</v>
      </c>
      <c r="E2499">
        <v>2494</v>
      </c>
      <c r="F2499">
        <f t="shared" si="79"/>
        <v>0.57519401719401875</v>
      </c>
    </row>
    <row r="2500" spans="2:6" x14ac:dyDescent="0.3">
      <c r="B2500">
        <v>2495</v>
      </c>
      <c r="C2500" s="1">
        <f t="shared" si="78"/>
        <v>0.40659537550125935</v>
      </c>
      <c r="E2500">
        <v>2495</v>
      </c>
      <c r="F2500">
        <f t="shared" si="79"/>
        <v>0.57519401719401864</v>
      </c>
    </row>
    <row r="2501" spans="2:6" x14ac:dyDescent="0.3">
      <c r="B2501">
        <v>2496</v>
      </c>
      <c r="C2501" s="1">
        <f t="shared" si="78"/>
        <v>0.40645535392069365</v>
      </c>
      <c r="E2501">
        <v>2496</v>
      </c>
      <c r="F2501">
        <f t="shared" si="79"/>
        <v>0.57508211459704928</v>
      </c>
    </row>
    <row r="2502" spans="2:6" x14ac:dyDescent="0.3">
      <c r="B2502">
        <v>2497</v>
      </c>
      <c r="C2502" s="1">
        <f t="shared" ref="C2502:C2565" si="80">D$2+D$1*COS((B2502*2*PI()/8760))</f>
        <v>0.40631535474210101</v>
      </c>
      <c r="E2502">
        <v>2497</v>
      </c>
      <c r="F2502">
        <f t="shared" ref="F2502:F2565" si="81">LARGE(C$6:C$8765,E2502)</f>
        <v>0.57508211459704928</v>
      </c>
    </row>
    <row r="2503" spans="2:6" x14ac:dyDescent="0.3">
      <c r="B2503">
        <v>2498</v>
      </c>
      <c r="C2503" s="1">
        <f t="shared" si="80"/>
        <v>0.40617537803750536</v>
      </c>
      <c r="E2503">
        <v>2498</v>
      </c>
      <c r="F2503">
        <f t="shared" si="81"/>
        <v>0.57497014765035104</v>
      </c>
    </row>
    <row r="2504" spans="2:6" x14ac:dyDescent="0.3">
      <c r="B2504">
        <v>2499</v>
      </c>
      <c r="C2504" s="1">
        <f t="shared" si="80"/>
        <v>0.40603542387891917</v>
      </c>
      <c r="E2504">
        <v>2499</v>
      </c>
      <c r="F2504">
        <f t="shared" si="81"/>
        <v>0.57497014765035093</v>
      </c>
    </row>
    <row r="2505" spans="2:6" x14ac:dyDescent="0.3">
      <c r="B2505">
        <v>2500</v>
      </c>
      <c r="C2505" s="1">
        <f t="shared" si="80"/>
        <v>0.40589549233834321</v>
      </c>
      <c r="E2505">
        <v>2500</v>
      </c>
      <c r="F2505">
        <f t="shared" si="81"/>
        <v>0.57485811641152651</v>
      </c>
    </row>
    <row r="2506" spans="2:6" x14ac:dyDescent="0.3">
      <c r="B2506">
        <v>2501</v>
      </c>
      <c r="C2506" s="1">
        <f t="shared" si="80"/>
        <v>0.40575558348776664</v>
      </c>
      <c r="E2506">
        <v>2501</v>
      </c>
      <c r="F2506">
        <f t="shared" si="81"/>
        <v>0.57485811641152651</v>
      </c>
    </row>
    <row r="2507" spans="2:6" x14ac:dyDescent="0.3">
      <c r="B2507">
        <v>2502</v>
      </c>
      <c r="C2507" s="1">
        <f t="shared" si="80"/>
        <v>0.40561569739916692</v>
      </c>
      <c r="E2507">
        <v>2502</v>
      </c>
      <c r="F2507">
        <f t="shared" si="81"/>
        <v>0.57474602093821159</v>
      </c>
    </row>
    <row r="2508" spans="2:6" x14ac:dyDescent="0.3">
      <c r="B2508">
        <v>2503</v>
      </c>
      <c r="C2508" s="1">
        <f t="shared" si="80"/>
        <v>0.40547583414450988</v>
      </c>
      <c r="E2508">
        <v>2503</v>
      </c>
      <c r="F2508">
        <f t="shared" si="81"/>
        <v>0.57474602093821148</v>
      </c>
    </row>
    <row r="2509" spans="2:6" x14ac:dyDescent="0.3">
      <c r="B2509">
        <v>2504</v>
      </c>
      <c r="C2509" s="1">
        <f t="shared" si="80"/>
        <v>0.40533599379574953</v>
      </c>
      <c r="E2509">
        <v>2504</v>
      </c>
      <c r="F2509">
        <f t="shared" si="81"/>
        <v>0.57463386128807437</v>
      </c>
    </row>
    <row r="2510" spans="2:6" x14ac:dyDescent="0.3">
      <c r="B2510">
        <v>2505</v>
      </c>
      <c r="C2510" s="1">
        <f t="shared" si="80"/>
        <v>0.40519617642482808</v>
      </c>
      <c r="E2510">
        <v>2505</v>
      </c>
      <c r="F2510">
        <f t="shared" si="81"/>
        <v>0.57463386128807425</v>
      </c>
    </row>
    <row r="2511" spans="2:6" x14ac:dyDescent="0.3">
      <c r="B2511">
        <v>2506</v>
      </c>
      <c r="C2511" s="1">
        <f t="shared" si="80"/>
        <v>0.405056382103676</v>
      </c>
      <c r="E2511">
        <v>2506</v>
      </c>
      <c r="F2511">
        <f t="shared" si="81"/>
        <v>0.57452163751881691</v>
      </c>
    </row>
    <row r="2512" spans="2:6" x14ac:dyDescent="0.3">
      <c r="B2512">
        <v>2507</v>
      </c>
      <c r="C2512" s="1">
        <f t="shared" si="80"/>
        <v>0.40491661090421194</v>
      </c>
      <c r="E2512">
        <v>2507</v>
      </c>
      <c r="F2512">
        <f t="shared" si="81"/>
        <v>0.5745216375188168</v>
      </c>
    </row>
    <row r="2513" spans="2:6" x14ac:dyDescent="0.3">
      <c r="B2513">
        <v>2508</v>
      </c>
      <c r="C2513" s="1">
        <f t="shared" si="80"/>
        <v>0.40477686289834236</v>
      </c>
      <c r="E2513">
        <v>2508</v>
      </c>
      <c r="F2513">
        <f t="shared" si="81"/>
        <v>0.57440934968817348</v>
      </c>
    </row>
    <row r="2514" spans="2:6" x14ac:dyDescent="0.3">
      <c r="B2514">
        <v>2509</v>
      </c>
      <c r="C2514" s="1">
        <f t="shared" si="80"/>
        <v>0.40463713815796221</v>
      </c>
      <c r="E2514">
        <v>2509</v>
      </c>
      <c r="F2514">
        <f t="shared" si="81"/>
        <v>0.57440934968817337</v>
      </c>
    </row>
    <row r="2515" spans="2:6" x14ac:dyDescent="0.3">
      <c r="B2515">
        <v>2510</v>
      </c>
      <c r="C2515" s="1">
        <f t="shared" si="80"/>
        <v>0.40449743675495414</v>
      </c>
      <c r="E2515">
        <v>2510</v>
      </c>
      <c r="F2515">
        <f t="shared" si="81"/>
        <v>0.57429699785391208</v>
      </c>
    </row>
    <row r="2516" spans="2:6" x14ac:dyDescent="0.3">
      <c r="B2516">
        <v>2511</v>
      </c>
      <c r="C2516" s="1">
        <f t="shared" si="80"/>
        <v>0.40435775876118901</v>
      </c>
      <c r="E2516">
        <v>2511</v>
      </c>
      <c r="F2516">
        <f t="shared" si="81"/>
        <v>0.57429699785391208</v>
      </c>
    </row>
    <row r="2517" spans="2:6" x14ac:dyDescent="0.3">
      <c r="B2517">
        <v>2512</v>
      </c>
      <c r="C2517" s="1">
        <f t="shared" si="80"/>
        <v>0.40421810424852544</v>
      </c>
      <c r="E2517">
        <v>2512</v>
      </c>
      <c r="F2517">
        <f t="shared" si="81"/>
        <v>0.57418458207383294</v>
      </c>
    </row>
    <row r="2518" spans="2:6" x14ac:dyDescent="0.3">
      <c r="B2518">
        <v>2513</v>
      </c>
      <c r="C2518" s="1">
        <f t="shared" si="80"/>
        <v>0.40407847328881014</v>
      </c>
      <c r="E2518">
        <v>2513</v>
      </c>
      <c r="F2518">
        <f t="shared" si="81"/>
        <v>0.57418458207383272</v>
      </c>
    </row>
    <row r="2519" spans="2:6" x14ac:dyDescent="0.3">
      <c r="B2519">
        <v>2514</v>
      </c>
      <c r="C2519" s="1">
        <f t="shared" si="80"/>
        <v>0.40393886595387757</v>
      </c>
      <c r="E2519">
        <v>2514</v>
      </c>
      <c r="F2519">
        <f t="shared" si="81"/>
        <v>0.57407210240576956</v>
      </c>
    </row>
    <row r="2520" spans="2:6" x14ac:dyDescent="0.3">
      <c r="B2520">
        <v>2515</v>
      </c>
      <c r="C2520" s="1">
        <f t="shared" si="80"/>
        <v>0.40379928231555018</v>
      </c>
      <c r="E2520">
        <v>2515</v>
      </c>
      <c r="F2520">
        <f t="shared" si="81"/>
        <v>0.57407210240576956</v>
      </c>
    </row>
    <row r="2521" spans="2:6" x14ac:dyDescent="0.3">
      <c r="B2521">
        <v>2516</v>
      </c>
      <c r="C2521" s="1">
        <f t="shared" si="80"/>
        <v>0.40365972244563814</v>
      </c>
      <c r="E2521">
        <v>2516</v>
      </c>
      <c r="F2521">
        <f t="shared" si="81"/>
        <v>0.5739595589075881</v>
      </c>
    </row>
    <row r="2522" spans="2:6" x14ac:dyDescent="0.3">
      <c r="B2522">
        <v>2517</v>
      </c>
      <c r="C2522" s="1">
        <f t="shared" si="80"/>
        <v>0.40352018641593934</v>
      </c>
      <c r="E2522">
        <v>2517</v>
      </c>
      <c r="F2522">
        <f t="shared" si="81"/>
        <v>0.5739595589075881</v>
      </c>
    </row>
    <row r="2523" spans="2:6" x14ac:dyDescent="0.3">
      <c r="B2523">
        <v>2518</v>
      </c>
      <c r="C2523" s="1">
        <f t="shared" si="80"/>
        <v>0.40338067429823959</v>
      </c>
      <c r="E2523">
        <v>2518</v>
      </c>
      <c r="F2523">
        <f t="shared" si="81"/>
        <v>0.57384695163718791</v>
      </c>
    </row>
    <row r="2524" spans="2:6" x14ac:dyDescent="0.3">
      <c r="B2524">
        <v>2519</v>
      </c>
      <c r="C2524" s="1">
        <f t="shared" si="80"/>
        <v>0.40324118616431209</v>
      </c>
      <c r="E2524">
        <v>2519</v>
      </c>
      <c r="F2524">
        <f t="shared" si="81"/>
        <v>0.5738469516371878</v>
      </c>
    </row>
    <row r="2525" spans="2:6" x14ac:dyDescent="0.3">
      <c r="B2525">
        <v>2520</v>
      </c>
      <c r="C2525" s="1">
        <f t="shared" si="80"/>
        <v>0.40310172208591805</v>
      </c>
      <c r="E2525">
        <v>2520</v>
      </c>
      <c r="F2525">
        <f t="shared" si="81"/>
        <v>0.57373428065250065</v>
      </c>
    </row>
    <row r="2526" spans="2:6" x14ac:dyDescent="0.3">
      <c r="B2526">
        <v>2521</v>
      </c>
      <c r="C2526" s="1">
        <f t="shared" si="80"/>
        <v>0.40296228213480612</v>
      </c>
      <c r="E2526">
        <v>2521</v>
      </c>
      <c r="F2526">
        <f t="shared" si="81"/>
        <v>0.57373428065250065</v>
      </c>
    </row>
    <row r="2527" spans="2:6" x14ac:dyDescent="0.3">
      <c r="B2527">
        <v>2522</v>
      </c>
      <c r="C2527" s="1">
        <f t="shared" si="80"/>
        <v>0.40282286638271247</v>
      </c>
      <c r="E2527">
        <v>2522</v>
      </c>
      <c r="F2527">
        <f t="shared" si="81"/>
        <v>0.57362154601149129</v>
      </c>
    </row>
    <row r="2528" spans="2:6" x14ac:dyDescent="0.3">
      <c r="B2528">
        <v>2523</v>
      </c>
      <c r="C2528" s="1">
        <f t="shared" si="80"/>
        <v>0.40268347490136103</v>
      </c>
      <c r="E2528">
        <v>2523</v>
      </c>
      <c r="F2528">
        <f t="shared" si="81"/>
        <v>0.57362154601149118</v>
      </c>
    </row>
    <row r="2529" spans="2:6" x14ac:dyDescent="0.3">
      <c r="B2529">
        <v>2524</v>
      </c>
      <c r="C2529" s="1">
        <f t="shared" si="80"/>
        <v>0.40254410776246297</v>
      </c>
      <c r="E2529">
        <v>2524</v>
      </c>
      <c r="F2529">
        <f t="shared" si="81"/>
        <v>0.57350874777215699</v>
      </c>
    </row>
    <row r="2530" spans="2:6" x14ac:dyDescent="0.3">
      <c r="B2530">
        <v>2525</v>
      </c>
      <c r="C2530" s="1">
        <f t="shared" si="80"/>
        <v>0.40240476503771722</v>
      </c>
      <c r="E2530">
        <v>2525</v>
      </c>
      <c r="F2530">
        <f t="shared" si="81"/>
        <v>0.57350874777215699</v>
      </c>
    </row>
    <row r="2531" spans="2:6" x14ac:dyDescent="0.3">
      <c r="B2531">
        <v>2526</v>
      </c>
      <c r="C2531" s="1">
        <f t="shared" si="80"/>
        <v>0.40226544679881004</v>
      </c>
      <c r="E2531">
        <v>2526</v>
      </c>
      <c r="F2531">
        <f t="shared" si="81"/>
        <v>0.57339588599252811</v>
      </c>
    </row>
    <row r="2532" spans="2:6" x14ac:dyDescent="0.3">
      <c r="B2532">
        <v>2527</v>
      </c>
      <c r="C2532" s="1">
        <f t="shared" si="80"/>
        <v>0.40212615311741495</v>
      </c>
      <c r="E2532">
        <v>2527</v>
      </c>
      <c r="F2532">
        <f t="shared" si="81"/>
        <v>0.57339588599252811</v>
      </c>
    </row>
    <row r="2533" spans="2:6" x14ac:dyDescent="0.3">
      <c r="B2533">
        <v>2528</v>
      </c>
      <c r="C2533" s="1">
        <f t="shared" si="80"/>
        <v>0.40198688406519301</v>
      </c>
      <c r="E2533">
        <v>2528</v>
      </c>
      <c r="F2533">
        <f t="shared" si="81"/>
        <v>0.57328296073066753</v>
      </c>
    </row>
    <row r="2534" spans="2:6" x14ac:dyDescent="0.3">
      <c r="B2534">
        <v>2529</v>
      </c>
      <c r="C2534" s="1">
        <f t="shared" si="80"/>
        <v>0.40184763971379256</v>
      </c>
      <c r="E2534">
        <v>2529</v>
      </c>
      <c r="F2534">
        <f t="shared" si="81"/>
        <v>0.57328296073066742</v>
      </c>
    </row>
    <row r="2535" spans="2:6" x14ac:dyDescent="0.3">
      <c r="B2535">
        <v>2530</v>
      </c>
      <c r="C2535" s="1">
        <f t="shared" si="80"/>
        <v>0.40170842013484925</v>
      </c>
      <c r="E2535">
        <v>2530</v>
      </c>
      <c r="F2535">
        <f t="shared" si="81"/>
        <v>0.57316997204467057</v>
      </c>
    </row>
    <row r="2536" spans="2:6" x14ac:dyDescent="0.3">
      <c r="B2536">
        <v>2531</v>
      </c>
      <c r="C2536" s="1">
        <f t="shared" si="80"/>
        <v>0.40156922539998602</v>
      </c>
      <c r="E2536">
        <v>2531</v>
      </c>
      <c r="F2536">
        <f t="shared" si="81"/>
        <v>0.57316997204467057</v>
      </c>
    </row>
    <row r="2537" spans="2:6" x14ac:dyDescent="0.3">
      <c r="B2537">
        <v>2532</v>
      </c>
      <c r="C2537" s="1">
        <f t="shared" si="80"/>
        <v>0.40143005558081291</v>
      </c>
      <c r="E2537">
        <v>2532</v>
      </c>
      <c r="F2537">
        <f t="shared" si="81"/>
        <v>0.57305691999266561</v>
      </c>
    </row>
    <row r="2538" spans="2:6" x14ac:dyDescent="0.3">
      <c r="B2538">
        <v>2533</v>
      </c>
      <c r="C2538" s="1">
        <f t="shared" si="80"/>
        <v>0.40129091074892714</v>
      </c>
      <c r="E2538">
        <v>2533</v>
      </c>
      <c r="F2538">
        <f t="shared" si="81"/>
        <v>0.5730569199926655</v>
      </c>
    </row>
    <row r="2539" spans="2:6" x14ac:dyDescent="0.3">
      <c r="B2539">
        <v>2534</v>
      </c>
      <c r="C2539" s="1">
        <f t="shared" si="80"/>
        <v>0.4011517909759133</v>
      </c>
      <c r="E2539">
        <v>2534</v>
      </c>
      <c r="F2539">
        <f t="shared" si="81"/>
        <v>0.57294380463281314</v>
      </c>
    </row>
    <row r="2540" spans="2:6" x14ac:dyDescent="0.3">
      <c r="B2540">
        <v>2535</v>
      </c>
      <c r="C2540" s="1">
        <f t="shared" si="80"/>
        <v>0.4010126963333428</v>
      </c>
      <c r="E2540">
        <v>2535</v>
      </c>
      <c r="F2540">
        <f t="shared" si="81"/>
        <v>0.57294380463281303</v>
      </c>
    </row>
    <row r="2541" spans="2:6" x14ac:dyDescent="0.3">
      <c r="B2541">
        <v>2536</v>
      </c>
      <c r="C2541" s="1">
        <f t="shared" si="80"/>
        <v>0.40087362689277428</v>
      </c>
      <c r="E2541">
        <v>2536</v>
      </c>
      <c r="F2541">
        <f t="shared" si="81"/>
        <v>0.5728306260233067</v>
      </c>
    </row>
    <row r="2542" spans="2:6" x14ac:dyDescent="0.3">
      <c r="B2542">
        <v>2537</v>
      </c>
      <c r="C2542" s="1">
        <f t="shared" si="80"/>
        <v>0.40073458272575346</v>
      </c>
      <c r="E2542">
        <v>2537</v>
      </c>
      <c r="F2542">
        <f t="shared" si="81"/>
        <v>0.5728306260233067</v>
      </c>
    </row>
    <row r="2543" spans="2:6" x14ac:dyDescent="0.3">
      <c r="B2543">
        <v>2538</v>
      </c>
      <c r="C2543" s="1">
        <f t="shared" si="80"/>
        <v>0.4005955639038129</v>
      </c>
      <c r="E2543">
        <v>2538</v>
      </c>
      <c r="F2543">
        <f t="shared" si="81"/>
        <v>0.57271738422237206</v>
      </c>
    </row>
    <row r="2544" spans="2:6" x14ac:dyDescent="0.3">
      <c r="B2544">
        <v>2539</v>
      </c>
      <c r="C2544" s="1">
        <f t="shared" si="80"/>
        <v>0.40045657049847222</v>
      </c>
      <c r="E2544">
        <v>2539</v>
      </c>
      <c r="F2544">
        <f t="shared" si="81"/>
        <v>0.57271738422237195</v>
      </c>
    </row>
    <row r="2545" spans="2:6" x14ac:dyDescent="0.3">
      <c r="B2545">
        <v>2540</v>
      </c>
      <c r="C2545" s="1">
        <f t="shared" si="80"/>
        <v>0.400317602581238</v>
      </c>
      <c r="E2545">
        <v>2540</v>
      </c>
      <c r="F2545">
        <f t="shared" si="81"/>
        <v>0.57260407928826762</v>
      </c>
    </row>
    <row r="2546" spans="2:6" x14ac:dyDescent="0.3">
      <c r="B2546">
        <v>2541</v>
      </c>
      <c r="C2546" s="1">
        <f t="shared" si="80"/>
        <v>0.4001786602236036</v>
      </c>
      <c r="E2546">
        <v>2541</v>
      </c>
      <c r="F2546">
        <f t="shared" si="81"/>
        <v>0.57260407928826762</v>
      </c>
    </row>
    <row r="2547" spans="2:6" x14ac:dyDescent="0.3">
      <c r="B2547">
        <v>2542</v>
      </c>
      <c r="C2547" s="1">
        <f t="shared" si="80"/>
        <v>0.40003974349704929</v>
      </c>
      <c r="E2547">
        <v>2542</v>
      </c>
      <c r="F2547">
        <f t="shared" si="81"/>
        <v>0.57249071127928408</v>
      </c>
    </row>
    <row r="2548" spans="2:6" x14ac:dyDescent="0.3">
      <c r="B2548">
        <v>2543</v>
      </c>
      <c r="C2548" s="1">
        <f t="shared" si="80"/>
        <v>0.39990085247304219</v>
      </c>
      <c r="E2548">
        <v>2543</v>
      </c>
      <c r="F2548">
        <f t="shared" si="81"/>
        <v>0.57249071127928408</v>
      </c>
    </row>
    <row r="2549" spans="2:6" x14ac:dyDescent="0.3">
      <c r="B2549">
        <v>2544</v>
      </c>
      <c r="C2549" s="1">
        <f t="shared" si="80"/>
        <v>0.39976198722303613</v>
      </c>
      <c r="E2549">
        <v>2544</v>
      </c>
      <c r="F2549">
        <f t="shared" si="81"/>
        <v>0.5723772802537449</v>
      </c>
    </row>
    <row r="2550" spans="2:6" x14ac:dyDescent="0.3">
      <c r="B2550">
        <v>2545</v>
      </c>
      <c r="C2550" s="1">
        <f t="shared" si="80"/>
        <v>0.39962314781847175</v>
      </c>
      <c r="E2550">
        <v>2545</v>
      </c>
      <c r="F2550">
        <f t="shared" si="81"/>
        <v>0.57237728025374479</v>
      </c>
    </row>
    <row r="2551" spans="2:6" x14ac:dyDescent="0.3">
      <c r="B2551">
        <v>2546</v>
      </c>
      <c r="C2551" s="1">
        <f t="shared" si="80"/>
        <v>0.39948433433077635</v>
      </c>
      <c r="E2551">
        <v>2546</v>
      </c>
      <c r="F2551">
        <f t="shared" si="81"/>
        <v>0.57226378627000574</v>
      </c>
    </row>
    <row r="2552" spans="2:6" x14ac:dyDescent="0.3">
      <c r="B2552">
        <v>2547</v>
      </c>
      <c r="C2552" s="1">
        <f t="shared" si="80"/>
        <v>0.39934554683136375</v>
      </c>
      <c r="E2552">
        <v>2547</v>
      </c>
      <c r="F2552">
        <f t="shared" si="81"/>
        <v>0.57226378627000574</v>
      </c>
    </row>
    <row r="2553" spans="2:6" x14ac:dyDescent="0.3">
      <c r="B2553">
        <v>2548</v>
      </c>
      <c r="C2553" s="1">
        <f t="shared" si="80"/>
        <v>0.39920678539163479</v>
      </c>
      <c r="E2553">
        <v>2548</v>
      </c>
      <c r="F2553">
        <f t="shared" si="81"/>
        <v>0.57215022938645466</v>
      </c>
    </row>
    <row r="2554" spans="2:6" x14ac:dyDescent="0.3">
      <c r="B2554">
        <v>2549</v>
      </c>
      <c r="C2554" s="1">
        <f t="shared" si="80"/>
        <v>0.39906805008297641</v>
      </c>
      <c r="E2554">
        <v>2549</v>
      </c>
      <c r="F2554">
        <f t="shared" si="81"/>
        <v>0.57215022938645455</v>
      </c>
    </row>
    <row r="2555" spans="2:6" x14ac:dyDescent="0.3">
      <c r="B2555">
        <v>2550</v>
      </c>
      <c r="C2555" s="1">
        <f t="shared" si="80"/>
        <v>0.39892934097676258</v>
      </c>
      <c r="E2555">
        <v>2550</v>
      </c>
      <c r="F2555">
        <f t="shared" si="81"/>
        <v>0.57203660966151215</v>
      </c>
    </row>
    <row r="2556" spans="2:6" x14ac:dyDescent="0.3">
      <c r="B2556">
        <v>2551</v>
      </c>
      <c r="C2556" s="1">
        <f t="shared" si="80"/>
        <v>0.39879065814435355</v>
      </c>
      <c r="E2556">
        <v>2551</v>
      </c>
      <c r="F2556">
        <f t="shared" si="81"/>
        <v>0.57203660966151204</v>
      </c>
    </row>
    <row r="2557" spans="2:6" x14ac:dyDescent="0.3">
      <c r="B2557">
        <v>2552</v>
      </c>
      <c r="C2557" s="1">
        <f t="shared" si="80"/>
        <v>0.39865200165709586</v>
      </c>
      <c r="E2557">
        <v>2552</v>
      </c>
      <c r="F2557">
        <f t="shared" si="81"/>
        <v>0.57192292715363091</v>
      </c>
    </row>
    <row r="2558" spans="2:6" x14ac:dyDescent="0.3">
      <c r="B2558">
        <v>2553</v>
      </c>
      <c r="C2558" s="1">
        <f t="shared" si="80"/>
        <v>0.39851337158632288</v>
      </c>
      <c r="E2558">
        <v>2553</v>
      </c>
      <c r="F2558">
        <f t="shared" si="81"/>
        <v>0.5719229271536308</v>
      </c>
    </row>
    <row r="2559" spans="2:6" x14ac:dyDescent="0.3">
      <c r="B2559">
        <v>2554</v>
      </c>
      <c r="C2559" s="1">
        <f t="shared" si="80"/>
        <v>0.39837476800335425</v>
      </c>
      <c r="E2559">
        <v>2554</v>
      </c>
      <c r="F2559">
        <f t="shared" si="81"/>
        <v>0.57180918192129615</v>
      </c>
    </row>
    <row r="2560" spans="2:6" x14ac:dyDescent="0.3">
      <c r="B2560">
        <v>2555</v>
      </c>
      <c r="C2560" s="1">
        <f t="shared" si="80"/>
        <v>0.39823619097949581</v>
      </c>
      <c r="E2560">
        <v>2555</v>
      </c>
      <c r="F2560">
        <f t="shared" si="81"/>
        <v>0.57180918192129615</v>
      </c>
    </row>
    <row r="2561" spans="2:6" x14ac:dyDescent="0.3">
      <c r="B2561">
        <v>2556</v>
      </c>
      <c r="C2561" s="1">
        <f t="shared" si="80"/>
        <v>0.39809764058604008</v>
      </c>
      <c r="E2561">
        <v>2556</v>
      </c>
      <c r="F2561">
        <f t="shared" si="81"/>
        <v>0.57169537402302528</v>
      </c>
    </row>
    <row r="2562" spans="2:6" x14ac:dyDescent="0.3">
      <c r="B2562">
        <v>2557</v>
      </c>
      <c r="C2562" s="1">
        <f t="shared" si="80"/>
        <v>0.3979591168942655</v>
      </c>
      <c r="E2562">
        <v>2557</v>
      </c>
      <c r="F2562">
        <f t="shared" si="81"/>
        <v>0.57169537402302506</v>
      </c>
    </row>
    <row r="2563" spans="2:6" x14ac:dyDescent="0.3">
      <c r="B2563">
        <v>2558</v>
      </c>
      <c r="C2563" s="1">
        <f t="shared" si="80"/>
        <v>0.39782061997543694</v>
      </c>
      <c r="E2563">
        <v>2558</v>
      </c>
      <c r="F2563">
        <f t="shared" si="81"/>
        <v>0.5715815035173677</v>
      </c>
    </row>
    <row r="2564" spans="2:6" x14ac:dyDescent="0.3">
      <c r="B2564">
        <v>2559</v>
      </c>
      <c r="C2564" s="1">
        <f t="shared" si="80"/>
        <v>0.39768214990080564</v>
      </c>
      <c r="E2564">
        <v>2559</v>
      </c>
      <c r="F2564">
        <f t="shared" si="81"/>
        <v>0.5715815035173677</v>
      </c>
    </row>
    <row r="2565" spans="2:6" x14ac:dyDescent="0.3">
      <c r="B2565">
        <v>2560</v>
      </c>
      <c r="C2565" s="1">
        <f t="shared" si="80"/>
        <v>0.39754370674160883</v>
      </c>
      <c r="E2565">
        <v>2560</v>
      </c>
      <c r="F2565">
        <f t="shared" si="81"/>
        <v>0.57146757046290553</v>
      </c>
    </row>
    <row r="2566" spans="2:6" x14ac:dyDescent="0.3">
      <c r="B2566">
        <v>2561</v>
      </c>
      <c r="C2566" s="1">
        <f t="shared" ref="C2566:C2629" si="82">D$2+D$1*COS((B2566*2*PI()/8760))</f>
        <v>0.39740529056906992</v>
      </c>
      <c r="E2566">
        <v>2561</v>
      </c>
      <c r="F2566">
        <f t="shared" ref="F2566:F2629" si="83">LARGE(C$6:C$8765,E2566)</f>
        <v>0.57146757046290542</v>
      </c>
    </row>
    <row r="2567" spans="2:6" x14ac:dyDescent="0.3">
      <c r="B2567">
        <v>2562</v>
      </c>
      <c r="C2567" s="1">
        <f t="shared" si="82"/>
        <v>0.39726690145439858</v>
      </c>
      <c r="E2567">
        <v>2562</v>
      </c>
      <c r="F2567">
        <f t="shared" si="83"/>
        <v>0.57135357491825223</v>
      </c>
    </row>
    <row r="2568" spans="2:6" x14ac:dyDescent="0.3">
      <c r="B2568">
        <v>2563</v>
      </c>
      <c r="C2568" s="1">
        <f t="shared" si="82"/>
        <v>0.39712853946879034</v>
      </c>
      <c r="E2568">
        <v>2563</v>
      </c>
      <c r="F2568">
        <f t="shared" si="83"/>
        <v>0.57135357491825212</v>
      </c>
    </row>
    <row r="2569" spans="2:6" x14ac:dyDescent="0.3">
      <c r="B2569">
        <v>2564</v>
      </c>
      <c r="C2569" s="1">
        <f t="shared" si="82"/>
        <v>0.39699020468342694</v>
      </c>
      <c r="E2569">
        <v>2564</v>
      </c>
      <c r="F2569">
        <f t="shared" si="83"/>
        <v>0.57123951694205444</v>
      </c>
    </row>
    <row r="2570" spans="2:6" x14ac:dyDescent="0.3">
      <c r="B2570">
        <v>2565</v>
      </c>
      <c r="C2570" s="1">
        <f t="shared" si="82"/>
        <v>0.39685189716947616</v>
      </c>
      <c r="E2570">
        <v>2565</v>
      </c>
      <c r="F2570">
        <f t="shared" si="83"/>
        <v>0.57123951694205444</v>
      </c>
    </row>
    <row r="2571" spans="2:6" x14ac:dyDescent="0.3">
      <c r="B2571">
        <v>2566</v>
      </c>
      <c r="C2571" s="1">
        <f t="shared" si="82"/>
        <v>0.39671361699809149</v>
      </c>
      <c r="E2571">
        <v>2566</v>
      </c>
      <c r="F2571">
        <f t="shared" si="83"/>
        <v>0.57112539659299011</v>
      </c>
    </row>
    <row r="2572" spans="2:6" x14ac:dyDescent="0.3">
      <c r="B2572">
        <v>2567</v>
      </c>
      <c r="C2572" s="1">
        <f t="shared" si="82"/>
        <v>0.39657536424041273</v>
      </c>
      <c r="E2572">
        <v>2567</v>
      </c>
      <c r="F2572">
        <f t="shared" si="83"/>
        <v>0.57112539659299</v>
      </c>
    </row>
    <row r="2573" spans="2:6" x14ac:dyDescent="0.3">
      <c r="B2573">
        <v>2568</v>
      </c>
      <c r="C2573" s="1">
        <f t="shared" si="82"/>
        <v>0.39643713896756516</v>
      </c>
      <c r="E2573">
        <v>2568</v>
      </c>
      <c r="F2573">
        <f t="shared" si="83"/>
        <v>0.57101121392976983</v>
      </c>
    </row>
    <row r="2574" spans="2:6" x14ac:dyDescent="0.3">
      <c r="B2574">
        <v>2569</v>
      </c>
      <c r="C2574" s="1">
        <f t="shared" si="82"/>
        <v>0.39629894125066029</v>
      </c>
      <c r="E2574">
        <v>2569</v>
      </c>
      <c r="F2574">
        <f t="shared" si="83"/>
        <v>0.57101121392976983</v>
      </c>
    </row>
    <row r="2575" spans="2:6" x14ac:dyDescent="0.3">
      <c r="B2575">
        <v>2570</v>
      </c>
      <c r="C2575" s="1">
        <f t="shared" si="82"/>
        <v>0.39616077116079529</v>
      </c>
      <c r="E2575">
        <v>2570</v>
      </c>
      <c r="F2575">
        <f t="shared" si="83"/>
        <v>0.57089696901113585</v>
      </c>
    </row>
    <row r="2576" spans="2:6" x14ac:dyDescent="0.3">
      <c r="B2576">
        <v>2571</v>
      </c>
      <c r="C2576" s="1">
        <f t="shared" si="82"/>
        <v>0.39602262876905303</v>
      </c>
      <c r="E2576">
        <v>2571</v>
      </c>
      <c r="F2576">
        <f t="shared" si="83"/>
        <v>0.57089696901113574</v>
      </c>
    </row>
    <row r="2577" spans="2:6" x14ac:dyDescent="0.3">
      <c r="B2577">
        <v>2572</v>
      </c>
      <c r="C2577" s="1">
        <f t="shared" si="82"/>
        <v>0.39588451414650233</v>
      </c>
      <c r="E2577">
        <v>2572</v>
      </c>
      <c r="F2577">
        <f t="shared" si="83"/>
        <v>0.57078266189586246</v>
      </c>
    </row>
    <row r="2578" spans="2:6" x14ac:dyDescent="0.3">
      <c r="B2578">
        <v>2573</v>
      </c>
      <c r="C2578" s="1">
        <f t="shared" si="82"/>
        <v>0.39574642736419763</v>
      </c>
      <c r="E2578">
        <v>2573</v>
      </c>
      <c r="F2578">
        <f t="shared" si="83"/>
        <v>0.57078266189586246</v>
      </c>
    </row>
    <row r="2579" spans="2:6" x14ac:dyDescent="0.3">
      <c r="B2579">
        <v>2574</v>
      </c>
      <c r="C2579" s="1">
        <f t="shared" si="82"/>
        <v>0.39560836849317887</v>
      </c>
      <c r="E2579">
        <v>2574</v>
      </c>
      <c r="F2579">
        <f t="shared" si="83"/>
        <v>0.57066829264275643</v>
      </c>
    </row>
    <row r="2580" spans="2:6" x14ac:dyDescent="0.3">
      <c r="B2580">
        <v>2575</v>
      </c>
      <c r="C2580" s="1">
        <f t="shared" si="82"/>
        <v>0.39547033760447203</v>
      </c>
      <c r="E2580">
        <v>2575</v>
      </c>
      <c r="F2580">
        <f t="shared" si="83"/>
        <v>0.57066829264275631</v>
      </c>
    </row>
    <row r="2581" spans="2:6" x14ac:dyDescent="0.3">
      <c r="B2581">
        <v>2576</v>
      </c>
      <c r="C2581" s="1">
        <f t="shared" si="82"/>
        <v>0.39533233476908836</v>
      </c>
      <c r="E2581">
        <v>2576</v>
      </c>
      <c r="F2581">
        <f t="shared" si="83"/>
        <v>0.57055386131065577</v>
      </c>
    </row>
    <row r="2582" spans="2:6" x14ac:dyDescent="0.3">
      <c r="B2582">
        <v>2577</v>
      </c>
      <c r="C2582" s="1">
        <f t="shared" si="82"/>
        <v>0.39519436005802466</v>
      </c>
      <c r="E2582">
        <v>2577</v>
      </c>
      <c r="F2582">
        <f t="shared" si="83"/>
        <v>0.57055386131065577</v>
      </c>
    </row>
    <row r="2583" spans="2:6" x14ac:dyDescent="0.3">
      <c r="B2583">
        <v>2578</v>
      </c>
      <c r="C2583" s="1">
        <f t="shared" si="82"/>
        <v>0.39505641354226362</v>
      </c>
      <c r="E2583">
        <v>2578</v>
      </c>
      <c r="F2583">
        <f t="shared" si="83"/>
        <v>0.57043936795843109</v>
      </c>
    </row>
    <row r="2584" spans="2:6" x14ac:dyDescent="0.3">
      <c r="B2584">
        <v>2579</v>
      </c>
      <c r="C2584" s="1">
        <f t="shared" si="82"/>
        <v>0.39491849529277295</v>
      </c>
      <c r="E2584">
        <v>2579</v>
      </c>
      <c r="F2584">
        <f t="shared" si="83"/>
        <v>0.57043936795843098</v>
      </c>
    </row>
    <row r="2585" spans="2:6" x14ac:dyDescent="0.3">
      <c r="B2585">
        <v>2580</v>
      </c>
      <c r="C2585" s="1">
        <f t="shared" si="82"/>
        <v>0.39478060538050624</v>
      </c>
      <c r="E2585">
        <v>2580</v>
      </c>
      <c r="F2585">
        <f t="shared" si="83"/>
        <v>0.57032481264498458</v>
      </c>
    </row>
    <row r="2586" spans="2:6" x14ac:dyDescent="0.3">
      <c r="B2586">
        <v>2581</v>
      </c>
      <c r="C2586" s="1">
        <f t="shared" si="82"/>
        <v>0.3946427438764023</v>
      </c>
      <c r="E2586">
        <v>2581</v>
      </c>
      <c r="F2586">
        <f t="shared" si="83"/>
        <v>0.57032481264498447</v>
      </c>
    </row>
    <row r="2587" spans="2:6" x14ac:dyDescent="0.3">
      <c r="B2587">
        <v>2582</v>
      </c>
      <c r="C2587" s="1">
        <f t="shared" si="82"/>
        <v>0.39450491085138517</v>
      </c>
      <c r="E2587">
        <v>2582</v>
      </c>
      <c r="F2587">
        <f t="shared" si="83"/>
        <v>0.57021019542925022</v>
      </c>
    </row>
    <row r="2588" spans="2:6" x14ac:dyDescent="0.3">
      <c r="B2588">
        <v>2583</v>
      </c>
      <c r="C2588" s="1">
        <f t="shared" si="82"/>
        <v>0.39436710637636452</v>
      </c>
      <c r="E2588">
        <v>2583</v>
      </c>
      <c r="F2588">
        <f t="shared" si="83"/>
        <v>0.57021019542925022</v>
      </c>
    </row>
    <row r="2589" spans="2:6" x14ac:dyDescent="0.3">
      <c r="B2589">
        <v>2584</v>
      </c>
      <c r="C2589" s="1">
        <f t="shared" si="82"/>
        <v>0.39422933052223535</v>
      </c>
      <c r="E2589">
        <v>2584</v>
      </c>
      <c r="F2589">
        <f t="shared" si="83"/>
        <v>0.57009551637019396</v>
      </c>
    </row>
    <row r="2590" spans="2:6" x14ac:dyDescent="0.3">
      <c r="B2590">
        <v>2585</v>
      </c>
      <c r="C2590" s="1">
        <f t="shared" si="82"/>
        <v>0.39409158335987765</v>
      </c>
      <c r="E2590">
        <v>2585</v>
      </c>
      <c r="F2590">
        <f t="shared" si="83"/>
        <v>0.57009551637019396</v>
      </c>
    </row>
    <row r="2591" spans="2:6" x14ac:dyDescent="0.3">
      <c r="B2591">
        <v>2586</v>
      </c>
      <c r="C2591" s="1">
        <f t="shared" si="82"/>
        <v>0.39395386496015677</v>
      </c>
      <c r="E2591">
        <v>2586</v>
      </c>
      <c r="F2591">
        <f t="shared" si="83"/>
        <v>0.56998077552681381</v>
      </c>
    </row>
    <row r="2592" spans="2:6" x14ac:dyDescent="0.3">
      <c r="B2592">
        <v>2587</v>
      </c>
      <c r="C2592" s="1">
        <f t="shared" si="82"/>
        <v>0.39381617539392344</v>
      </c>
      <c r="E2592">
        <v>2587</v>
      </c>
      <c r="F2592">
        <f t="shared" si="83"/>
        <v>0.56998077552681381</v>
      </c>
    </row>
    <row r="2593" spans="2:6" x14ac:dyDescent="0.3">
      <c r="B2593">
        <v>2588</v>
      </c>
      <c r="C2593" s="1">
        <f t="shared" si="82"/>
        <v>0.39367851473201332</v>
      </c>
      <c r="E2593">
        <v>2588</v>
      </c>
      <c r="F2593">
        <f t="shared" si="83"/>
        <v>0.56986597295813912</v>
      </c>
    </row>
    <row r="2594" spans="2:6" x14ac:dyDescent="0.3">
      <c r="B2594">
        <v>2589</v>
      </c>
      <c r="C2594" s="1">
        <f t="shared" si="82"/>
        <v>0.39354088304524737</v>
      </c>
      <c r="E2594">
        <v>2589</v>
      </c>
      <c r="F2594">
        <f t="shared" si="83"/>
        <v>0.56986597295813901</v>
      </c>
    </row>
    <row r="2595" spans="2:6" x14ac:dyDescent="0.3">
      <c r="B2595">
        <v>2590</v>
      </c>
      <c r="C2595" s="1">
        <f t="shared" si="82"/>
        <v>0.39340328040443157</v>
      </c>
      <c r="E2595">
        <v>2590</v>
      </c>
      <c r="F2595">
        <f t="shared" si="83"/>
        <v>0.56975110872323131</v>
      </c>
    </row>
    <row r="2596" spans="2:6" x14ac:dyDescent="0.3">
      <c r="B2596">
        <v>2591</v>
      </c>
      <c r="C2596" s="1">
        <f t="shared" si="82"/>
        <v>0.39326570688035684</v>
      </c>
      <c r="E2596">
        <v>2591</v>
      </c>
      <c r="F2596">
        <f t="shared" si="83"/>
        <v>0.56975110872323131</v>
      </c>
    </row>
    <row r="2597" spans="2:6" x14ac:dyDescent="0.3">
      <c r="B2597">
        <v>2592</v>
      </c>
      <c r="C2597" s="1">
        <f t="shared" si="82"/>
        <v>0.39312816254379934</v>
      </c>
      <c r="E2597">
        <v>2592</v>
      </c>
      <c r="F2597">
        <f t="shared" si="83"/>
        <v>0.56963618288118334</v>
      </c>
    </row>
    <row r="2598" spans="2:6" x14ac:dyDescent="0.3">
      <c r="B2598">
        <v>2593</v>
      </c>
      <c r="C2598" s="1">
        <f t="shared" si="82"/>
        <v>0.39299064746552004</v>
      </c>
      <c r="E2598">
        <v>2593</v>
      </c>
      <c r="F2598">
        <f t="shared" si="83"/>
        <v>0.56963618288118323</v>
      </c>
    </row>
    <row r="2599" spans="2:6" x14ac:dyDescent="0.3">
      <c r="B2599">
        <v>2594</v>
      </c>
      <c r="C2599" s="1">
        <f t="shared" si="82"/>
        <v>0.392853161716265</v>
      </c>
      <c r="E2599">
        <v>2594</v>
      </c>
      <c r="F2599">
        <f t="shared" si="83"/>
        <v>0.5695211954911199</v>
      </c>
    </row>
    <row r="2600" spans="2:6" x14ac:dyDescent="0.3">
      <c r="B2600">
        <v>2595</v>
      </c>
      <c r="C2600" s="1">
        <f t="shared" si="82"/>
        <v>0.39271570536676514</v>
      </c>
      <c r="E2600">
        <v>2595</v>
      </c>
      <c r="F2600">
        <f t="shared" si="83"/>
        <v>0.5695211954911199</v>
      </c>
    </row>
    <row r="2601" spans="2:6" x14ac:dyDescent="0.3">
      <c r="B2601">
        <v>2596</v>
      </c>
      <c r="C2601" s="1">
        <f t="shared" si="82"/>
        <v>0.39257827848773619</v>
      </c>
      <c r="E2601">
        <v>2596</v>
      </c>
      <c r="F2601">
        <f t="shared" si="83"/>
        <v>0.56940614661219757</v>
      </c>
    </row>
    <row r="2602" spans="2:6" x14ac:dyDescent="0.3">
      <c r="B2602">
        <v>2597</v>
      </c>
      <c r="C2602" s="1">
        <f t="shared" si="82"/>
        <v>0.39244088114987868</v>
      </c>
      <c r="E2602">
        <v>2597</v>
      </c>
      <c r="F2602">
        <f t="shared" si="83"/>
        <v>0.56940614661219746</v>
      </c>
    </row>
    <row r="2603" spans="2:6" x14ac:dyDescent="0.3">
      <c r="B2603">
        <v>2598</v>
      </c>
      <c r="C2603" s="1">
        <f t="shared" si="82"/>
        <v>0.3923035134238782</v>
      </c>
      <c r="E2603">
        <v>2598</v>
      </c>
      <c r="F2603">
        <f t="shared" si="83"/>
        <v>0.56929103630360423</v>
      </c>
    </row>
    <row r="2604" spans="2:6" x14ac:dyDescent="0.3">
      <c r="B2604">
        <v>2599</v>
      </c>
      <c r="C2604" s="1">
        <f t="shared" si="82"/>
        <v>0.39216617538040482</v>
      </c>
      <c r="E2604">
        <v>2599</v>
      </c>
      <c r="F2604">
        <f t="shared" si="83"/>
        <v>0.56929103630360423</v>
      </c>
    </row>
    <row r="2605" spans="2:6" x14ac:dyDescent="0.3">
      <c r="B2605">
        <v>2600</v>
      </c>
      <c r="C2605" s="1">
        <f t="shared" si="82"/>
        <v>0.39202886709011353</v>
      </c>
      <c r="E2605">
        <v>2600</v>
      </c>
      <c r="F2605">
        <f t="shared" si="83"/>
        <v>0.5691758646245596</v>
      </c>
    </row>
    <row r="2606" spans="2:6" x14ac:dyDescent="0.3">
      <c r="B2606">
        <v>2601</v>
      </c>
      <c r="C2606" s="1">
        <f t="shared" si="82"/>
        <v>0.39189158862364382</v>
      </c>
      <c r="E2606">
        <v>2601</v>
      </c>
      <c r="F2606">
        <f t="shared" si="83"/>
        <v>0.56917586462455949</v>
      </c>
    </row>
    <row r="2607" spans="2:6" x14ac:dyDescent="0.3">
      <c r="B2607">
        <v>2602</v>
      </c>
      <c r="C2607" s="1">
        <f t="shared" si="82"/>
        <v>0.39175434005162002</v>
      </c>
      <c r="E2607">
        <v>2602</v>
      </c>
      <c r="F2607">
        <f t="shared" si="83"/>
        <v>0.56906063163431486</v>
      </c>
    </row>
    <row r="2608" spans="2:6" x14ac:dyDescent="0.3">
      <c r="B2608">
        <v>2603</v>
      </c>
      <c r="C2608" s="1">
        <f t="shared" si="82"/>
        <v>0.39161712144465105</v>
      </c>
      <c r="E2608">
        <v>2603</v>
      </c>
      <c r="F2608">
        <f t="shared" si="83"/>
        <v>0.56906063163431475</v>
      </c>
    </row>
    <row r="2609" spans="2:6" x14ac:dyDescent="0.3">
      <c r="B2609">
        <v>2604</v>
      </c>
      <c r="C2609" s="1">
        <f t="shared" si="82"/>
        <v>0.39147993287333033</v>
      </c>
      <c r="E2609">
        <v>2604</v>
      </c>
      <c r="F2609">
        <f t="shared" si="83"/>
        <v>0.56894533739215269</v>
      </c>
    </row>
    <row r="2610" spans="2:6" x14ac:dyDescent="0.3">
      <c r="B2610">
        <v>2605</v>
      </c>
      <c r="C2610" s="1">
        <f t="shared" si="82"/>
        <v>0.39134277440823589</v>
      </c>
      <c r="E2610">
        <v>2605</v>
      </c>
      <c r="F2610">
        <f t="shared" si="83"/>
        <v>0.56894533739215269</v>
      </c>
    </row>
    <row r="2611" spans="2:6" x14ac:dyDescent="0.3">
      <c r="B2611">
        <v>2606</v>
      </c>
      <c r="C2611" s="1">
        <f t="shared" si="82"/>
        <v>0.39120564611993025</v>
      </c>
      <c r="E2611">
        <v>2606</v>
      </c>
      <c r="F2611">
        <f t="shared" si="83"/>
        <v>0.56882998195738743</v>
      </c>
    </row>
    <row r="2612" spans="2:6" x14ac:dyDescent="0.3">
      <c r="B2612">
        <v>2607</v>
      </c>
      <c r="C2612" s="1">
        <f t="shared" si="82"/>
        <v>0.39106854807896035</v>
      </c>
      <c r="E2612">
        <v>2607</v>
      </c>
      <c r="F2612">
        <f t="shared" si="83"/>
        <v>0.56882998195738732</v>
      </c>
    </row>
    <row r="2613" spans="2:6" x14ac:dyDescent="0.3">
      <c r="B2613">
        <v>2608</v>
      </c>
      <c r="C2613" s="1">
        <f t="shared" si="82"/>
        <v>0.39093148035585779</v>
      </c>
      <c r="E2613">
        <v>2608</v>
      </c>
      <c r="F2613">
        <f t="shared" si="83"/>
        <v>0.56871456538936482</v>
      </c>
    </row>
    <row r="2614" spans="2:6" x14ac:dyDescent="0.3">
      <c r="B2614">
        <v>2609</v>
      </c>
      <c r="C2614" s="1">
        <f t="shared" si="82"/>
        <v>0.39079444302113819</v>
      </c>
      <c r="E2614">
        <v>2609</v>
      </c>
      <c r="F2614">
        <f t="shared" si="83"/>
        <v>0.56871456538936482</v>
      </c>
    </row>
    <row r="2615" spans="2:6" x14ac:dyDescent="0.3">
      <c r="B2615">
        <v>2610</v>
      </c>
      <c r="C2615" s="1">
        <f t="shared" si="82"/>
        <v>0.39065743614530196</v>
      </c>
      <c r="E2615">
        <v>2610</v>
      </c>
      <c r="F2615">
        <f t="shared" si="83"/>
        <v>0.56859908774746204</v>
      </c>
    </row>
    <row r="2616" spans="2:6" x14ac:dyDescent="0.3">
      <c r="B2616">
        <v>2611</v>
      </c>
      <c r="C2616" s="1">
        <f t="shared" si="82"/>
        <v>0.39052045979883354</v>
      </c>
      <c r="E2616">
        <v>2611</v>
      </c>
      <c r="F2616">
        <f t="shared" si="83"/>
        <v>0.56859908774746193</v>
      </c>
    </row>
    <row r="2617" spans="2:6" x14ac:dyDescent="0.3">
      <c r="B2617">
        <v>2612</v>
      </c>
      <c r="C2617" s="1">
        <f t="shared" si="82"/>
        <v>0.39038351405220179</v>
      </c>
      <c r="E2617">
        <v>2612</v>
      </c>
      <c r="F2617">
        <f t="shared" si="83"/>
        <v>0.56848354909108767</v>
      </c>
    </row>
    <row r="2618" spans="2:6" x14ac:dyDescent="0.3">
      <c r="B2618">
        <v>2613</v>
      </c>
      <c r="C2618" s="1">
        <f t="shared" si="82"/>
        <v>0.39024659897585989</v>
      </c>
      <c r="E2618">
        <v>2613</v>
      </c>
      <c r="F2618">
        <f t="shared" si="83"/>
        <v>0.56848354909108767</v>
      </c>
    </row>
    <row r="2619" spans="2:6" x14ac:dyDescent="0.3">
      <c r="B2619">
        <v>2614</v>
      </c>
      <c r="C2619" s="1">
        <f t="shared" si="82"/>
        <v>0.39010971464024496</v>
      </c>
      <c r="E2619">
        <v>2614</v>
      </c>
      <c r="F2619">
        <f t="shared" si="83"/>
        <v>0.56836794947968183</v>
      </c>
    </row>
    <row r="2620" spans="2:6" x14ac:dyDescent="0.3">
      <c r="B2620">
        <v>2615</v>
      </c>
      <c r="C2620" s="1">
        <f t="shared" si="82"/>
        <v>0.38997286111577861</v>
      </c>
      <c r="E2620">
        <v>2615</v>
      </c>
      <c r="F2620">
        <f t="shared" si="83"/>
        <v>0.56836794947968172</v>
      </c>
    </row>
    <row r="2621" spans="2:6" x14ac:dyDescent="0.3">
      <c r="B2621">
        <v>2616</v>
      </c>
      <c r="C2621" s="1">
        <f t="shared" si="82"/>
        <v>0.38983603847286652</v>
      </c>
      <c r="E2621">
        <v>2616</v>
      </c>
      <c r="F2621">
        <f t="shared" si="83"/>
        <v>0.56825228897271562</v>
      </c>
    </row>
    <row r="2622" spans="2:6" x14ac:dyDescent="0.3">
      <c r="B2622">
        <v>2617</v>
      </c>
      <c r="C2622" s="1">
        <f t="shared" si="82"/>
        <v>0.38969924678189832</v>
      </c>
      <c r="E2622">
        <v>2617</v>
      </c>
      <c r="F2622">
        <f t="shared" si="83"/>
        <v>0.56825228897271562</v>
      </c>
    </row>
    <row r="2623" spans="2:6" x14ac:dyDescent="0.3">
      <c r="B2623">
        <v>2618</v>
      </c>
      <c r="C2623" s="1">
        <f t="shared" si="82"/>
        <v>0.38956248611324806</v>
      </c>
      <c r="E2623">
        <v>2618</v>
      </c>
      <c r="F2623">
        <f t="shared" si="83"/>
        <v>0.56813656762969211</v>
      </c>
    </row>
    <row r="2624" spans="2:6" x14ac:dyDescent="0.3">
      <c r="B2624">
        <v>2619</v>
      </c>
      <c r="C2624" s="1">
        <f t="shared" si="82"/>
        <v>0.3894257565372734</v>
      </c>
      <c r="E2624">
        <v>2619</v>
      </c>
      <c r="F2624">
        <f t="shared" si="83"/>
        <v>0.568136567629692</v>
      </c>
    </row>
    <row r="2625" spans="2:6" x14ac:dyDescent="0.3">
      <c r="B2625">
        <v>2620</v>
      </c>
      <c r="C2625" s="1">
        <f t="shared" si="82"/>
        <v>0.38928905812431636</v>
      </c>
      <c r="E2625">
        <v>2620</v>
      </c>
      <c r="F2625">
        <f t="shared" si="83"/>
        <v>0.5680207855101449</v>
      </c>
    </row>
    <row r="2626" spans="2:6" x14ac:dyDescent="0.3">
      <c r="B2626">
        <v>2621</v>
      </c>
      <c r="C2626" s="1">
        <f t="shared" si="82"/>
        <v>0.38915239094470266</v>
      </c>
      <c r="E2626">
        <v>2621</v>
      </c>
      <c r="F2626">
        <f t="shared" si="83"/>
        <v>0.56802078551014479</v>
      </c>
    </row>
    <row r="2627" spans="2:6" x14ac:dyDescent="0.3">
      <c r="B2627">
        <v>2622</v>
      </c>
      <c r="C2627" s="1">
        <f t="shared" si="82"/>
        <v>0.3890157550687422</v>
      </c>
      <c r="E2627">
        <v>2622</v>
      </c>
      <c r="F2627">
        <f t="shared" si="83"/>
        <v>0.56790494267363956</v>
      </c>
    </row>
    <row r="2628" spans="2:6" x14ac:dyDescent="0.3">
      <c r="B2628">
        <v>2623</v>
      </c>
      <c r="C2628" s="1">
        <f t="shared" si="82"/>
        <v>0.38887915056672856</v>
      </c>
      <c r="E2628">
        <v>2623</v>
      </c>
      <c r="F2628">
        <f t="shared" si="83"/>
        <v>0.56790494267363956</v>
      </c>
    </row>
    <row r="2629" spans="2:6" x14ac:dyDescent="0.3">
      <c r="B2629">
        <v>2624</v>
      </c>
      <c r="C2629" s="1">
        <f t="shared" si="82"/>
        <v>0.38874257750893948</v>
      </c>
      <c r="E2629">
        <v>2624</v>
      </c>
      <c r="F2629">
        <f t="shared" si="83"/>
        <v>0.56778903917977241</v>
      </c>
    </row>
    <row r="2630" spans="2:6" x14ac:dyDescent="0.3">
      <c r="B2630">
        <v>2625</v>
      </c>
      <c r="C2630" s="1">
        <f t="shared" ref="C2630:C2693" si="84">D$2+D$1*COS((B2630*2*PI()/8760))</f>
        <v>0.38860603596563603</v>
      </c>
      <c r="E2630">
        <v>2625</v>
      </c>
      <c r="F2630">
        <f t="shared" ref="F2630:F2693" si="85">LARGE(C$6:C$8765,E2630)</f>
        <v>0.56778903917977241</v>
      </c>
    </row>
    <row r="2631" spans="2:6" x14ac:dyDescent="0.3">
      <c r="B2631">
        <v>2626</v>
      </c>
      <c r="C2631" s="1">
        <f t="shared" si="84"/>
        <v>0.38846952600706353</v>
      </c>
      <c r="E2631">
        <v>2626</v>
      </c>
      <c r="F2631">
        <f t="shared" si="85"/>
        <v>0.56767307508817111</v>
      </c>
    </row>
    <row r="2632" spans="2:6" x14ac:dyDescent="0.3">
      <c r="B2632">
        <v>2627</v>
      </c>
      <c r="C2632" s="1">
        <f t="shared" si="84"/>
        <v>0.38833304770345078</v>
      </c>
      <c r="E2632">
        <v>2627</v>
      </c>
      <c r="F2632">
        <f t="shared" si="85"/>
        <v>0.56767307508817111</v>
      </c>
    </row>
    <row r="2633" spans="2:6" x14ac:dyDescent="0.3">
      <c r="B2633">
        <v>2628</v>
      </c>
      <c r="C2633" s="1">
        <f t="shared" si="84"/>
        <v>0.38819660112501048</v>
      </c>
      <c r="E2633">
        <v>2628</v>
      </c>
      <c r="F2633">
        <f t="shared" si="85"/>
        <v>0.56755705045849458</v>
      </c>
    </row>
    <row r="2634" spans="2:6" x14ac:dyDescent="0.3">
      <c r="B2634">
        <v>2629</v>
      </c>
      <c r="C2634" s="1">
        <f t="shared" si="84"/>
        <v>0.38806018634193895</v>
      </c>
      <c r="E2634">
        <v>2629</v>
      </c>
      <c r="F2634">
        <f t="shared" si="85"/>
        <v>0.56755705045849458</v>
      </c>
    </row>
    <row r="2635" spans="2:6" x14ac:dyDescent="0.3">
      <c r="B2635">
        <v>2630</v>
      </c>
      <c r="C2635" s="1">
        <f t="shared" si="84"/>
        <v>0.38792380342441607</v>
      </c>
      <c r="E2635">
        <v>2630</v>
      </c>
      <c r="F2635">
        <f t="shared" si="85"/>
        <v>0.56744096535043298</v>
      </c>
    </row>
    <row r="2636" spans="2:6" x14ac:dyDescent="0.3">
      <c r="B2636">
        <v>2631</v>
      </c>
      <c r="C2636" s="1">
        <f t="shared" si="84"/>
        <v>0.38778745244260526</v>
      </c>
      <c r="E2636">
        <v>2631</v>
      </c>
      <c r="F2636">
        <f t="shared" si="85"/>
        <v>0.56744096535043287</v>
      </c>
    </row>
    <row r="2637" spans="2:6" x14ac:dyDescent="0.3">
      <c r="B2637">
        <v>2632</v>
      </c>
      <c r="C2637" s="1">
        <f t="shared" si="84"/>
        <v>0.38765113346665375</v>
      </c>
      <c r="E2637">
        <v>2632</v>
      </c>
      <c r="F2637">
        <f t="shared" si="85"/>
        <v>0.5673248198237073</v>
      </c>
    </row>
    <row r="2638" spans="2:6" x14ac:dyDescent="0.3">
      <c r="B2638">
        <v>2633</v>
      </c>
      <c r="C2638" s="1">
        <f t="shared" si="84"/>
        <v>0.38751484656669216</v>
      </c>
      <c r="E2638">
        <v>2633</v>
      </c>
      <c r="F2638">
        <f t="shared" si="85"/>
        <v>0.56732481982370719</v>
      </c>
    </row>
    <row r="2639" spans="2:6" x14ac:dyDescent="0.3">
      <c r="B2639">
        <v>2634</v>
      </c>
      <c r="C2639" s="1">
        <f t="shared" si="84"/>
        <v>0.38737859181283468</v>
      </c>
      <c r="E2639">
        <v>2634</v>
      </c>
      <c r="F2639">
        <f t="shared" si="85"/>
        <v>0.56720861393806976</v>
      </c>
    </row>
    <row r="2640" spans="2:6" x14ac:dyDescent="0.3">
      <c r="B2640">
        <v>2635</v>
      </c>
      <c r="C2640" s="1">
        <f t="shared" si="84"/>
        <v>0.38724236927517897</v>
      </c>
      <c r="E2640">
        <v>2635</v>
      </c>
      <c r="F2640">
        <f t="shared" si="85"/>
        <v>0.56720861393806976</v>
      </c>
    </row>
    <row r="2641" spans="2:6" x14ac:dyDescent="0.3">
      <c r="B2641">
        <v>2636</v>
      </c>
      <c r="C2641" s="1">
        <f t="shared" si="84"/>
        <v>0.38710617902380579</v>
      </c>
      <c r="E2641">
        <v>2636</v>
      </c>
      <c r="F2641">
        <f t="shared" si="85"/>
        <v>0.56709234775330364</v>
      </c>
    </row>
    <row r="2642" spans="2:6" x14ac:dyDescent="0.3">
      <c r="B2642">
        <v>2637</v>
      </c>
      <c r="C2642" s="1">
        <f t="shared" si="84"/>
        <v>0.38697002112877976</v>
      </c>
      <c r="E2642">
        <v>2637</v>
      </c>
      <c r="F2642">
        <f t="shared" si="85"/>
        <v>0.56709234775330342</v>
      </c>
    </row>
    <row r="2643" spans="2:6" x14ac:dyDescent="0.3">
      <c r="B2643">
        <v>2638</v>
      </c>
      <c r="C2643" s="1">
        <f t="shared" si="84"/>
        <v>0.38683389566014864</v>
      </c>
      <c r="E2643">
        <v>2638</v>
      </c>
      <c r="F2643">
        <f t="shared" si="85"/>
        <v>0.5669760213292232</v>
      </c>
    </row>
    <row r="2644" spans="2:6" x14ac:dyDescent="0.3">
      <c r="B2644">
        <v>2639</v>
      </c>
      <c r="C2644" s="1">
        <f t="shared" si="84"/>
        <v>0.38669780268794357</v>
      </c>
      <c r="E2644">
        <v>2639</v>
      </c>
      <c r="F2644">
        <f t="shared" si="85"/>
        <v>0.5669760213292232</v>
      </c>
    </row>
    <row r="2645" spans="2:6" x14ac:dyDescent="0.3">
      <c r="B2645">
        <v>2640</v>
      </c>
      <c r="C2645" s="1">
        <f t="shared" si="84"/>
        <v>0.38656174228217888</v>
      </c>
      <c r="E2645">
        <v>2640</v>
      </c>
      <c r="F2645">
        <f t="shared" si="85"/>
        <v>0.56685963472567369</v>
      </c>
    </row>
    <row r="2646" spans="2:6" x14ac:dyDescent="0.3">
      <c r="B2646">
        <v>2641</v>
      </c>
      <c r="C2646" s="1">
        <f t="shared" si="84"/>
        <v>0.38642571451285207</v>
      </c>
      <c r="E2646">
        <v>2641</v>
      </c>
      <c r="F2646">
        <f t="shared" si="85"/>
        <v>0.56685963472567369</v>
      </c>
    </row>
    <row r="2647" spans="2:6" x14ac:dyDescent="0.3">
      <c r="B2647">
        <v>2642</v>
      </c>
      <c r="C2647" s="1">
        <f t="shared" si="84"/>
        <v>0.38628971944994406</v>
      </c>
      <c r="E2647">
        <v>2642</v>
      </c>
      <c r="F2647">
        <f t="shared" si="85"/>
        <v>0.56674318800253143</v>
      </c>
    </row>
    <row r="2648" spans="2:6" x14ac:dyDescent="0.3">
      <c r="B2648">
        <v>2643</v>
      </c>
      <c r="C2648" s="1">
        <f t="shared" si="84"/>
        <v>0.38615375716341888</v>
      </c>
      <c r="E2648">
        <v>2643</v>
      </c>
      <c r="F2648">
        <f t="shared" si="85"/>
        <v>0.56674318800253143</v>
      </c>
    </row>
    <row r="2649" spans="2:6" x14ac:dyDescent="0.3">
      <c r="B2649">
        <v>2644</v>
      </c>
      <c r="C2649" s="1">
        <f t="shared" si="84"/>
        <v>0.38601782772322368</v>
      </c>
      <c r="E2649">
        <v>2644</v>
      </c>
      <c r="F2649">
        <f t="shared" si="85"/>
        <v>0.56662668121970361</v>
      </c>
    </row>
    <row r="2650" spans="2:6" x14ac:dyDescent="0.3">
      <c r="B2650">
        <v>2645</v>
      </c>
      <c r="C2650" s="1">
        <f t="shared" si="84"/>
        <v>0.3858819311992886</v>
      </c>
      <c r="E2650">
        <v>2645</v>
      </c>
      <c r="F2650">
        <f t="shared" si="85"/>
        <v>0.56662668121970361</v>
      </c>
    </row>
    <row r="2651" spans="2:6" x14ac:dyDescent="0.3">
      <c r="B2651">
        <v>2646</v>
      </c>
      <c r="C2651" s="1">
        <f t="shared" si="84"/>
        <v>0.38574606766152719</v>
      </c>
      <c r="E2651">
        <v>2646</v>
      </c>
      <c r="F2651">
        <f t="shared" si="85"/>
        <v>0.56651011443712829</v>
      </c>
    </row>
    <row r="2652" spans="2:6" x14ac:dyDescent="0.3">
      <c r="B2652">
        <v>2647</v>
      </c>
      <c r="C2652" s="1">
        <f t="shared" si="84"/>
        <v>0.38561023717983545</v>
      </c>
      <c r="E2652">
        <v>2647</v>
      </c>
      <c r="F2652">
        <f t="shared" si="85"/>
        <v>0.56651011443712818</v>
      </c>
    </row>
    <row r="2653" spans="2:6" x14ac:dyDescent="0.3">
      <c r="B2653">
        <v>2648</v>
      </c>
      <c r="C2653" s="1">
        <f t="shared" si="84"/>
        <v>0.38547443982409291</v>
      </c>
      <c r="E2653">
        <v>2648</v>
      </c>
      <c r="F2653">
        <f t="shared" si="85"/>
        <v>0.56639348771477427</v>
      </c>
    </row>
    <row r="2654" spans="2:6" x14ac:dyDescent="0.3">
      <c r="B2654">
        <v>2649</v>
      </c>
      <c r="C2654" s="1">
        <f t="shared" si="84"/>
        <v>0.38533867566416186</v>
      </c>
      <c r="E2654">
        <v>2649</v>
      </c>
      <c r="F2654">
        <f t="shared" si="85"/>
        <v>0.56639348771477416</v>
      </c>
    </row>
    <row r="2655" spans="2:6" x14ac:dyDescent="0.3">
      <c r="B2655">
        <v>2650</v>
      </c>
      <c r="C2655" s="1">
        <f t="shared" si="84"/>
        <v>0.38520294476988748</v>
      </c>
      <c r="E2655">
        <v>2650</v>
      </c>
      <c r="F2655">
        <f t="shared" si="85"/>
        <v>0.56627680111264134</v>
      </c>
    </row>
    <row r="2656" spans="2:6" x14ac:dyDescent="0.3">
      <c r="B2656">
        <v>2651</v>
      </c>
      <c r="C2656" s="1">
        <f t="shared" si="84"/>
        <v>0.38506724721109792</v>
      </c>
      <c r="E2656">
        <v>2651</v>
      </c>
      <c r="F2656">
        <f t="shared" si="85"/>
        <v>0.56627680111264123</v>
      </c>
    </row>
    <row r="2657" spans="2:6" x14ac:dyDescent="0.3">
      <c r="B2657">
        <v>2652</v>
      </c>
      <c r="C2657" s="1">
        <f t="shared" si="84"/>
        <v>0.384931583057604</v>
      </c>
      <c r="E2657">
        <v>2652</v>
      </c>
      <c r="F2657">
        <f t="shared" si="85"/>
        <v>0.56616005469076025</v>
      </c>
    </row>
    <row r="2658" spans="2:6" x14ac:dyDescent="0.3">
      <c r="B2658">
        <v>2653</v>
      </c>
      <c r="C2658" s="1">
        <f t="shared" si="84"/>
        <v>0.38479595237919956</v>
      </c>
      <c r="E2658">
        <v>2653</v>
      </c>
      <c r="F2658">
        <f t="shared" si="85"/>
        <v>0.56616005469076014</v>
      </c>
    </row>
    <row r="2659" spans="2:6" x14ac:dyDescent="0.3">
      <c r="B2659">
        <v>2654</v>
      </c>
      <c r="C2659" s="1">
        <f t="shared" si="84"/>
        <v>0.38466035524566122</v>
      </c>
      <c r="E2659">
        <v>2654</v>
      </c>
      <c r="F2659">
        <f t="shared" si="85"/>
        <v>0.56604324850919219</v>
      </c>
    </row>
    <row r="2660" spans="2:6" x14ac:dyDescent="0.3">
      <c r="B2660">
        <v>2655</v>
      </c>
      <c r="C2660" s="1">
        <f t="shared" si="84"/>
        <v>0.38452479172674814</v>
      </c>
      <c r="E2660">
        <v>2655</v>
      </c>
      <c r="F2660">
        <f t="shared" si="85"/>
        <v>0.56604324850919197</v>
      </c>
    </row>
    <row r="2661" spans="2:6" x14ac:dyDescent="0.3">
      <c r="B2661">
        <v>2656</v>
      </c>
      <c r="C2661" s="1">
        <f t="shared" si="84"/>
        <v>0.38438926189220235</v>
      </c>
      <c r="E2661">
        <v>2656</v>
      </c>
      <c r="F2661">
        <f t="shared" si="85"/>
        <v>0.56592638262802919</v>
      </c>
    </row>
    <row r="2662" spans="2:6" x14ac:dyDescent="0.3">
      <c r="B2662">
        <v>2657</v>
      </c>
      <c r="C2662" s="1">
        <f t="shared" si="84"/>
        <v>0.38425376581174858</v>
      </c>
      <c r="E2662">
        <v>2657</v>
      </c>
      <c r="F2662">
        <f t="shared" si="85"/>
        <v>0.56592638262802919</v>
      </c>
    </row>
    <row r="2663" spans="2:6" x14ac:dyDescent="0.3">
      <c r="B2663">
        <v>2658</v>
      </c>
      <c r="C2663" s="1">
        <f t="shared" si="84"/>
        <v>0.38411830355509402</v>
      </c>
      <c r="E2663">
        <v>2658</v>
      </c>
      <c r="F2663">
        <f t="shared" si="85"/>
        <v>0.56580945710739428</v>
      </c>
    </row>
    <row r="2664" spans="2:6" x14ac:dyDescent="0.3">
      <c r="B2664">
        <v>2659</v>
      </c>
      <c r="C2664" s="1">
        <f t="shared" si="84"/>
        <v>0.38398287519192864</v>
      </c>
      <c r="E2664">
        <v>2659</v>
      </c>
      <c r="F2664">
        <f t="shared" si="85"/>
        <v>0.56580945710739428</v>
      </c>
    </row>
    <row r="2665" spans="2:6" x14ac:dyDescent="0.3">
      <c r="B2665">
        <v>2660</v>
      </c>
      <c r="C2665" s="1">
        <f t="shared" si="84"/>
        <v>0.38384748079192482</v>
      </c>
      <c r="E2665">
        <v>2660</v>
      </c>
      <c r="F2665">
        <f t="shared" si="85"/>
        <v>0.56569247200744088</v>
      </c>
    </row>
    <row r="2666" spans="2:6" x14ac:dyDescent="0.3">
      <c r="B2666">
        <v>2661</v>
      </c>
      <c r="C2666" s="1">
        <f t="shared" si="84"/>
        <v>0.38371212042473757</v>
      </c>
      <c r="E2666">
        <v>2661</v>
      </c>
      <c r="F2666">
        <f t="shared" si="85"/>
        <v>0.56569247200744077</v>
      </c>
    </row>
    <row r="2667" spans="2:6" x14ac:dyDescent="0.3">
      <c r="B2667">
        <v>2662</v>
      </c>
      <c r="C2667" s="1">
        <f t="shared" si="84"/>
        <v>0.38357679416000456</v>
      </c>
      <c r="E2667">
        <v>2662</v>
      </c>
      <c r="F2667">
        <f t="shared" si="85"/>
        <v>0.56557542738835309</v>
      </c>
    </row>
    <row r="2668" spans="2:6" x14ac:dyDescent="0.3">
      <c r="B2668">
        <v>2663</v>
      </c>
      <c r="C2668" s="1">
        <f t="shared" si="84"/>
        <v>0.3834415020673454</v>
      </c>
      <c r="E2668">
        <v>2663</v>
      </c>
      <c r="F2668">
        <f t="shared" si="85"/>
        <v>0.56557542738835298</v>
      </c>
    </row>
    <row r="2669" spans="2:6" x14ac:dyDescent="0.3">
      <c r="B2669">
        <v>2664</v>
      </c>
      <c r="C2669" s="1">
        <f t="shared" si="84"/>
        <v>0.38330624421636267</v>
      </c>
      <c r="E2669">
        <v>2664</v>
      </c>
      <c r="F2669">
        <f t="shared" si="85"/>
        <v>0.56545832331034551</v>
      </c>
    </row>
    <row r="2670" spans="2:6" x14ac:dyDescent="0.3">
      <c r="B2670">
        <v>2665</v>
      </c>
      <c r="C2670" s="1">
        <f t="shared" si="84"/>
        <v>0.38317102067664099</v>
      </c>
      <c r="E2670">
        <v>2665</v>
      </c>
      <c r="F2670">
        <f t="shared" si="85"/>
        <v>0.5654583233103454</v>
      </c>
    </row>
    <row r="2671" spans="2:6" x14ac:dyDescent="0.3">
      <c r="B2671">
        <v>2666</v>
      </c>
      <c r="C2671" s="1">
        <f t="shared" si="84"/>
        <v>0.3830358315177475</v>
      </c>
      <c r="E2671">
        <v>2666</v>
      </c>
      <c r="F2671">
        <f t="shared" si="85"/>
        <v>0.56534115983366373</v>
      </c>
    </row>
    <row r="2672" spans="2:6" x14ac:dyDescent="0.3">
      <c r="B2672">
        <v>2667</v>
      </c>
      <c r="C2672" s="1">
        <f t="shared" si="84"/>
        <v>0.38290067680923162</v>
      </c>
      <c r="E2672">
        <v>2667</v>
      </c>
      <c r="F2672">
        <f t="shared" si="85"/>
        <v>0.56534115983366373</v>
      </c>
    </row>
    <row r="2673" spans="2:6" x14ac:dyDescent="0.3">
      <c r="B2673">
        <v>2668</v>
      </c>
      <c r="C2673" s="1">
        <f t="shared" si="84"/>
        <v>0.382765556620625</v>
      </c>
      <c r="E2673">
        <v>2668</v>
      </c>
      <c r="F2673">
        <f t="shared" si="85"/>
        <v>0.56522393701858353</v>
      </c>
    </row>
    <row r="2674" spans="2:6" x14ac:dyDescent="0.3">
      <c r="B2674">
        <v>2669</v>
      </c>
      <c r="C2674" s="1">
        <f t="shared" si="84"/>
        <v>0.38263047102144154</v>
      </c>
      <c r="E2674">
        <v>2669</v>
      </c>
      <c r="F2674">
        <f t="shared" si="85"/>
        <v>0.56522393701858353</v>
      </c>
    </row>
    <row r="2675" spans="2:6" x14ac:dyDescent="0.3">
      <c r="B2675">
        <v>2670</v>
      </c>
      <c r="C2675" s="1">
        <f t="shared" si="84"/>
        <v>0.38249542008117737</v>
      </c>
      <c r="E2675">
        <v>2670</v>
      </c>
      <c r="F2675">
        <f t="shared" si="85"/>
        <v>0.56510665492541146</v>
      </c>
    </row>
    <row r="2676" spans="2:6" x14ac:dyDescent="0.3">
      <c r="B2676">
        <v>2671</v>
      </c>
      <c r="C2676" s="1">
        <f t="shared" si="84"/>
        <v>0.38236040386931075</v>
      </c>
      <c r="E2676">
        <v>2671</v>
      </c>
      <c r="F2676">
        <f t="shared" si="85"/>
        <v>0.56510665492541134</v>
      </c>
    </row>
    <row r="2677" spans="2:6" x14ac:dyDescent="0.3">
      <c r="B2677">
        <v>2672</v>
      </c>
      <c r="C2677" s="1">
        <f t="shared" si="84"/>
        <v>0.38222542245530211</v>
      </c>
      <c r="E2677">
        <v>2672</v>
      </c>
      <c r="F2677">
        <f t="shared" si="85"/>
        <v>0.56498931361448423</v>
      </c>
    </row>
    <row r="2678" spans="2:6" x14ac:dyDescent="0.3">
      <c r="B2678">
        <v>2673</v>
      </c>
      <c r="C2678" s="1">
        <f t="shared" si="84"/>
        <v>0.38209047590859413</v>
      </c>
      <c r="E2678">
        <v>2673</v>
      </c>
      <c r="F2678">
        <f t="shared" si="85"/>
        <v>0.56498931361448423</v>
      </c>
    </row>
    <row r="2679" spans="2:6" x14ac:dyDescent="0.3">
      <c r="B2679">
        <v>2674</v>
      </c>
      <c r="C2679" s="1">
        <f t="shared" si="84"/>
        <v>0.38195556429861116</v>
      </c>
      <c r="E2679">
        <v>2674</v>
      </c>
      <c r="F2679">
        <f t="shared" si="85"/>
        <v>0.56487191314616958</v>
      </c>
    </row>
    <row r="2680" spans="2:6" x14ac:dyDescent="0.3">
      <c r="B2680">
        <v>2675</v>
      </c>
      <c r="C2680" s="1">
        <f t="shared" si="84"/>
        <v>0.38182068769475985</v>
      </c>
      <c r="E2680">
        <v>2675</v>
      </c>
      <c r="F2680">
        <f t="shared" si="85"/>
        <v>0.56487191314616947</v>
      </c>
    </row>
    <row r="2681" spans="2:6" x14ac:dyDescent="0.3">
      <c r="B2681">
        <v>2676</v>
      </c>
      <c r="C2681" s="1">
        <f t="shared" si="84"/>
        <v>0.38168584616642892</v>
      </c>
      <c r="E2681">
        <v>2676</v>
      </c>
      <c r="F2681">
        <f t="shared" si="85"/>
        <v>0.56475445358086496</v>
      </c>
    </row>
    <row r="2682" spans="2:6" x14ac:dyDescent="0.3">
      <c r="B2682">
        <v>2677</v>
      </c>
      <c r="C2682" s="1">
        <f t="shared" si="84"/>
        <v>0.38155103978298882</v>
      </c>
      <c r="E2682">
        <v>2677</v>
      </c>
      <c r="F2682">
        <f t="shared" si="85"/>
        <v>0.56475445358086485</v>
      </c>
    </row>
    <row r="2683" spans="2:6" x14ac:dyDescent="0.3">
      <c r="B2683">
        <v>2678</v>
      </c>
      <c r="C2683" s="1">
        <f t="shared" si="84"/>
        <v>0.38141626861379208</v>
      </c>
      <c r="E2683">
        <v>2678</v>
      </c>
      <c r="F2683">
        <f t="shared" si="85"/>
        <v>0.56463693497899892</v>
      </c>
    </row>
    <row r="2684" spans="2:6" x14ac:dyDescent="0.3">
      <c r="B2684">
        <v>2679</v>
      </c>
      <c r="C2684" s="1">
        <f t="shared" si="84"/>
        <v>0.38128153272817317</v>
      </c>
      <c r="E2684">
        <v>2679</v>
      </c>
      <c r="F2684">
        <f t="shared" si="85"/>
        <v>0.56463693497899881</v>
      </c>
    </row>
    <row r="2685" spans="2:6" x14ac:dyDescent="0.3">
      <c r="B2685">
        <v>2680</v>
      </c>
      <c r="C2685" s="1">
        <f t="shared" si="84"/>
        <v>0.38114683219544804</v>
      </c>
      <c r="E2685">
        <v>2680</v>
      </c>
      <c r="F2685">
        <f t="shared" si="85"/>
        <v>0.56451935740102988</v>
      </c>
    </row>
    <row r="2686" spans="2:6" x14ac:dyDescent="0.3">
      <c r="B2686">
        <v>2681</v>
      </c>
      <c r="C2686" s="1">
        <f t="shared" si="84"/>
        <v>0.38101216708491481</v>
      </c>
      <c r="E2686">
        <v>2681</v>
      </c>
      <c r="F2686">
        <f t="shared" si="85"/>
        <v>0.56451935740102988</v>
      </c>
    </row>
    <row r="2687" spans="2:6" x14ac:dyDescent="0.3">
      <c r="B2687">
        <v>2682</v>
      </c>
      <c r="C2687" s="1">
        <f t="shared" si="84"/>
        <v>0.38087753746585334</v>
      </c>
      <c r="E2687">
        <v>2682</v>
      </c>
      <c r="F2687">
        <f t="shared" si="85"/>
        <v>0.56440172090744678</v>
      </c>
    </row>
    <row r="2688" spans="2:6" x14ac:dyDescent="0.3">
      <c r="B2688">
        <v>2683</v>
      </c>
      <c r="C2688" s="1">
        <f t="shared" si="84"/>
        <v>0.38074294340752518</v>
      </c>
      <c r="E2688">
        <v>2683</v>
      </c>
      <c r="F2688">
        <f t="shared" si="85"/>
        <v>0.56440172090744678</v>
      </c>
    </row>
    <row r="2689" spans="2:6" x14ac:dyDescent="0.3">
      <c r="B2689">
        <v>2684</v>
      </c>
      <c r="C2689" s="1">
        <f t="shared" si="84"/>
        <v>0.38060838497917354</v>
      </c>
      <c r="E2689">
        <v>2684</v>
      </c>
      <c r="F2689">
        <f t="shared" si="85"/>
        <v>0.564284025558769</v>
      </c>
    </row>
    <row r="2690" spans="2:6" x14ac:dyDescent="0.3">
      <c r="B2690">
        <v>2685</v>
      </c>
      <c r="C2690" s="1">
        <f t="shared" si="84"/>
        <v>0.38047386225002322</v>
      </c>
      <c r="E2690">
        <v>2685</v>
      </c>
      <c r="F2690">
        <f t="shared" si="85"/>
        <v>0.56428402555876889</v>
      </c>
    </row>
    <row r="2691" spans="2:6" x14ac:dyDescent="0.3">
      <c r="B2691">
        <v>2686</v>
      </c>
      <c r="C2691" s="1">
        <f t="shared" si="84"/>
        <v>0.38033937528928091</v>
      </c>
      <c r="E2691">
        <v>2686</v>
      </c>
      <c r="F2691">
        <f t="shared" si="85"/>
        <v>0.56416627141554587</v>
      </c>
    </row>
    <row r="2692" spans="2:6" x14ac:dyDescent="0.3">
      <c r="B2692">
        <v>2687</v>
      </c>
      <c r="C2692" s="1">
        <f t="shared" si="84"/>
        <v>0.38020492416613472</v>
      </c>
      <c r="E2692">
        <v>2687</v>
      </c>
      <c r="F2692">
        <f t="shared" si="85"/>
        <v>0.56416627141554587</v>
      </c>
    </row>
    <row r="2693" spans="2:6" x14ac:dyDescent="0.3">
      <c r="B2693">
        <v>2688</v>
      </c>
      <c r="C2693" s="1">
        <f t="shared" si="84"/>
        <v>0.3800705089497543</v>
      </c>
      <c r="E2693">
        <v>2688</v>
      </c>
      <c r="F2693">
        <f t="shared" si="85"/>
        <v>0.56404845853835739</v>
      </c>
    </row>
    <row r="2694" spans="2:6" x14ac:dyDescent="0.3">
      <c r="B2694">
        <v>2689</v>
      </c>
      <c r="C2694" s="1">
        <f t="shared" ref="C2694:C2757" si="86">D$2+D$1*COS((B2694*2*PI()/8760))</f>
        <v>0.37993612970929097</v>
      </c>
      <c r="E2694">
        <v>2689</v>
      </c>
      <c r="F2694">
        <f t="shared" ref="F2694:F2757" si="87">LARGE(C$6:C$8765,E2694)</f>
        <v>0.56404845853835739</v>
      </c>
    </row>
    <row r="2695" spans="2:6" x14ac:dyDescent="0.3">
      <c r="B2695">
        <v>2690</v>
      </c>
      <c r="C2695" s="1">
        <f t="shared" si="86"/>
        <v>0.37980178651387747</v>
      </c>
      <c r="E2695">
        <v>2690</v>
      </c>
      <c r="F2695">
        <f t="shared" si="87"/>
        <v>0.56393058698781351</v>
      </c>
    </row>
    <row r="2696" spans="2:6" x14ac:dyDescent="0.3">
      <c r="B2696">
        <v>2691</v>
      </c>
      <c r="C2696" s="1">
        <f t="shared" si="86"/>
        <v>0.37966747943262785</v>
      </c>
      <c r="E2696">
        <v>2691</v>
      </c>
      <c r="F2696">
        <f t="shared" si="87"/>
        <v>0.5639305869878134</v>
      </c>
    </row>
    <row r="2697" spans="2:6" x14ac:dyDescent="0.3">
      <c r="B2697">
        <v>2692</v>
      </c>
      <c r="C2697" s="1">
        <f t="shared" si="86"/>
        <v>0.37953320853463779</v>
      </c>
      <c r="E2697">
        <v>2692</v>
      </c>
      <c r="F2697">
        <f t="shared" si="87"/>
        <v>0.56381265682455439</v>
      </c>
    </row>
    <row r="2698" spans="2:6" x14ac:dyDescent="0.3">
      <c r="B2698">
        <v>2693</v>
      </c>
      <c r="C2698" s="1">
        <f t="shared" si="86"/>
        <v>0.3793989738889843</v>
      </c>
      <c r="E2698">
        <v>2693</v>
      </c>
      <c r="F2698">
        <f t="shared" si="87"/>
        <v>0.56381265682455439</v>
      </c>
    </row>
    <row r="2699" spans="2:6" x14ac:dyDescent="0.3">
      <c r="B2699">
        <v>2694</v>
      </c>
      <c r="C2699" s="1">
        <f t="shared" si="86"/>
        <v>0.37926477556472571</v>
      </c>
      <c r="E2699">
        <v>2694</v>
      </c>
      <c r="F2699">
        <f t="shared" si="87"/>
        <v>0.56369466810925029</v>
      </c>
    </row>
    <row r="2700" spans="2:6" x14ac:dyDescent="0.3">
      <c r="B2700">
        <v>2695</v>
      </c>
      <c r="C2700" s="1">
        <f t="shared" si="86"/>
        <v>0.37913061363090172</v>
      </c>
      <c r="E2700">
        <v>2695</v>
      </c>
      <c r="F2700">
        <f t="shared" si="87"/>
        <v>0.56369466810925017</v>
      </c>
    </row>
    <row r="2701" spans="2:6" x14ac:dyDescent="0.3">
      <c r="B2701">
        <v>2696</v>
      </c>
      <c r="C2701" s="1">
        <f t="shared" si="86"/>
        <v>0.37899648815653308</v>
      </c>
      <c r="E2701">
        <v>2696</v>
      </c>
      <c r="F2701">
        <f t="shared" si="87"/>
        <v>0.56357662090260174</v>
      </c>
    </row>
    <row r="2702" spans="2:6" x14ac:dyDescent="0.3">
      <c r="B2702">
        <v>2697</v>
      </c>
      <c r="C2702" s="1">
        <f t="shared" si="86"/>
        <v>0.37886239921062215</v>
      </c>
      <c r="E2702">
        <v>2697</v>
      </c>
      <c r="F2702">
        <f t="shared" si="87"/>
        <v>0.56357662090260174</v>
      </c>
    </row>
    <row r="2703" spans="2:6" x14ac:dyDescent="0.3">
      <c r="B2703">
        <v>2698</v>
      </c>
      <c r="C2703" s="1">
        <f t="shared" si="86"/>
        <v>0.37872834686215229</v>
      </c>
      <c r="E2703">
        <v>2698</v>
      </c>
      <c r="F2703">
        <f t="shared" si="87"/>
        <v>0.5634585152653393</v>
      </c>
    </row>
    <row r="2704" spans="2:6" x14ac:dyDescent="0.3">
      <c r="B2704">
        <v>2699</v>
      </c>
      <c r="C2704" s="1">
        <f t="shared" si="86"/>
        <v>0.37859433118008795</v>
      </c>
      <c r="E2704">
        <v>2699</v>
      </c>
      <c r="F2704">
        <f t="shared" si="87"/>
        <v>0.5634585152653393</v>
      </c>
    </row>
    <row r="2705" spans="2:6" x14ac:dyDescent="0.3">
      <c r="B2705">
        <v>2700</v>
      </c>
      <c r="C2705" s="1">
        <f t="shared" si="86"/>
        <v>0.37846035223337487</v>
      </c>
      <c r="E2705">
        <v>2700</v>
      </c>
      <c r="F2705">
        <f t="shared" si="87"/>
        <v>0.56334035125822357</v>
      </c>
    </row>
    <row r="2706" spans="2:6" x14ac:dyDescent="0.3">
      <c r="B2706">
        <v>2701</v>
      </c>
      <c r="C2706" s="1">
        <f t="shared" si="86"/>
        <v>0.37832641009093998</v>
      </c>
      <c r="E2706">
        <v>2701</v>
      </c>
      <c r="F2706">
        <f t="shared" si="87"/>
        <v>0.56334035125822346</v>
      </c>
    </row>
    <row r="2707" spans="2:6" x14ac:dyDescent="0.3">
      <c r="B2707">
        <v>2702</v>
      </c>
      <c r="C2707" s="1">
        <f t="shared" si="86"/>
        <v>0.37819250482169092</v>
      </c>
      <c r="E2707">
        <v>2702</v>
      </c>
      <c r="F2707">
        <f t="shared" si="87"/>
        <v>0.56322212894204515</v>
      </c>
    </row>
    <row r="2708" spans="2:6" x14ac:dyDescent="0.3">
      <c r="B2708">
        <v>2703</v>
      </c>
      <c r="C2708" s="1">
        <f t="shared" si="86"/>
        <v>0.37805863649451676</v>
      </c>
      <c r="E2708">
        <v>2703</v>
      </c>
      <c r="F2708">
        <f t="shared" si="87"/>
        <v>0.56322212894204515</v>
      </c>
    </row>
    <row r="2709" spans="2:6" x14ac:dyDescent="0.3">
      <c r="B2709">
        <v>2704</v>
      </c>
      <c r="C2709" s="1">
        <f t="shared" si="86"/>
        <v>0.37792480517828719</v>
      </c>
      <c r="E2709">
        <v>2704</v>
      </c>
      <c r="F2709">
        <f t="shared" si="87"/>
        <v>0.56310384837762473</v>
      </c>
    </row>
    <row r="2710" spans="2:6" x14ac:dyDescent="0.3">
      <c r="B2710">
        <v>2705</v>
      </c>
      <c r="C2710" s="1">
        <f t="shared" si="86"/>
        <v>0.37779101094185319</v>
      </c>
      <c r="E2710">
        <v>2705</v>
      </c>
      <c r="F2710">
        <f t="shared" si="87"/>
        <v>0.56310384837762462</v>
      </c>
    </row>
    <row r="2711" spans="2:6" x14ac:dyDescent="0.3">
      <c r="B2711">
        <v>2706</v>
      </c>
      <c r="C2711" s="1">
        <f t="shared" si="86"/>
        <v>0.37765725385404658</v>
      </c>
      <c r="E2711">
        <v>2706</v>
      </c>
      <c r="F2711">
        <f t="shared" si="87"/>
        <v>0.56298550962581295</v>
      </c>
    </row>
    <row r="2712" spans="2:6" x14ac:dyDescent="0.3">
      <c r="B2712">
        <v>2707</v>
      </c>
      <c r="C2712" s="1">
        <f t="shared" si="86"/>
        <v>0.37752353398367983</v>
      </c>
      <c r="E2712">
        <v>2707</v>
      </c>
      <c r="F2712">
        <f t="shared" si="87"/>
        <v>0.56298550962581295</v>
      </c>
    </row>
    <row r="2713" spans="2:6" x14ac:dyDescent="0.3">
      <c r="B2713">
        <v>2708</v>
      </c>
      <c r="C2713" s="1">
        <f t="shared" si="86"/>
        <v>0.37738985139954656</v>
      </c>
      <c r="E2713">
        <v>2708</v>
      </c>
      <c r="F2713">
        <f t="shared" si="87"/>
        <v>0.56286711274749013</v>
      </c>
    </row>
    <row r="2714" spans="2:6" x14ac:dyDescent="0.3">
      <c r="B2714">
        <v>2709</v>
      </c>
      <c r="C2714" s="1">
        <f t="shared" si="86"/>
        <v>0.3772562061704211</v>
      </c>
      <c r="E2714">
        <v>2709</v>
      </c>
      <c r="F2714">
        <f t="shared" si="87"/>
        <v>0.56286711274749002</v>
      </c>
    </row>
    <row r="2715" spans="2:6" x14ac:dyDescent="0.3">
      <c r="B2715">
        <v>2710</v>
      </c>
      <c r="C2715" s="1">
        <f t="shared" si="86"/>
        <v>0.37712259836505846</v>
      </c>
      <c r="E2715">
        <v>2710</v>
      </c>
      <c r="F2715">
        <f t="shared" si="87"/>
        <v>0.56274865780356698</v>
      </c>
    </row>
    <row r="2716" spans="2:6" x14ac:dyDescent="0.3">
      <c r="B2716">
        <v>2711</v>
      </c>
      <c r="C2716" s="1">
        <f t="shared" si="86"/>
        <v>0.37698902805219464</v>
      </c>
      <c r="E2716">
        <v>2711</v>
      </c>
      <c r="F2716">
        <f t="shared" si="87"/>
        <v>0.56274865780356698</v>
      </c>
    </row>
    <row r="2717" spans="2:6" x14ac:dyDescent="0.3">
      <c r="B2717">
        <v>2712</v>
      </c>
      <c r="C2717" s="1">
        <f t="shared" si="86"/>
        <v>0.37685549530054618</v>
      </c>
      <c r="E2717">
        <v>2712</v>
      </c>
      <c r="F2717">
        <f t="shared" si="87"/>
        <v>0.56263014485498375</v>
      </c>
    </row>
    <row r="2718" spans="2:6" x14ac:dyDescent="0.3">
      <c r="B2718">
        <v>2713</v>
      </c>
      <c r="C2718" s="1">
        <f t="shared" si="86"/>
        <v>0.3767220001788103</v>
      </c>
      <c r="E2718">
        <v>2713</v>
      </c>
      <c r="F2718">
        <f t="shared" si="87"/>
        <v>0.56263014485498375</v>
      </c>
    </row>
    <row r="2719" spans="2:6" x14ac:dyDescent="0.3">
      <c r="B2719">
        <v>2714</v>
      </c>
      <c r="C2719" s="1">
        <f t="shared" si="86"/>
        <v>0.37658854275566478</v>
      </c>
      <c r="E2719">
        <v>2714</v>
      </c>
      <c r="F2719">
        <f t="shared" si="87"/>
        <v>0.56251157396271056</v>
      </c>
    </row>
    <row r="2720" spans="2:6" x14ac:dyDescent="0.3">
      <c r="B2720">
        <v>2715</v>
      </c>
      <c r="C2720" s="1">
        <f t="shared" si="86"/>
        <v>0.3764551230997682</v>
      </c>
      <c r="E2720">
        <v>2715</v>
      </c>
      <c r="F2720">
        <f t="shared" si="87"/>
        <v>0.56251157396271045</v>
      </c>
    </row>
    <row r="2721" spans="2:6" x14ac:dyDescent="0.3">
      <c r="B2721">
        <v>2716</v>
      </c>
      <c r="C2721" s="1">
        <f t="shared" si="86"/>
        <v>0.37632174127975959</v>
      </c>
      <c r="E2721">
        <v>2716</v>
      </c>
      <c r="F2721">
        <f t="shared" si="87"/>
        <v>0.5623929451877473</v>
      </c>
    </row>
    <row r="2722" spans="2:6" x14ac:dyDescent="0.3">
      <c r="B2722">
        <v>2717</v>
      </c>
      <c r="C2722" s="1">
        <f t="shared" si="86"/>
        <v>0.37618839736425869</v>
      </c>
      <c r="E2722">
        <v>2717</v>
      </c>
      <c r="F2722">
        <f t="shared" si="87"/>
        <v>0.56239294518774718</v>
      </c>
    </row>
    <row r="2723" spans="2:6" x14ac:dyDescent="0.3">
      <c r="B2723">
        <v>2718</v>
      </c>
      <c r="C2723" s="1">
        <f t="shared" si="86"/>
        <v>0.37605509142186544</v>
      </c>
      <c r="E2723">
        <v>2718</v>
      </c>
      <c r="F2723">
        <f t="shared" si="87"/>
        <v>0.56227425859112379</v>
      </c>
    </row>
    <row r="2724" spans="2:6" x14ac:dyDescent="0.3">
      <c r="B2724">
        <v>2719</v>
      </c>
      <c r="C2724" s="1">
        <f t="shared" si="86"/>
        <v>0.37592182352116033</v>
      </c>
      <c r="E2724">
        <v>2719</v>
      </c>
      <c r="F2724">
        <f t="shared" si="87"/>
        <v>0.56227425859112379</v>
      </c>
    </row>
    <row r="2725" spans="2:6" x14ac:dyDescent="0.3">
      <c r="B2725">
        <v>2720</v>
      </c>
      <c r="C2725" s="1">
        <f t="shared" si="86"/>
        <v>0.3757885937307045</v>
      </c>
      <c r="E2725">
        <v>2720</v>
      </c>
      <c r="F2725">
        <f t="shared" si="87"/>
        <v>0.56215551423389964</v>
      </c>
    </row>
    <row r="2726" spans="2:6" x14ac:dyDescent="0.3">
      <c r="B2726">
        <v>2721</v>
      </c>
      <c r="C2726" s="1">
        <f t="shared" si="86"/>
        <v>0.37565540211903925</v>
      </c>
      <c r="E2726">
        <v>2721</v>
      </c>
      <c r="F2726">
        <f t="shared" si="87"/>
        <v>0.56215551423389964</v>
      </c>
    </row>
    <row r="2727" spans="2:6" x14ac:dyDescent="0.3">
      <c r="B2727">
        <v>2722</v>
      </c>
      <c r="C2727" s="1">
        <f t="shared" si="86"/>
        <v>0.37552224875468637</v>
      </c>
      <c r="E2727">
        <v>2722</v>
      </c>
      <c r="F2727">
        <f t="shared" si="87"/>
        <v>0.56203671217716378</v>
      </c>
    </row>
    <row r="2728" spans="2:6" x14ac:dyDescent="0.3">
      <c r="B2728">
        <v>2723</v>
      </c>
      <c r="C2728" s="1">
        <f t="shared" si="86"/>
        <v>0.37538913370614801</v>
      </c>
      <c r="E2728">
        <v>2723</v>
      </c>
      <c r="F2728">
        <f t="shared" si="87"/>
        <v>0.56203671217716378</v>
      </c>
    </row>
    <row r="2729" spans="2:6" x14ac:dyDescent="0.3">
      <c r="B2729">
        <v>2724</v>
      </c>
      <c r="C2729" s="1">
        <f t="shared" si="86"/>
        <v>0.37525605704190623</v>
      </c>
      <c r="E2729">
        <v>2724</v>
      </c>
      <c r="F2729">
        <f t="shared" si="87"/>
        <v>0.56191785248203541</v>
      </c>
    </row>
    <row r="2730" spans="2:6" x14ac:dyDescent="0.3">
      <c r="B2730">
        <v>2725</v>
      </c>
      <c r="C2730" s="1">
        <f t="shared" si="86"/>
        <v>0.37512301883042387</v>
      </c>
      <c r="E2730">
        <v>2725</v>
      </c>
      <c r="F2730">
        <f t="shared" si="87"/>
        <v>0.5619178524820353</v>
      </c>
    </row>
    <row r="2731" spans="2:6" x14ac:dyDescent="0.3">
      <c r="B2731">
        <v>2726</v>
      </c>
      <c r="C2731" s="1">
        <f t="shared" si="86"/>
        <v>0.37499001914014374</v>
      </c>
      <c r="E2731">
        <v>2726</v>
      </c>
      <c r="F2731">
        <f t="shared" si="87"/>
        <v>0.56179893520966273</v>
      </c>
    </row>
    <row r="2732" spans="2:6" x14ac:dyDescent="0.3">
      <c r="B2732">
        <v>2727</v>
      </c>
      <c r="C2732" s="1">
        <f t="shared" si="86"/>
        <v>0.37485705803948871</v>
      </c>
      <c r="E2732">
        <v>2727</v>
      </c>
      <c r="F2732">
        <f t="shared" si="87"/>
        <v>0.56179893520966273</v>
      </c>
    </row>
    <row r="2733" spans="2:6" x14ac:dyDescent="0.3">
      <c r="B2733">
        <v>2728</v>
      </c>
      <c r="C2733" s="1">
        <f t="shared" si="86"/>
        <v>0.37472413559686224</v>
      </c>
      <c r="E2733">
        <v>2728</v>
      </c>
      <c r="F2733">
        <f t="shared" si="87"/>
        <v>0.56167996042122426</v>
      </c>
    </row>
    <row r="2734" spans="2:6" x14ac:dyDescent="0.3">
      <c r="B2734">
        <v>2729</v>
      </c>
      <c r="C2734" s="1">
        <f t="shared" si="86"/>
        <v>0.37459125188064718</v>
      </c>
      <c r="E2734">
        <v>2729</v>
      </c>
      <c r="F2734">
        <f t="shared" si="87"/>
        <v>0.56167996042122414</v>
      </c>
    </row>
    <row r="2735" spans="2:6" x14ac:dyDescent="0.3">
      <c r="B2735">
        <v>2730</v>
      </c>
      <c r="C2735" s="1">
        <f t="shared" si="86"/>
        <v>0.37445840695920707</v>
      </c>
      <c r="E2735">
        <v>2730</v>
      </c>
      <c r="F2735">
        <f t="shared" si="87"/>
        <v>0.56156092817792758</v>
      </c>
    </row>
    <row r="2736" spans="2:6" x14ac:dyDescent="0.3">
      <c r="B2736">
        <v>2731</v>
      </c>
      <c r="C2736" s="1">
        <f t="shared" si="86"/>
        <v>0.37432560090088529</v>
      </c>
      <c r="E2736">
        <v>2731</v>
      </c>
      <c r="F2736">
        <f t="shared" si="87"/>
        <v>0.56156092817792747</v>
      </c>
    </row>
    <row r="2737" spans="2:6" x14ac:dyDescent="0.3">
      <c r="B2737">
        <v>2732</v>
      </c>
      <c r="C2737" s="1">
        <f t="shared" si="86"/>
        <v>0.3741928337740052</v>
      </c>
      <c r="E2737">
        <v>2732</v>
      </c>
      <c r="F2737">
        <f t="shared" si="87"/>
        <v>0.56144183854100993</v>
      </c>
    </row>
    <row r="2738" spans="2:6" x14ac:dyDescent="0.3">
      <c r="B2738">
        <v>2733</v>
      </c>
      <c r="C2738" s="1">
        <f t="shared" si="86"/>
        <v>0.37406010564687026</v>
      </c>
      <c r="E2738">
        <v>2733</v>
      </c>
      <c r="F2738">
        <f t="shared" si="87"/>
        <v>0.56144183854100982</v>
      </c>
    </row>
    <row r="2739" spans="2:6" x14ac:dyDescent="0.3">
      <c r="B2739">
        <v>2734</v>
      </c>
      <c r="C2739" s="1">
        <f t="shared" si="86"/>
        <v>0.37392741658776374</v>
      </c>
      <c r="E2739">
        <v>2734</v>
      </c>
      <c r="F2739">
        <f t="shared" si="87"/>
        <v>0.56132269157173831</v>
      </c>
    </row>
    <row r="2740" spans="2:6" x14ac:dyDescent="0.3">
      <c r="B2740">
        <v>2735</v>
      </c>
      <c r="C2740" s="1">
        <f t="shared" si="86"/>
        <v>0.37379476666494865</v>
      </c>
      <c r="E2740">
        <v>2735</v>
      </c>
      <c r="F2740">
        <f t="shared" si="87"/>
        <v>0.5613226915717382</v>
      </c>
    </row>
    <row r="2741" spans="2:6" x14ac:dyDescent="0.3">
      <c r="B2741">
        <v>2736</v>
      </c>
      <c r="C2741" s="1">
        <f t="shared" si="86"/>
        <v>0.37366215594666818</v>
      </c>
      <c r="E2741">
        <v>2736</v>
      </c>
      <c r="F2741">
        <f t="shared" si="87"/>
        <v>0.5612034873314089</v>
      </c>
    </row>
    <row r="2742" spans="2:6" x14ac:dyDescent="0.3">
      <c r="B2742">
        <v>2737</v>
      </c>
      <c r="C2742" s="1">
        <f t="shared" si="86"/>
        <v>0.37352958450114526</v>
      </c>
      <c r="E2742">
        <v>2737</v>
      </c>
      <c r="F2742">
        <f t="shared" si="87"/>
        <v>0.5612034873314089</v>
      </c>
    </row>
    <row r="2743" spans="2:6" x14ac:dyDescent="0.3">
      <c r="B2743">
        <v>2738</v>
      </c>
      <c r="C2743" s="1">
        <f t="shared" si="86"/>
        <v>0.37339705239658261</v>
      </c>
      <c r="E2743">
        <v>2738</v>
      </c>
      <c r="F2743">
        <f t="shared" si="87"/>
        <v>0.56108422588134765</v>
      </c>
    </row>
    <row r="2744" spans="2:6" x14ac:dyDescent="0.3">
      <c r="B2744">
        <v>2739</v>
      </c>
      <c r="C2744" s="1">
        <f t="shared" si="86"/>
        <v>0.37326455970116262</v>
      </c>
      <c r="E2744">
        <v>2739</v>
      </c>
      <c r="F2744">
        <f t="shared" si="87"/>
        <v>0.56108422588134765</v>
      </c>
    </row>
    <row r="2745" spans="2:6" x14ac:dyDescent="0.3">
      <c r="B2745">
        <v>2740</v>
      </c>
      <c r="C2745" s="1">
        <f t="shared" si="86"/>
        <v>0.3731321064830474</v>
      </c>
      <c r="E2745">
        <v>2740</v>
      </c>
      <c r="F2745">
        <f t="shared" si="87"/>
        <v>0.56096490728290971</v>
      </c>
    </row>
    <row r="2746" spans="2:6" x14ac:dyDescent="0.3">
      <c r="B2746">
        <v>2741</v>
      </c>
      <c r="C2746" s="1">
        <f t="shared" si="86"/>
        <v>0.37299969281037887</v>
      </c>
      <c r="E2746">
        <v>2741</v>
      </c>
      <c r="F2746">
        <f t="shared" si="87"/>
        <v>0.56096490728290971</v>
      </c>
    </row>
    <row r="2747" spans="2:6" x14ac:dyDescent="0.3">
      <c r="B2747">
        <v>2742</v>
      </c>
      <c r="C2747" s="1">
        <f t="shared" si="86"/>
        <v>0.37286731875127854</v>
      </c>
      <c r="E2747">
        <v>2742</v>
      </c>
      <c r="F2747">
        <f t="shared" si="87"/>
        <v>0.56084553159747963</v>
      </c>
    </row>
    <row r="2748" spans="2:6" x14ac:dyDescent="0.3">
      <c r="B2748">
        <v>2743</v>
      </c>
      <c r="C2748" s="1">
        <f t="shared" si="86"/>
        <v>0.37273498437384767</v>
      </c>
      <c r="E2748">
        <v>2743</v>
      </c>
      <c r="F2748">
        <f t="shared" si="87"/>
        <v>0.56084553159747963</v>
      </c>
    </row>
    <row r="2749" spans="2:6" x14ac:dyDescent="0.3">
      <c r="B2749">
        <v>2744</v>
      </c>
      <c r="C2749" s="1">
        <f t="shared" si="86"/>
        <v>0.37260268974616684</v>
      </c>
      <c r="E2749">
        <v>2744</v>
      </c>
      <c r="F2749">
        <f t="shared" si="87"/>
        <v>0.56072609888647151</v>
      </c>
    </row>
    <row r="2750" spans="2:6" x14ac:dyDescent="0.3">
      <c r="B2750">
        <v>2745</v>
      </c>
      <c r="C2750" s="1">
        <f t="shared" si="86"/>
        <v>0.37247043493629639</v>
      </c>
      <c r="E2750">
        <v>2745</v>
      </c>
      <c r="F2750">
        <f t="shared" si="87"/>
        <v>0.56072609888647151</v>
      </c>
    </row>
    <row r="2751" spans="2:6" x14ac:dyDescent="0.3">
      <c r="B2751">
        <v>2746</v>
      </c>
      <c r="C2751" s="1">
        <f t="shared" si="86"/>
        <v>0.37233822001227607</v>
      </c>
      <c r="E2751">
        <v>2746</v>
      </c>
      <c r="F2751">
        <f t="shared" si="87"/>
        <v>0.56060660921132888</v>
      </c>
    </row>
    <row r="2752" spans="2:6" x14ac:dyDescent="0.3">
      <c r="B2752">
        <v>2747</v>
      </c>
      <c r="C2752" s="1">
        <f t="shared" si="86"/>
        <v>0.37220604504212518</v>
      </c>
      <c r="E2752">
        <v>2747</v>
      </c>
      <c r="F2752">
        <f t="shared" si="87"/>
        <v>0.56060660921132888</v>
      </c>
    </row>
    <row r="2753" spans="2:6" x14ac:dyDescent="0.3">
      <c r="B2753">
        <v>2748</v>
      </c>
      <c r="C2753" s="1">
        <f t="shared" si="86"/>
        <v>0.37207391009384244</v>
      </c>
      <c r="E2753">
        <v>2748</v>
      </c>
      <c r="F2753">
        <f t="shared" si="87"/>
        <v>0.56048706263352399</v>
      </c>
    </row>
    <row r="2754" spans="2:6" x14ac:dyDescent="0.3">
      <c r="B2754">
        <v>2749</v>
      </c>
      <c r="C2754" s="1">
        <f t="shared" si="86"/>
        <v>0.37194181523540593</v>
      </c>
      <c r="E2754">
        <v>2749</v>
      </c>
      <c r="F2754">
        <f t="shared" si="87"/>
        <v>0.56048706263352388</v>
      </c>
    </row>
    <row r="2755" spans="2:6" x14ac:dyDescent="0.3">
      <c r="B2755">
        <v>2750</v>
      </c>
      <c r="C2755" s="1">
        <f t="shared" si="86"/>
        <v>0.37180976053477333</v>
      </c>
      <c r="E2755">
        <v>2750</v>
      </c>
      <c r="F2755">
        <f t="shared" si="87"/>
        <v>0.56036745921455899</v>
      </c>
    </row>
    <row r="2756" spans="2:6" x14ac:dyDescent="0.3">
      <c r="B2756">
        <v>2751</v>
      </c>
      <c r="C2756" s="1">
        <f t="shared" si="86"/>
        <v>0.37167774605988124</v>
      </c>
      <c r="E2756">
        <v>2751</v>
      </c>
      <c r="F2756">
        <f t="shared" si="87"/>
        <v>0.56036745921455899</v>
      </c>
    </row>
    <row r="2757" spans="2:6" x14ac:dyDescent="0.3">
      <c r="B2757">
        <v>2752</v>
      </c>
      <c r="C2757" s="1">
        <f t="shared" si="86"/>
        <v>0.37154577187864596</v>
      </c>
      <c r="E2757">
        <v>2752</v>
      </c>
      <c r="F2757">
        <f t="shared" si="87"/>
        <v>0.56024779901596489</v>
      </c>
    </row>
    <row r="2758" spans="2:6" x14ac:dyDescent="0.3">
      <c r="B2758">
        <v>2753</v>
      </c>
      <c r="C2758" s="1">
        <f t="shared" ref="C2758:C2821" si="88">D$2+D$1*COS((B2758*2*PI()/8760))</f>
        <v>0.37141383805896289</v>
      </c>
      <c r="E2758">
        <v>2753</v>
      </c>
      <c r="F2758">
        <f t="shared" ref="F2758:F2821" si="89">LARGE(C$6:C$8765,E2758)</f>
        <v>0.56024779901596478</v>
      </c>
    </row>
    <row r="2759" spans="2:6" x14ac:dyDescent="0.3">
      <c r="B2759">
        <v>2754</v>
      </c>
      <c r="C2759" s="1">
        <f t="shared" si="88"/>
        <v>0.37128194466870668</v>
      </c>
      <c r="E2759">
        <v>2754</v>
      </c>
      <c r="F2759">
        <f t="shared" si="89"/>
        <v>0.56012808209930232</v>
      </c>
    </row>
    <row r="2760" spans="2:6" x14ac:dyDescent="0.3">
      <c r="B2760">
        <v>2755</v>
      </c>
      <c r="C2760" s="1">
        <f t="shared" si="88"/>
        <v>0.37115009177573111</v>
      </c>
      <c r="E2760">
        <v>2755</v>
      </c>
      <c r="F2760">
        <f t="shared" si="89"/>
        <v>0.56012808209930232</v>
      </c>
    </row>
    <row r="2761" spans="2:6" x14ac:dyDescent="0.3">
      <c r="B2761">
        <v>2756</v>
      </c>
      <c r="C2761" s="1">
        <f t="shared" si="88"/>
        <v>0.37101827944786936</v>
      </c>
      <c r="E2761">
        <v>2756</v>
      </c>
      <c r="F2761">
        <f t="shared" si="89"/>
        <v>0.56000830852616057</v>
      </c>
    </row>
    <row r="2762" spans="2:6" x14ac:dyDescent="0.3">
      <c r="B2762">
        <v>2757</v>
      </c>
      <c r="C2762" s="1">
        <f t="shared" si="88"/>
        <v>0.37088650775293347</v>
      </c>
      <c r="E2762">
        <v>2757</v>
      </c>
      <c r="F2762">
        <f t="shared" si="89"/>
        <v>0.56000830852616057</v>
      </c>
    </row>
    <row r="2763" spans="2:6" x14ac:dyDescent="0.3">
      <c r="B2763">
        <v>2758</v>
      </c>
      <c r="C2763" s="1">
        <f t="shared" si="88"/>
        <v>0.37075477675871471</v>
      </c>
      <c r="E2763">
        <v>2758</v>
      </c>
      <c r="F2763">
        <f t="shared" si="89"/>
        <v>0.55988847835815858</v>
      </c>
    </row>
    <row r="2764" spans="2:6" x14ac:dyDescent="0.3">
      <c r="B2764">
        <v>2759</v>
      </c>
      <c r="C2764" s="1">
        <f t="shared" si="88"/>
        <v>0.37062308653298337</v>
      </c>
      <c r="E2764">
        <v>2759</v>
      </c>
      <c r="F2764">
        <f t="shared" si="89"/>
        <v>0.55988847835815847</v>
      </c>
    </row>
    <row r="2765" spans="2:6" x14ac:dyDescent="0.3">
      <c r="B2765">
        <v>2760</v>
      </c>
      <c r="C2765" s="1">
        <f t="shared" si="88"/>
        <v>0.37049143714348881</v>
      </c>
      <c r="E2765">
        <v>2760</v>
      </c>
      <c r="F2765">
        <f t="shared" si="89"/>
        <v>0.55976859165694393</v>
      </c>
    </row>
    <row r="2766" spans="2:6" x14ac:dyDescent="0.3">
      <c r="B2766">
        <v>2761</v>
      </c>
      <c r="C2766" s="1">
        <f t="shared" si="88"/>
        <v>0.37035982865795947</v>
      </c>
      <c r="E2766">
        <v>2761</v>
      </c>
      <c r="F2766">
        <f t="shared" si="89"/>
        <v>0.55976859165694381</v>
      </c>
    </row>
    <row r="2767" spans="2:6" x14ac:dyDescent="0.3">
      <c r="B2767">
        <v>2762</v>
      </c>
      <c r="C2767" s="1">
        <f t="shared" si="88"/>
        <v>0.3702282611441024</v>
      </c>
      <c r="E2767">
        <v>2762</v>
      </c>
      <c r="F2767">
        <f t="shared" si="89"/>
        <v>0.5596486484841936</v>
      </c>
    </row>
    <row r="2768" spans="2:6" x14ac:dyDescent="0.3">
      <c r="B2768">
        <v>2763</v>
      </c>
      <c r="C2768" s="1">
        <f t="shared" si="88"/>
        <v>0.37009673466960397</v>
      </c>
      <c r="E2768">
        <v>2763</v>
      </c>
      <c r="F2768">
        <f t="shared" si="89"/>
        <v>0.55964864848419338</v>
      </c>
    </row>
    <row r="2769" spans="2:6" x14ac:dyDescent="0.3">
      <c r="B2769">
        <v>2764</v>
      </c>
      <c r="C2769" s="1">
        <f t="shared" si="88"/>
        <v>0.36996524930212921</v>
      </c>
      <c r="E2769">
        <v>2764</v>
      </c>
      <c r="F2769">
        <f t="shared" si="89"/>
        <v>0.55952864890161358</v>
      </c>
    </row>
    <row r="2770" spans="2:6" x14ac:dyDescent="0.3">
      <c r="B2770">
        <v>2765</v>
      </c>
      <c r="C2770" s="1">
        <f t="shared" si="88"/>
        <v>0.36983380510932207</v>
      </c>
      <c r="E2770">
        <v>2765</v>
      </c>
      <c r="F2770">
        <f t="shared" si="89"/>
        <v>0.55952864890161347</v>
      </c>
    </row>
    <row r="2771" spans="2:6" x14ac:dyDescent="0.3">
      <c r="B2771">
        <v>2766</v>
      </c>
      <c r="C2771" s="1">
        <f t="shared" si="88"/>
        <v>0.36970240215880534</v>
      </c>
      <c r="E2771">
        <v>2766</v>
      </c>
      <c r="F2771">
        <f t="shared" si="89"/>
        <v>0.5594085929709387</v>
      </c>
    </row>
    <row r="2772" spans="2:6" x14ac:dyDescent="0.3">
      <c r="B2772">
        <v>2767</v>
      </c>
      <c r="C2772" s="1">
        <f t="shared" si="88"/>
        <v>0.36957104051818068</v>
      </c>
      <c r="E2772">
        <v>2767</v>
      </c>
      <c r="F2772">
        <f t="shared" si="89"/>
        <v>0.5594085929709387</v>
      </c>
    </row>
    <row r="2773" spans="2:6" x14ac:dyDescent="0.3">
      <c r="B2773">
        <v>2768</v>
      </c>
      <c r="C2773" s="1">
        <f t="shared" si="88"/>
        <v>0.36943972025502819</v>
      </c>
      <c r="E2773">
        <v>2768</v>
      </c>
      <c r="F2773">
        <f t="shared" si="89"/>
        <v>0.55928848075393311</v>
      </c>
    </row>
    <row r="2774" spans="2:6" x14ac:dyDescent="0.3">
      <c r="B2774">
        <v>2769</v>
      </c>
      <c r="C2774" s="1">
        <f t="shared" si="88"/>
        <v>0.36930844143690689</v>
      </c>
      <c r="E2774">
        <v>2769</v>
      </c>
      <c r="F2774">
        <f t="shared" si="89"/>
        <v>0.55928848075393311</v>
      </c>
    </row>
    <row r="2775" spans="2:6" x14ac:dyDescent="0.3">
      <c r="B2775">
        <v>2770</v>
      </c>
      <c r="C2775" s="1">
        <f t="shared" si="88"/>
        <v>0.36917720413135452</v>
      </c>
      <c r="E2775">
        <v>2770</v>
      </c>
      <c r="F2775">
        <f t="shared" si="89"/>
        <v>0.55916831231238973</v>
      </c>
    </row>
    <row r="2776" spans="2:6" x14ac:dyDescent="0.3">
      <c r="B2776">
        <v>2771</v>
      </c>
      <c r="C2776" s="1">
        <f t="shared" si="88"/>
        <v>0.36904600840588742</v>
      </c>
      <c r="E2776">
        <v>2771</v>
      </c>
      <c r="F2776">
        <f t="shared" si="89"/>
        <v>0.55916831231238961</v>
      </c>
    </row>
    <row r="2777" spans="2:6" x14ac:dyDescent="0.3">
      <c r="B2777">
        <v>2772</v>
      </c>
      <c r="C2777" s="1">
        <f t="shared" si="88"/>
        <v>0.36891485432800059</v>
      </c>
      <c r="E2777">
        <v>2772</v>
      </c>
      <c r="F2777">
        <f t="shared" si="89"/>
        <v>0.55904808770813019</v>
      </c>
    </row>
    <row r="2778" spans="2:6" x14ac:dyDescent="0.3">
      <c r="B2778">
        <v>2773</v>
      </c>
      <c r="C2778" s="1">
        <f t="shared" si="88"/>
        <v>0.36878374196516744</v>
      </c>
      <c r="E2778">
        <v>2773</v>
      </c>
      <c r="F2778">
        <f t="shared" si="89"/>
        <v>0.55904808770813008</v>
      </c>
    </row>
    <row r="2779" spans="2:6" x14ac:dyDescent="0.3">
      <c r="B2779">
        <v>2774</v>
      </c>
      <c r="C2779" s="1">
        <f t="shared" si="88"/>
        <v>0.36865267138483998</v>
      </c>
      <c r="E2779">
        <v>2774</v>
      </c>
      <c r="F2779">
        <f t="shared" si="89"/>
        <v>0.55892780700300548</v>
      </c>
    </row>
    <row r="2780" spans="2:6" x14ac:dyDescent="0.3">
      <c r="B2780">
        <v>2775</v>
      </c>
      <c r="C2780" s="1">
        <f t="shared" si="88"/>
        <v>0.36852164265444887</v>
      </c>
      <c r="E2780">
        <v>2775</v>
      </c>
      <c r="F2780">
        <f t="shared" si="89"/>
        <v>0.55892780700300537</v>
      </c>
    </row>
    <row r="2781" spans="2:6" x14ac:dyDescent="0.3">
      <c r="B2781">
        <v>2776</v>
      </c>
      <c r="C2781" s="1">
        <f t="shared" si="88"/>
        <v>0.36839065584140307</v>
      </c>
      <c r="E2781">
        <v>2776</v>
      </c>
      <c r="F2781">
        <f t="shared" si="89"/>
        <v>0.55880747025889499</v>
      </c>
    </row>
    <row r="2782" spans="2:6" x14ac:dyDescent="0.3">
      <c r="B2782">
        <v>2777</v>
      </c>
      <c r="C2782" s="1">
        <f t="shared" si="88"/>
        <v>0.36825971101309007</v>
      </c>
      <c r="E2782">
        <v>2777</v>
      </c>
      <c r="F2782">
        <f t="shared" si="89"/>
        <v>0.55880747025889488</v>
      </c>
    </row>
    <row r="2783" spans="2:6" x14ac:dyDescent="0.3">
      <c r="B2783">
        <v>2778</v>
      </c>
      <c r="C2783" s="1">
        <f t="shared" si="88"/>
        <v>0.36812880823687577</v>
      </c>
      <c r="E2783">
        <v>2778</v>
      </c>
      <c r="F2783">
        <f t="shared" si="89"/>
        <v>0.55868707753770719</v>
      </c>
    </row>
    <row r="2784" spans="2:6" x14ac:dyDescent="0.3">
      <c r="B2784">
        <v>2779</v>
      </c>
      <c r="C2784" s="1">
        <f t="shared" si="88"/>
        <v>0.36799794758010429</v>
      </c>
      <c r="E2784">
        <v>2779</v>
      </c>
      <c r="F2784">
        <f t="shared" si="89"/>
        <v>0.55868707753770719</v>
      </c>
    </row>
    <row r="2785" spans="2:6" x14ac:dyDescent="0.3">
      <c r="B2785">
        <v>2780</v>
      </c>
      <c r="C2785" s="1">
        <f t="shared" si="88"/>
        <v>0.36786712911009822</v>
      </c>
      <c r="E2785">
        <v>2780</v>
      </c>
      <c r="F2785">
        <f t="shared" si="89"/>
        <v>0.55856662890137931</v>
      </c>
    </row>
    <row r="2786" spans="2:6" x14ac:dyDescent="0.3">
      <c r="B2786">
        <v>2781</v>
      </c>
      <c r="C2786" s="1">
        <f t="shared" si="88"/>
        <v>0.36773635289415846</v>
      </c>
      <c r="E2786">
        <v>2781</v>
      </c>
      <c r="F2786">
        <f t="shared" si="89"/>
        <v>0.55856662890137931</v>
      </c>
    </row>
    <row r="2787" spans="2:6" x14ac:dyDescent="0.3">
      <c r="B2787">
        <v>2782</v>
      </c>
      <c r="C2787" s="1">
        <f t="shared" si="88"/>
        <v>0.36760561899956412</v>
      </c>
      <c r="E2787">
        <v>2782</v>
      </c>
      <c r="F2787">
        <f t="shared" si="89"/>
        <v>0.55844612441187746</v>
      </c>
    </row>
    <row r="2788" spans="2:6" x14ac:dyDescent="0.3">
      <c r="B2788">
        <v>2783</v>
      </c>
      <c r="C2788" s="1">
        <f t="shared" si="88"/>
        <v>0.36747492749357258</v>
      </c>
      <c r="E2788">
        <v>2783</v>
      </c>
      <c r="F2788">
        <f t="shared" si="89"/>
        <v>0.55844612441187746</v>
      </c>
    </row>
    <row r="2789" spans="2:6" x14ac:dyDescent="0.3">
      <c r="B2789">
        <v>2784</v>
      </c>
      <c r="C2789" s="1">
        <f t="shared" si="88"/>
        <v>0.36734427844341921</v>
      </c>
      <c r="E2789">
        <v>2784</v>
      </c>
      <c r="F2789">
        <f t="shared" si="89"/>
        <v>0.55832556413119627</v>
      </c>
    </row>
    <row r="2790" spans="2:6" x14ac:dyDescent="0.3">
      <c r="B2790">
        <v>2785</v>
      </c>
      <c r="C2790" s="1">
        <f t="shared" si="88"/>
        <v>0.36721367191631782</v>
      </c>
      <c r="E2790">
        <v>2785</v>
      </c>
      <c r="F2790">
        <f t="shared" si="89"/>
        <v>0.55832556413119627</v>
      </c>
    </row>
    <row r="2791" spans="2:6" x14ac:dyDescent="0.3">
      <c r="B2791">
        <v>2786</v>
      </c>
      <c r="C2791" s="1">
        <f t="shared" si="88"/>
        <v>0.36708310797946025</v>
      </c>
      <c r="E2791">
        <v>2786</v>
      </c>
      <c r="F2791">
        <f t="shared" si="89"/>
        <v>0.55820494812135912</v>
      </c>
    </row>
    <row r="2792" spans="2:6" x14ac:dyDescent="0.3">
      <c r="B2792">
        <v>2787</v>
      </c>
      <c r="C2792" s="1">
        <f t="shared" si="88"/>
        <v>0.3669525867000164</v>
      </c>
      <c r="E2792">
        <v>2787</v>
      </c>
      <c r="F2792">
        <f t="shared" si="89"/>
        <v>0.55820494812135912</v>
      </c>
    </row>
    <row r="2793" spans="2:6" x14ac:dyDescent="0.3">
      <c r="B2793">
        <v>2788</v>
      </c>
      <c r="C2793" s="1">
        <f t="shared" si="88"/>
        <v>0.36682210814513416</v>
      </c>
      <c r="E2793">
        <v>2788</v>
      </c>
      <c r="F2793">
        <f t="shared" si="89"/>
        <v>0.55808427644441827</v>
      </c>
    </row>
    <row r="2794" spans="2:6" x14ac:dyDescent="0.3">
      <c r="B2794">
        <v>2789</v>
      </c>
      <c r="C2794" s="1">
        <f t="shared" si="88"/>
        <v>0.36669167238193967</v>
      </c>
      <c r="E2794">
        <v>2789</v>
      </c>
      <c r="F2794">
        <f t="shared" si="89"/>
        <v>0.55808427644441816</v>
      </c>
    </row>
    <row r="2795" spans="2:6" x14ac:dyDescent="0.3">
      <c r="B2795">
        <v>2790</v>
      </c>
      <c r="C2795" s="1">
        <f t="shared" si="88"/>
        <v>0.36656127947753669</v>
      </c>
      <c r="E2795">
        <v>2790</v>
      </c>
      <c r="F2795">
        <f t="shared" si="89"/>
        <v>0.55796354916245428</v>
      </c>
    </row>
    <row r="2796" spans="2:6" x14ac:dyDescent="0.3">
      <c r="B2796">
        <v>2791</v>
      </c>
      <c r="C2796" s="1">
        <f t="shared" si="88"/>
        <v>0.36643092949900719</v>
      </c>
      <c r="E2796">
        <v>2791</v>
      </c>
      <c r="F2796">
        <f t="shared" si="89"/>
        <v>0.55796354916245416</v>
      </c>
    </row>
    <row r="2797" spans="2:6" x14ac:dyDescent="0.3">
      <c r="B2797">
        <v>2792</v>
      </c>
      <c r="C2797" s="1">
        <f t="shared" si="88"/>
        <v>0.36630062251341111</v>
      </c>
      <c r="E2797">
        <v>2792</v>
      </c>
      <c r="F2797">
        <f t="shared" si="89"/>
        <v>0.55784276633757646</v>
      </c>
    </row>
    <row r="2798" spans="2:6" x14ac:dyDescent="0.3">
      <c r="B2798">
        <v>2793</v>
      </c>
      <c r="C2798" s="1">
        <f t="shared" si="88"/>
        <v>0.36617035858778602</v>
      </c>
      <c r="E2798">
        <v>2793</v>
      </c>
      <c r="F2798">
        <f t="shared" si="89"/>
        <v>0.55784276633757635</v>
      </c>
    </row>
    <row r="2799" spans="2:6" x14ac:dyDescent="0.3">
      <c r="B2799">
        <v>2794</v>
      </c>
      <c r="C2799" s="1">
        <f t="shared" si="88"/>
        <v>0.36604013778914773</v>
      </c>
      <c r="E2799">
        <v>2794</v>
      </c>
      <c r="F2799">
        <f t="shared" si="89"/>
        <v>0.55772192803192289</v>
      </c>
    </row>
    <row r="2800" spans="2:6" x14ac:dyDescent="0.3">
      <c r="B2800">
        <v>2795</v>
      </c>
      <c r="C2800" s="1">
        <f t="shared" si="88"/>
        <v>0.3659099601844894</v>
      </c>
      <c r="E2800">
        <v>2795</v>
      </c>
      <c r="F2800">
        <f t="shared" si="89"/>
        <v>0.55772192803192289</v>
      </c>
    </row>
    <row r="2801" spans="2:6" x14ac:dyDescent="0.3">
      <c r="B2801">
        <v>2796</v>
      </c>
      <c r="C2801" s="1">
        <f t="shared" si="88"/>
        <v>0.36577982584078217</v>
      </c>
      <c r="E2801">
        <v>2796</v>
      </c>
      <c r="F2801">
        <f t="shared" si="89"/>
        <v>0.55760103430765995</v>
      </c>
    </row>
    <row r="2802" spans="2:6" x14ac:dyDescent="0.3">
      <c r="B2802">
        <v>2797</v>
      </c>
      <c r="C2802" s="1">
        <f t="shared" si="88"/>
        <v>0.36564973482497498</v>
      </c>
      <c r="E2802">
        <v>2797</v>
      </c>
      <c r="F2802">
        <f t="shared" si="89"/>
        <v>0.55760103430765995</v>
      </c>
    </row>
    <row r="2803" spans="2:6" x14ac:dyDescent="0.3">
      <c r="B2803">
        <v>2798</v>
      </c>
      <c r="C2803" s="1">
        <f t="shared" si="88"/>
        <v>0.36551968720399447</v>
      </c>
      <c r="E2803">
        <v>2798</v>
      </c>
      <c r="F2803">
        <f t="shared" si="89"/>
        <v>0.55748008522698256</v>
      </c>
    </row>
    <row r="2804" spans="2:6" x14ac:dyDescent="0.3">
      <c r="B2804">
        <v>2799</v>
      </c>
      <c r="C2804" s="1">
        <f t="shared" si="88"/>
        <v>0.3653896830447449</v>
      </c>
      <c r="E2804">
        <v>2799</v>
      </c>
      <c r="F2804">
        <f t="shared" si="89"/>
        <v>0.55748008522698256</v>
      </c>
    </row>
    <row r="2805" spans="2:6" x14ac:dyDescent="0.3">
      <c r="B2805">
        <v>2800</v>
      </c>
      <c r="C2805" s="1">
        <f t="shared" si="88"/>
        <v>0.36525972241410831</v>
      </c>
      <c r="E2805">
        <v>2800</v>
      </c>
      <c r="F2805">
        <f t="shared" si="89"/>
        <v>0.5573590808521145</v>
      </c>
    </row>
    <row r="2806" spans="2:6" x14ac:dyDescent="0.3">
      <c r="B2806">
        <v>2801</v>
      </c>
      <c r="C2806" s="1">
        <f t="shared" si="88"/>
        <v>0.36512980537894402</v>
      </c>
      <c r="E2806">
        <v>2801</v>
      </c>
      <c r="F2806">
        <f t="shared" si="89"/>
        <v>0.55735908085211439</v>
      </c>
    </row>
    <row r="2807" spans="2:6" x14ac:dyDescent="0.3">
      <c r="B2807">
        <v>2802</v>
      </c>
      <c r="C2807" s="1">
        <f t="shared" si="88"/>
        <v>0.36499993200608921</v>
      </c>
      <c r="E2807">
        <v>2802</v>
      </c>
      <c r="F2807">
        <f t="shared" si="89"/>
        <v>0.55723802124530697</v>
      </c>
    </row>
    <row r="2808" spans="2:6" x14ac:dyDescent="0.3">
      <c r="B2808">
        <v>2803</v>
      </c>
      <c r="C2808" s="1">
        <f t="shared" si="88"/>
        <v>0.36487010236235856</v>
      </c>
      <c r="E2808">
        <v>2803</v>
      </c>
      <c r="F2808">
        <f t="shared" si="89"/>
        <v>0.55723802124530697</v>
      </c>
    </row>
    <row r="2809" spans="2:6" x14ac:dyDescent="0.3">
      <c r="B2809">
        <v>2804</v>
      </c>
      <c r="C2809" s="1">
        <f t="shared" si="88"/>
        <v>0.3647403165145443</v>
      </c>
      <c r="E2809">
        <v>2804</v>
      </c>
      <c r="F2809">
        <f t="shared" si="89"/>
        <v>0.55711690646884104</v>
      </c>
    </row>
    <row r="2810" spans="2:6" x14ac:dyDescent="0.3">
      <c r="B2810">
        <v>2805</v>
      </c>
      <c r="C2810" s="1">
        <f t="shared" si="88"/>
        <v>0.36461057452941592</v>
      </c>
      <c r="E2810">
        <v>2805</v>
      </c>
      <c r="F2810">
        <f t="shared" si="89"/>
        <v>0.55711690646884104</v>
      </c>
    </row>
    <row r="2811" spans="2:6" x14ac:dyDescent="0.3">
      <c r="B2811">
        <v>2806</v>
      </c>
      <c r="C2811" s="1">
        <f t="shared" si="88"/>
        <v>0.36448087647372041</v>
      </c>
      <c r="E2811">
        <v>2806</v>
      </c>
      <c r="F2811">
        <f t="shared" si="89"/>
        <v>0.55699573658502488</v>
      </c>
    </row>
    <row r="2812" spans="2:6" x14ac:dyDescent="0.3">
      <c r="B2812">
        <v>2807</v>
      </c>
      <c r="C2812" s="1">
        <f t="shared" si="88"/>
        <v>0.36435122241418227</v>
      </c>
      <c r="E2812">
        <v>2807</v>
      </c>
      <c r="F2812">
        <f t="shared" si="89"/>
        <v>0.55699573658502477</v>
      </c>
    </row>
    <row r="2813" spans="2:6" x14ac:dyDescent="0.3">
      <c r="B2813">
        <v>2808</v>
      </c>
      <c r="C2813" s="1">
        <f t="shared" si="88"/>
        <v>0.36422161241750328</v>
      </c>
      <c r="E2813">
        <v>2808</v>
      </c>
      <c r="F2813">
        <f t="shared" si="89"/>
        <v>0.55687451165619584</v>
      </c>
    </row>
    <row r="2814" spans="2:6" x14ac:dyDescent="0.3">
      <c r="B2814">
        <v>2809</v>
      </c>
      <c r="C2814" s="1">
        <f t="shared" si="88"/>
        <v>0.3640920465503627</v>
      </c>
      <c r="E2814">
        <v>2809</v>
      </c>
      <c r="F2814">
        <f t="shared" si="89"/>
        <v>0.55687451165619584</v>
      </c>
    </row>
    <row r="2815" spans="2:6" x14ac:dyDescent="0.3">
      <c r="B2815">
        <v>2810</v>
      </c>
      <c r="C2815" s="1">
        <f t="shared" si="88"/>
        <v>0.36396252487941688</v>
      </c>
      <c r="E2815">
        <v>2810</v>
      </c>
      <c r="F2815">
        <f t="shared" si="89"/>
        <v>0.55675323174471902</v>
      </c>
    </row>
    <row r="2816" spans="2:6" x14ac:dyDescent="0.3">
      <c r="B2816">
        <v>2811</v>
      </c>
      <c r="C2816" s="1">
        <f t="shared" si="88"/>
        <v>0.36383304747129963</v>
      </c>
      <c r="E2816">
        <v>2811</v>
      </c>
      <c r="F2816">
        <f t="shared" si="89"/>
        <v>0.55675323174471902</v>
      </c>
    </row>
    <row r="2817" spans="2:6" x14ac:dyDescent="0.3">
      <c r="B2817">
        <v>2812</v>
      </c>
      <c r="C2817" s="1">
        <f t="shared" si="88"/>
        <v>0.36370361439262167</v>
      </c>
      <c r="E2817">
        <v>2812</v>
      </c>
      <c r="F2817">
        <f t="shared" si="89"/>
        <v>0.55663189691298831</v>
      </c>
    </row>
    <row r="2818" spans="2:6" x14ac:dyDescent="0.3">
      <c r="B2818">
        <v>2813</v>
      </c>
      <c r="C2818" s="1">
        <f t="shared" si="88"/>
        <v>0.36357422570997128</v>
      </c>
      <c r="E2818">
        <v>2813</v>
      </c>
      <c r="F2818">
        <f t="shared" si="89"/>
        <v>0.55663189691298831</v>
      </c>
    </row>
    <row r="2819" spans="2:6" x14ac:dyDescent="0.3">
      <c r="B2819">
        <v>2814</v>
      </c>
      <c r="C2819" s="1">
        <f t="shared" si="88"/>
        <v>0.36344488148991383</v>
      </c>
      <c r="E2819">
        <v>2814</v>
      </c>
      <c r="F2819">
        <f t="shared" si="89"/>
        <v>0.55651050722342554</v>
      </c>
    </row>
    <row r="2820" spans="2:6" x14ac:dyDescent="0.3">
      <c r="B2820">
        <v>2815</v>
      </c>
      <c r="C2820" s="1">
        <f t="shared" si="88"/>
        <v>0.36331558179899148</v>
      </c>
      <c r="E2820">
        <v>2815</v>
      </c>
      <c r="F2820">
        <f t="shared" si="89"/>
        <v>0.55651050722342543</v>
      </c>
    </row>
    <row r="2821" spans="2:6" x14ac:dyDescent="0.3">
      <c r="B2821">
        <v>2816</v>
      </c>
      <c r="C2821" s="1">
        <f t="shared" si="88"/>
        <v>0.36318632670372397</v>
      </c>
      <c r="E2821">
        <v>2816</v>
      </c>
      <c r="F2821">
        <f t="shared" si="89"/>
        <v>0.55638906273848077</v>
      </c>
    </row>
    <row r="2822" spans="2:6" x14ac:dyDescent="0.3">
      <c r="B2822">
        <v>2817</v>
      </c>
      <c r="C2822" s="1">
        <f t="shared" ref="C2822:C2885" si="90">D$2+D$1*COS((B2822*2*PI()/8760))</f>
        <v>0.36305711627060766</v>
      </c>
      <c r="E2822">
        <v>2817</v>
      </c>
      <c r="F2822">
        <f t="shared" ref="F2822:F2885" si="91">LARGE(C$6:C$8765,E2822)</f>
        <v>0.55638906273848066</v>
      </c>
    </row>
    <row r="2823" spans="2:6" x14ac:dyDescent="0.3">
      <c r="B2823">
        <v>2818</v>
      </c>
      <c r="C2823" s="1">
        <f t="shared" si="90"/>
        <v>0.36292795056611621</v>
      </c>
      <c r="E2823">
        <v>2818</v>
      </c>
      <c r="F2823">
        <f t="shared" si="91"/>
        <v>0.55626756352063234</v>
      </c>
    </row>
    <row r="2824" spans="2:6" x14ac:dyDescent="0.3">
      <c r="B2824">
        <v>2819</v>
      </c>
      <c r="C2824" s="1">
        <f t="shared" si="90"/>
        <v>0.36279882965670024</v>
      </c>
      <c r="E2824">
        <v>2819</v>
      </c>
      <c r="F2824">
        <f t="shared" si="91"/>
        <v>0.55626756352063234</v>
      </c>
    </row>
    <row r="2825" spans="2:6" x14ac:dyDescent="0.3">
      <c r="B2825">
        <v>2820</v>
      </c>
      <c r="C2825" s="1">
        <f t="shared" si="90"/>
        <v>0.36266975360878723</v>
      </c>
      <c r="E2825">
        <v>2820</v>
      </c>
      <c r="F2825">
        <f t="shared" si="91"/>
        <v>0.5561460096323867</v>
      </c>
    </row>
    <row r="2826" spans="2:6" x14ac:dyDescent="0.3">
      <c r="B2826">
        <v>2821</v>
      </c>
      <c r="C2826" s="1">
        <f t="shared" si="90"/>
        <v>0.36254072248878166</v>
      </c>
      <c r="E2826">
        <v>2821</v>
      </c>
      <c r="F2826">
        <f t="shared" si="91"/>
        <v>0.55614600963238658</v>
      </c>
    </row>
    <row r="2827" spans="2:6" x14ac:dyDescent="0.3">
      <c r="B2827">
        <v>2822</v>
      </c>
      <c r="C2827" s="1">
        <f t="shared" si="90"/>
        <v>0.3624117363630649</v>
      </c>
      <c r="E2827">
        <v>2822</v>
      </c>
      <c r="F2827">
        <f t="shared" si="91"/>
        <v>0.55602440113627849</v>
      </c>
    </row>
    <row r="2828" spans="2:6" x14ac:dyDescent="0.3">
      <c r="B2828">
        <v>2823</v>
      </c>
      <c r="C2828" s="1">
        <f t="shared" si="90"/>
        <v>0.36228279529799501</v>
      </c>
      <c r="E2828">
        <v>2823</v>
      </c>
      <c r="F2828">
        <f t="shared" si="91"/>
        <v>0.55602440113627849</v>
      </c>
    </row>
    <row r="2829" spans="2:6" x14ac:dyDescent="0.3">
      <c r="B2829">
        <v>2824</v>
      </c>
      <c r="C2829" s="1">
        <f t="shared" si="90"/>
        <v>0.36215389935990716</v>
      </c>
      <c r="E2829">
        <v>2824</v>
      </c>
      <c r="F2829">
        <f t="shared" si="91"/>
        <v>0.55590273809487045</v>
      </c>
    </row>
    <row r="2830" spans="2:6" x14ac:dyDescent="0.3">
      <c r="B2830">
        <v>2825</v>
      </c>
      <c r="C2830" s="1">
        <f t="shared" si="90"/>
        <v>0.36202504861511298</v>
      </c>
      <c r="E2830">
        <v>2825</v>
      </c>
      <c r="F2830">
        <f t="shared" si="91"/>
        <v>0.55590273809487034</v>
      </c>
    </row>
    <row r="2831" spans="2:6" x14ac:dyDescent="0.3">
      <c r="B2831">
        <v>2826</v>
      </c>
      <c r="C2831" s="1">
        <f t="shared" si="90"/>
        <v>0.36189624312990104</v>
      </c>
      <c r="E2831">
        <v>2826</v>
      </c>
      <c r="F2831">
        <f t="shared" si="91"/>
        <v>0.55578102057075318</v>
      </c>
    </row>
    <row r="2832" spans="2:6" x14ac:dyDescent="0.3">
      <c r="B2832">
        <v>2827</v>
      </c>
      <c r="C2832" s="1">
        <f t="shared" si="90"/>
        <v>0.36176748297053662</v>
      </c>
      <c r="E2832">
        <v>2827</v>
      </c>
      <c r="F2832">
        <f t="shared" si="91"/>
        <v>0.55578102057075318</v>
      </c>
    </row>
    <row r="2833" spans="2:6" x14ac:dyDescent="0.3">
      <c r="B2833">
        <v>2828</v>
      </c>
      <c r="C2833" s="1">
        <f t="shared" si="90"/>
        <v>0.3616387682032618</v>
      </c>
      <c r="E2833">
        <v>2828</v>
      </c>
      <c r="F2833">
        <f t="shared" si="91"/>
        <v>0.55565924862654559</v>
      </c>
    </row>
    <row r="2834" spans="2:6" x14ac:dyDescent="0.3">
      <c r="B2834">
        <v>2829</v>
      </c>
      <c r="C2834" s="1">
        <f t="shared" si="90"/>
        <v>0.36151009889429486</v>
      </c>
      <c r="E2834">
        <v>2829</v>
      </c>
      <c r="F2834">
        <f t="shared" si="91"/>
        <v>0.55565924862654548</v>
      </c>
    </row>
    <row r="2835" spans="2:6" x14ac:dyDescent="0.3">
      <c r="B2835">
        <v>2830</v>
      </c>
      <c r="C2835" s="1">
        <f t="shared" si="90"/>
        <v>0.36138147510983121</v>
      </c>
      <c r="E2835">
        <v>2830</v>
      </c>
      <c r="F2835">
        <f t="shared" si="91"/>
        <v>0.55553742232489445</v>
      </c>
    </row>
    <row r="2836" spans="2:6" x14ac:dyDescent="0.3">
      <c r="B2836">
        <v>2831</v>
      </c>
      <c r="C2836" s="1">
        <f t="shared" si="90"/>
        <v>0.36125289691604257</v>
      </c>
      <c r="E2836">
        <v>2831</v>
      </c>
      <c r="F2836">
        <f t="shared" si="91"/>
        <v>0.55553742232489434</v>
      </c>
    </row>
    <row r="2837" spans="2:6" x14ac:dyDescent="0.3">
      <c r="B2837">
        <v>2832</v>
      </c>
      <c r="C2837" s="1">
        <f t="shared" si="90"/>
        <v>0.3611243643790773</v>
      </c>
      <c r="E2837">
        <v>2832</v>
      </c>
      <c r="F2837">
        <f t="shared" si="91"/>
        <v>0.5554155417284744</v>
      </c>
    </row>
    <row r="2838" spans="2:6" x14ac:dyDescent="0.3">
      <c r="B2838">
        <v>2833</v>
      </c>
      <c r="C2838" s="1">
        <f t="shared" si="90"/>
        <v>0.36099587756506024</v>
      </c>
      <c r="E2838">
        <v>2833</v>
      </c>
      <c r="F2838">
        <f t="shared" si="91"/>
        <v>0.55541554172847429</v>
      </c>
    </row>
    <row r="2839" spans="2:6" x14ac:dyDescent="0.3">
      <c r="B2839">
        <v>2834</v>
      </c>
      <c r="C2839" s="1">
        <f t="shared" si="90"/>
        <v>0.36086743654009268</v>
      </c>
      <c r="E2839">
        <v>2834</v>
      </c>
      <c r="F2839">
        <f t="shared" si="91"/>
        <v>0.5552936068999883</v>
      </c>
    </row>
    <row r="2840" spans="2:6" x14ac:dyDescent="0.3">
      <c r="B2840">
        <v>2835</v>
      </c>
      <c r="C2840" s="1">
        <f t="shared" si="90"/>
        <v>0.36073904137025226</v>
      </c>
      <c r="E2840">
        <v>2835</v>
      </c>
      <c r="F2840">
        <f t="shared" si="91"/>
        <v>0.5552936068999883</v>
      </c>
    </row>
    <row r="2841" spans="2:6" x14ac:dyDescent="0.3">
      <c r="B2841">
        <v>2836</v>
      </c>
      <c r="C2841" s="1">
        <f t="shared" si="90"/>
        <v>0.36061069212159325</v>
      </c>
      <c r="E2841">
        <v>2836</v>
      </c>
      <c r="F2841">
        <f t="shared" si="91"/>
        <v>0.55517161790216663</v>
      </c>
    </row>
    <row r="2842" spans="2:6" x14ac:dyDescent="0.3">
      <c r="B2842">
        <v>2837</v>
      </c>
      <c r="C2842" s="1">
        <f t="shared" si="90"/>
        <v>0.36048238886014616</v>
      </c>
      <c r="E2842">
        <v>2837</v>
      </c>
      <c r="F2842">
        <f t="shared" si="91"/>
        <v>0.55517161790216663</v>
      </c>
    </row>
    <row r="2843" spans="2:6" x14ac:dyDescent="0.3">
      <c r="B2843">
        <v>2838</v>
      </c>
      <c r="C2843" s="1">
        <f t="shared" si="90"/>
        <v>0.36035413165191787</v>
      </c>
      <c r="E2843">
        <v>2838</v>
      </c>
      <c r="F2843">
        <f t="shared" si="91"/>
        <v>0.55504957479776773</v>
      </c>
    </row>
    <row r="2844" spans="2:6" x14ac:dyDescent="0.3">
      <c r="B2844">
        <v>2839</v>
      </c>
      <c r="C2844" s="1">
        <f t="shared" si="90"/>
        <v>0.36022592056289165</v>
      </c>
      <c r="E2844">
        <v>2839</v>
      </c>
      <c r="F2844">
        <f t="shared" si="91"/>
        <v>0.55504957479776773</v>
      </c>
    </row>
    <row r="2845" spans="2:6" x14ac:dyDescent="0.3">
      <c r="B2845">
        <v>2840</v>
      </c>
      <c r="C2845" s="1">
        <f t="shared" si="90"/>
        <v>0.36009775565902685</v>
      </c>
      <c r="E2845">
        <v>2840</v>
      </c>
      <c r="F2845">
        <f t="shared" si="91"/>
        <v>0.55492747764957795</v>
      </c>
    </row>
    <row r="2846" spans="2:6" x14ac:dyDescent="0.3">
      <c r="B2846">
        <v>2841</v>
      </c>
      <c r="C2846" s="1">
        <f t="shared" si="90"/>
        <v>0.35996963700625917</v>
      </c>
      <c r="E2846">
        <v>2841</v>
      </c>
      <c r="F2846">
        <f t="shared" si="91"/>
        <v>0.55492747764957795</v>
      </c>
    </row>
    <row r="2847" spans="2:6" x14ac:dyDescent="0.3">
      <c r="B2847">
        <v>2842</v>
      </c>
      <c r="C2847" s="1">
        <f t="shared" si="90"/>
        <v>0.3598415646705006</v>
      </c>
      <c r="E2847">
        <v>2842</v>
      </c>
      <c r="F2847">
        <f t="shared" si="91"/>
        <v>0.55480532652041148</v>
      </c>
    </row>
    <row r="2848" spans="2:6" x14ac:dyDescent="0.3">
      <c r="B2848">
        <v>2843</v>
      </c>
      <c r="C2848" s="1">
        <f t="shared" si="90"/>
        <v>0.35971353871763917</v>
      </c>
      <c r="E2848">
        <v>2843</v>
      </c>
      <c r="F2848">
        <f t="shared" si="91"/>
        <v>0.55480532652041137</v>
      </c>
    </row>
    <row r="2849" spans="2:6" x14ac:dyDescent="0.3">
      <c r="B2849">
        <v>2844</v>
      </c>
      <c r="C2849" s="1">
        <f t="shared" si="90"/>
        <v>0.35958555921353924</v>
      </c>
      <c r="E2849">
        <v>2844</v>
      </c>
      <c r="F2849">
        <f t="shared" si="91"/>
        <v>0.55468312147311016</v>
      </c>
    </row>
    <row r="2850" spans="2:6" x14ac:dyDescent="0.3">
      <c r="B2850">
        <v>2845</v>
      </c>
      <c r="C2850" s="1">
        <f t="shared" si="90"/>
        <v>0.35945762622404082</v>
      </c>
      <c r="E2850">
        <v>2845</v>
      </c>
      <c r="F2850">
        <f t="shared" si="91"/>
        <v>0.55468312147311005</v>
      </c>
    </row>
    <row r="2851" spans="2:6" x14ac:dyDescent="0.3">
      <c r="B2851">
        <v>2846</v>
      </c>
      <c r="C2851" s="1">
        <f t="shared" si="90"/>
        <v>0.35932973981496052</v>
      </c>
      <c r="E2851">
        <v>2846</v>
      </c>
      <c r="F2851">
        <f t="shared" si="91"/>
        <v>0.55456086257054338</v>
      </c>
    </row>
    <row r="2852" spans="2:6" x14ac:dyDescent="0.3">
      <c r="B2852">
        <v>2847</v>
      </c>
      <c r="C2852" s="1">
        <f t="shared" si="90"/>
        <v>0.35920190005209068</v>
      </c>
      <c r="E2852">
        <v>2847</v>
      </c>
      <c r="F2852">
        <f t="shared" si="91"/>
        <v>0.55456086257054327</v>
      </c>
    </row>
    <row r="2853" spans="2:6" x14ac:dyDescent="0.3">
      <c r="B2853">
        <v>2848</v>
      </c>
      <c r="C2853" s="1">
        <f t="shared" si="90"/>
        <v>0.35907410700119974</v>
      </c>
      <c r="E2853">
        <v>2848</v>
      </c>
      <c r="F2853">
        <f t="shared" si="91"/>
        <v>0.55443854987560859</v>
      </c>
    </row>
    <row r="2854" spans="2:6" x14ac:dyDescent="0.3">
      <c r="B2854">
        <v>2849</v>
      </c>
      <c r="C2854" s="1">
        <f t="shared" si="90"/>
        <v>0.35894636072803215</v>
      </c>
      <c r="E2854">
        <v>2849</v>
      </c>
      <c r="F2854">
        <f t="shared" si="91"/>
        <v>0.55443854987560859</v>
      </c>
    </row>
    <row r="2855" spans="2:6" x14ac:dyDescent="0.3">
      <c r="B2855">
        <v>2850</v>
      </c>
      <c r="C2855" s="1">
        <f t="shared" si="90"/>
        <v>0.35881866129830831</v>
      </c>
      <c r="E2855">
        <v>2850</v>
      </c>
      <c r="F2855">
        <f t="shared" si="91"/>
        <v>0.55431618345123079</v>
      </c>
    </row>
    <row r="2856" spans="2:6" x14ac:dyDescent="0.3">
      <c r="B2856">
        <v>2851</v>
      </c>
      <c r="C2856" s="1">
        <f t="shared" si="90"/>
        <v>0.3586910087777242</v>
      </c>
      <c r="E2856">
        <v>2851</v>
      </c>
      <c r="F2856">
        <f t="shared" si="91"/>
        <v>0.55431618345123057</v>
      </c>
    </row>
    <row r="2857" spans="2:6" x14ac:dyDescent="0.3">
      <c r="B2857">
        <v>2852</v>
      </c>
      <c r="C2857" s="1">
        <f t="shared" si="90"/>
        <v>0.35856340323195213</v>
      </c>
      <c r="E2857">
        <v>2852</v>
      </c>
      <c r="F2857">
        <f t="shared" si="91"/>
        <v>0.55419376336036241</v>
      </c>
    </row>
    <row r="2858" spans="2:6" x14ac:dyDescent="0.3">
      <c r="B2858">
        <v>2853</v>
      </c>
      <c r="C2858" s="1">
        <f t="shared" si="90"/>
        <v>0.35843584472663997</v>
      </c>
      <c r="E2858">
        <v>2853</v>
      </c>
      <c r="F2858">
        <f t="shared" si="91"/>
        <v>0.55419376336036241</v>
      </c>
    </row>
    <row r="2859" spans="2:6" x14ac:dyDescent="0.3">
      <c r="B2859">
        <v>2854</v>
      </c>
      <c r="C2859" s="1">
        <f t="shared" si="90"/>
        <v>0.35830833332741152</v>
      </c>
      <c r="E2859">
        <v>2854</v>
      </c>
      <c r="F2859">
        <f t="shared" si="91"/>
        <v>0.55407128966598407</v>
      </c>
    </row>
    <row r="2860" spans="2:6" x14ac:dyDescent="0.3">
      <c r="B2860">
        <v>2855</v>
      </c>
      <c r="C2860" s="1">
        <f t="shared" si="90"/>
        <v>0.35818086909986624</v>
      </c>
      <c r="E2860">
        <v>2855</v>
      </c>
      <c r="F2860">
        <f t="shared" si="91"/>
        <v>0.55407128966598396</v>
      </c>
    </row>
    <row r="2861" spans="2:6" x14ac:dyDescent="0.3">
      <c r="B2861">
        <v>2856</v>
      </c>
      <c r="C2861" s="1">
        <f t="shared" si="90"/>
        <v>0.35805345210957923</v>
      </c>
      <c r="E2861">
        <v>2856</v>
      </c>
      <c r="F2861">
        <f t="shared" si="91"/>
        <v>0.55394876243110314</v>
      </c>
    </row>
    <row r="2862" spans="2:6" x14ac:dyDescent="0.3">
      <c r="B2862">
        <v>2857</v>
      </c>
      <c r="C2862" s="1">
        <f t="shared" si="90"/>
        <v>0.3579260824221015</v>
      </c>
      <c r="E2862">
        <v>2857</v>
      </c>
      <c r="F2862">
        <f t="shared" si="91"/>
        <v>0.55394876243110303</v>
      </c>
    </row>
    <row r="2863" spans="2:6" x14ac:dyDescent="0.3">
      <c r="B2863">
        <v>2858</v>
      </c>
      <c r="C2863" s="1">
        <f t="shared" si="90"/>
        <v>0.35779876010295975</v>
      </c>
      <c r="E2863">
        <v>2858</v>
      </c>
      <c r="F2863">
        <f t="shared" si="91"/>
        <v>0.55382618171875531</v>
      </c>
    </row>
    <row r="2864" spans="2:6" x14ac:dyDescent="0.3">
      <c r="B2864">
        <v>2859</v>
      </c>
      <c r="C2864" s="1">
        <f t="shared" si="90"/>
        <v>0.35767148521765602</v>
      </c>
      <c r="E2864">
        <v>2859</v>
      </c>
      <c r="F2864">
        <f t="shared" si="91"/>
        <v>0.55382618171875519</v>
      </c>
    </row>
    <row r="2865" spans="2:6" x14ac:dyDescent="0.3">
      <c r="B2865">
        <v>2860</v>
      </c>
      <c r="C2865" s="1">
        <f t="shared" si="90"/>
        <v>0.35754425783166832</v>
      </c>
      <c r="E2865">
        <v>2860</v>
      </c>
      <c r="F2865">
        <f t="shared" si="91"/>
        <v>0.55370354759200302</v>
      </c>
    </row>
    <row r="2866" spans="2:6" x14ac:dyDescent="0.3">
      <c r="B2866">
        <v>2861</v>
      </c>
      <c r="C2866" s="1">
        <f t="shared" si="90"/>
        <v>0.35741707801044997</v>
      </c>
      <c r="E2866">
        <v>2861</v>
      </c>
      <c r="F2866">
        <f t="shared" si="91"/>
        <v>0.55370354759200291</v>
      </c>
    </row>
    <row r="2867" spans="2:6" x14ac:dyDescent="0.3">
      <c r="B2867">
        <v>2862</v>
      </c>
      <c r="C2867" s="1">
        <f t="shared" si="90"/>
        <v>0.3572899458194298</v>
      </c>
      <c r="E2867">
        <v>2862</v>
      </c>
      <c r="F2867">
        <f t="shared" si="91"/>
        <v>0.55358086011393703</v>
      </c>
    </row>
    <row r="2868" spans="2:6" x14ac:dyDescent="0.3">
      <c r="B2868">
        <v>2863</v>
      </c>
      <c r="C2868" s="1">
        <f t="shared" si="90"/>
        <v>0.35716286132401232</v>
      </c>
      <c r="E2868">
        <v>2863</v>
      </c>
      <c r="F2868">
        <f t="shared" si="91"/>
        <v>0.55358086011393703</v>
      </c>
    </row>
    <row r="2869" spans="2:6" x14ac:dyDescent="0.3">
      <c r="B2869">
        <v>2864</v>
      </c>
      <c r="C2869" s="1">
        <f t="shared" si="90"/>
        <v>0.35703582458957739</v>
      </c>
      <c r="E2869">
        <v>2864</v>
      </c>
      <c r="F2869">
        <f t="shared" si="91"/>
        <v>0.55345811934767486</v>
      </c>
    </row>
    <row r="2870" spans="2:6" x14ac:dyDescent="0.3">
      <c r="B2870">
        <v>2865</v>
      </c>
      <c r="C2870" s="1">
        <f t="shared" si="90"/>
        <v>0.35690883568148024</v>
      </c>
      <c r="E2870">
        <v>2865</v>
      </c>
      <c r="F2870">
        <f t="shared" si="91"/>
        <v>0.55345811934767475</v>
      </c>
    </row>
    <row r="2871" spans="2:6" x14ac:dyDescent="0.3">
      <c r="B2871">
        <v>2866</v>
      </c>
      <c r="C2871" s="1">
        <f t="shared" si="90"/>
        <v>0.35678189466505172</v>
      </c>
      <c r="E2871">
        <v>2866</v>
      </c>
      <c r="F2871">
        <f t="shared" si="91"/>
        <v>0.55333532535636187</v>
      </c>
    </row>
    <row r="2872" spans="2:6" x14ac:dyDescent="0.3">
      <c r="B2872">
        <v>2867</v>
      </c>
      <c r="C2872" s="1">
        <f t="shared" si="90"/>
        <v>0.35665500160559765</v>
      </c>
      <c r="E2872">
        <v>2867</v>
      </c>
      <c r="F2872">
        <f t="shared" si="91"/>
        <v>0.55333532535636187</v>
      </c>
    </row>
    <row r="2873" spans="2:6" x14ac:dyDescent="0.3">
      <c r="B2873">
        <v>2868</v>
      </c>
      <c r="C2873" s="1">
        <f t="shared" si="90"/>
        <v>0.35652815656839959</v>
      </c>
      <c r="E2873">
        <v>2868</v>
      </c>
      <c r="F2873">
        <f t="shared" si="91"/>
        <v>0.55321247820317054</v>
      </c>
    </row>
    <row r="2874" spans="2:6" x14ac:dyDescent="0.3">
      <c r="B2874">
        <v>2869</v>
      </c>
      <c r="C2874" s="1">
        <f t="shared" si="90"/>
        <v>0.35640135961871416</v>
      </c>
      <c r="E2874">
        <v>2869</v>
      </c>
      <c r="F2874">
        <f t="shared" si="91"/>
        <v>0.55321247820317054</v>
      </c>
    </row>
    <row r="2875" spans="2:6" x14ac:dyDescent="0.3">
      <c r="B2875">
        <v>2870</v>
      </c>
      <c r="C2875" s="1">
        <f t="shared" si="90"/>
        <v>0.35627461082177336</v>
      </c>
      <c r="E2875">
        <v>2870</v>
      </c>
      <c r="F2875">
        <f t="shared" si="91"/>
        <v>0.55308957795130087</v>
      </c>
    </row>
    <row r="2876" spans="2:6" x14ac:dyDescent="0.3">
      <c r="B2876">
        <v>2871</v>
      </c>
      <c r="C2876" s="1">
        <f t="shared" si="90"/>
        <v>0.3561479102427843</v>
      </c>
      <c r="E2876">
        <v>2871</v>
      </c>
      <c r="F2876">
        <f t="shared" si="91"/>
        <v>0.55308957795130076</v>
      </c>
    </row>
    <row r="2877" spans="2:6" x14ac:dyDescent="0.3">
      <c r="B2877">
        <v>2872</v>
      </c>
      <c r="C2877" s="1">
        <f t="shared" si="90"/>
        <v>0.35602125794692946</v>
      </c>
      <c r="E2877">
        <v>2872</v>
      </c>
      <c r="F2877">
        <f t="shared" si="91"/>
        <v>0.55296662466398006</v>
      </c>
    </row>
    <row r="2878" spans="2:6" x14ac:dyDescent="0.3">
      <c r="B2878">
        <v>2873</v>
      </c>
      <c r="C2878" s="1">
        <f t="shared" si="90"/>
        <v>0.35589465399936615</v>
      </c>
      <c r="E2878">
        <v>2873</v>
      </c>
      <c r="F2878">
        <f t="shared" si="91"/>
        <v>0.55296662466397994</v>
      </c>
    </row>
    <row r="2879" spans="2:6" x14ac:dyDescent="0.3">
      <c r="B2879">
        <v>2874</v>
      </c>
      <c r="C2879" s="1">
        <f t="shared" si="90"/>
        <v>0.35576809846522728</v>
      </c>
      <c r="E2879">
        <v>2874</v>
      </c>
      <c r="F2879">
        <f t="shared" si="91"/>
        <v>0.55284361840446261</v>
      </c>
    </row>
    <row r="2880" spans="2:6" x14ac:dyDescent="0.3">
      <c r="B2880">
        <v>2875</v>
      </c>
      <c r="C2880" s="1">
        <f t="shared" si="90"/>
        <v>0.35564159140962037</v>
      </c>
      <c r="E2880">
        <v>2875</v>
      </c>
      <c r="F2880">
        <f t="shared" si="91"/>
        <v>0.5528436184044625</v>
      </c>
    </row>
    <row r="2881" spans="2:6" x14ac:dyDescent="0.3">
      <c r="B2881">
        <v>2876</v>
      </c>
      <c r="C2881" s="1">
        <f t="shared" si="90"/>
        <v>0.35551513289762832</v>
      </c>
      <c r="E2881">
        <v>2876</v>
      </c>
      <c r="F2881">
        <f t="shared" si="91"/>
        <v>0.55272055923603047</v>
      </c>
    </row>
    <row r="2882" spans="2:6" x14ac:dyDescent="0.3">
      <c r="B2882">
        <v>2877</v>
      </c>
      <c r="C2882" s="1">
        <f t="shared" si="90"/>
        <v>0.35538872299430901</v>
      </c>
      <c r="E2882">
        <v>2877</v>
      </c>
      <c r="F2882">
        <f t="shared" si="91"/>
        <v>0.55272055923603047</v>
      </c>
    </row>
    <row r="2883" spans="2:6" x14ac:dyDescent="0.3">
      <c r="B2883">
        <v>2878</v>
      </c>
      <c r="C2883" s="1">
        <f t="shared" si="90"/>
        <v>0.35526236176469511</v>
      </c>
      <c r="E2883">
        <v>2878</v>
      </c>
      <c r="F2883">
        <f t="shared" si="91"/>
        <v>0.55259744722199233</v>
      </c>
    </row>
    <row r="2884" spans="2:6" x14ac:dyDescent="0.3">
      <c r="B2884">
        <v>2879</v>
      </c>
      <c r="C2884" s="1">
        <f t="shared" si="90"/>
        <v>0.35513604927379455</v>
      </c>
      <c r="E2884">
        <v>2879</v>
      </c>
      <c r="F2884">
        <f t="shared" si="91"/>
        <v>0.55259744722199233</v>
      </c>
    </row>
    <row r="2885" spans="2:6" x14ac:dyDescent="0.3">
      <c r="B2885">
        <v>2880</v>
      </c>
      <c r="C2885" s="1">
        <f t="shared" si="90"/>
        <v>0.35500978558658991</v>
      </c>
      <c r="E2885">
        <v>2880</v>
      </c>
      <c r="F2885">
        <f t="shared" si="91"/>
        <v>0.55247428242568475</v>
      </c>
    </row>
    <row r="2886" spans="2:6" x14ac:dyDescent="0.3">
      <c r="B2886">
        <v>2881</v>
      </c>
      <c r="C2886" s="1">
        <f t="shared" ref="C2886:C2949" si="92">D$2+D$1*COS((B2886*2*PI()/8760))</f>
        <v>0.35488357076803895</v>
      </c>
      <c r="E2886">
        <v>2881</v>
      </c>
      <c r="F2886">
        <f t="shared" ref="F2886:F2949" si="93">LARGE(C$6:C$8765,E2886)</f>
        <v>0.55247428242568475</v>
      </c>
    </row>
    <row r="2887" spans="2:6" x14ac:dyDescent="0.3">
      <c r="B2887">
        <v>2882</v>
      </c>
      <c r="C2887" s="1">
        <f t="shared" si="92"/>
        <v>0.354757404883074</v>
      </c>
      <c r="E2887">
        <v>2882</v>
      </c>
      <c r="F2887">
        <f t="shared" si="93"/>
        <v>0.55235106491047081</v>
      </c>
    </row>
    <row r="2888" spans="2:6" x14ac:dyDescent="0.3">
      <c r="B2888">
        <v>2883</v>
      </c>
      <c r="C2888" s="1">
        <f t="shared" si="92"/>
        <v>0.35463128799660254</v>
      </c>
      <c r="E2888">
        <v>2883</v>
      </c>
      <c r="F2888">
        <f t="shared" si="93"/>
        <v>0.55235106491047081</v>
      </c>
    </row>
    <row r="2889" spans="2:6" x14ac:dyDescent="0.3">
      <c r="B2889">
        <v>2884</v>
      </c>
      <c r="C2889" s="1">
        <f t="shared" si="92"/>
        <v>0.35450522017350639</v>
      </c>
      <c r="E2889">
        <v>2884</v>
      </c>
      <c r="F2889">
        <f t="shared" si="93"/>
        <v>0.55222779473974115</v>
      </c>
    </row>
    <row r="2890" spans="2:6" x14ac:dyDescent="0.3">
      <c r="B2890">
        <v>2885</v>
      </c>
      <c r="C2890" s="1">
        <f t="shared" si="92"/>
        <v>0.35437920147864244</v>
      </c>
      <c r="E2890">
        <v>2885</v>
      </c>
      <c r="F2890">
        <f t="shared" si="93"/>
        <v>0.55222779473974104</v>
      </c>
    </row>
    <row r="2891" spans="2:6" x14ac:dyDescent="0.3">
      <c r="B2891">
        <v>2886</v>
      </c>
      <c r="C2891" s="1">
        <f t="shared" si="92"/>
        <v>0.35425323197684233</v>
      </c>
      <c r="E2891">
        <v>2886</v>
      </c>
      <c r="F2891">
        <f t="shared" si="93"/>
        <v>0.55210447197691315</v>
      </c>
    </row>
    <row r="2892" spans="2:6" x14ac:dyDescent="0.3">
      <c r="B2892">
        <v>2887</v>
      </c>
      <c r="C2892" s="1">
        <f t="shared" si="92"/>
        <v>0.35412731173291229</v>
      </c>
      <c r="E2892">
        <v>2887</v>
      </c>
      <c r="F2892">
        <f t="shared" si="93"/>
        <v>0.55210447197691304</v>
      </c>
    </row>
    <row r="2893" spans="2:6" x14ac:dyDescent="0.3">
      <c r="B2893">
        <v>2888</v>
      </c>
      <c r="C2893" s="1">
        <f t="shared" si="92"/>
        <v>0.35400144081163332</v>
      </c>
      <c r="E2893">
        <v>2888</v>
      </c>
      <c r="F2893">
        <f t="shared" si="93"/>
        <v>0.55198109668543149</v>
      </c>
    </row>
    <row r="2894" spans="2:6" x14ac:dyDescent="0.3">
      <c r="B2894">
        <v>2889</v>
      </c>
      <c r="C2894" s="1">
        <f t="shared" si="92"/>
        <v>0.35387561927776073</v>
      </c>
      <c r="E2894">
        <v>2889</v>
      </c>
      <c r="F2894">
        <f t="shared" si="93"/>
        <v>0.55198109668543149</v>
      </c>
    </row>
    <row r="2895" spans="2:6" x14ac:dyDescent="0.3">
      <c r="B2895">
        <v>2890</v>
      </c>
      <c r="C2895" s="1">
        <f t="shared" si="92"/>
        <v>0.35374984719602487</v>
      </c>
      <c r="E2895">
        <v>2890</v>
      </c>
      <c r="F2895">
        <f t="shared" si="93"/>
        <v>0.55185766892876786</v>
      </c>
    </row>
    <row r="2896" spans="2:6" x14ac:dyDescent="0.3">
      <c r="B2896">
        <v>2891</v>
      </c>
      <c r="C2896" s="1">
        <f t="shared" si="92"/>
        <v>0.3536241246311303</v>
      </c>
      <c r="E2896">
        <v>2891</v>
      </c>
      <c r="F2896">
        <f t="shared" si="93"/>
        <v>0.55185766892876775</v>
      </c>
    </row>
    <row r="2897" spans="2:6" x14ac:dyDescent="0.3">
      <c r="B2897">
        <v>2892</v>
      </c>
      <c r="C2897" s="1">
        <f t="shared" si="92"/>
        <v>0.35349845164775628</v>
      </c>
      <c r="E2897">
        <v>2892</v>
      </c>
      <c r="F2897">
        <f t="shared" si="93"/>
        <v>0.55173418877042091</v>
      </c>
    </row>
    <row r="2898" spans="2:6" x14ac:dyDescent="0.3">
      <c r="B2898">
        <v>2893</v>
      </c>
      <c r="C2898" s="1">
        <f t="shared" si="92"/>
        <v>0.35337282831055661</v>
      </c>
      <c r="E2898">
        <v>2893</v>
      </c>
      <c r="F2898">
        <f t="shared" si="93"/>
        <v>0.55173418877042091</v>
      </c>
    </row>
    <row r="2899" spans="2:6" x14ac:dyDescent="0.3">
      <c r="B2899">
        <v>2894</v>
      </c>
      <c r="C2899" s="1">
        <f t="shared" si="92"/>
        <v>0.35324725468415941</v>
      </c>
      <c r="E2899">
        <v>2894</v>
      </c>
      <c r="F2899">
        <f t="shared" si="93"/>
        <v>0.55161065627391614</v>
      </c>
    </row>
    <row r="2900" spans="2:6" x14ac:dyDescent="0.3">
      <c r="B2900">
        <v>2895</v>
      </c>
      <c r="C2900" s="1">
        <f t="shared" si="92"/>
        <v>0.35312173083316711</v>
      </c>
      <c r="E2900">
        <v>2895</v>
      </c>
      <c r="F2900">
        <f t="shared" si="93"/>
        <v>0.55161065627391614</v>
      </c>
    </row>
    <row r="2901" spans="2:6" x14ac:dyDescent="0.3">
      <c r="B2901">
        <v>2896</v>
      </c>
      <c r="C2901" s="1">
        <f t="shared" si="92"/>
        <v>0.35299625682215685</v>
      </c>
      <c r="E2901">
        <v>2896</v>
      </c>
      <c r="F2901">
        <f t="shared" si="93"/>
        <v>0.55148707150280618</v>
      </c>
    </row>
    <row r="2902" spans="2:6" x14ac:dyDescent="0.3">
      <c r="B2902">
        <v>2897</v>
      </c>
      <c r="C2902" s="1">
        <f t="shared" si="92"/>
        <v>0.35287083271567987</v>
      </c>
      <c r="E2902">
        <v>2897</v>
      </c>
      <c r="F2902">
        <f t="shared" si="93"/>
        <v>0.55148707150280607</v>
      </c>
    </row>
    <row r="2903" spans="2:6" x14ac:dyDescent="0.3">
      <c r="B2903">
        <v>2898</v>
      </c>
      <c r="C2903" s="1">
        <f t="shared" si="92"/>
        <v>0.35274545857826195</v>
      </c>
      <c r="E2903">
        <v>2898</v>
      </c>
      <c r="F2903">
        <f t="shared" si="93"/>
        <v>0.55136343452067038</v>
      </c>
    </row>
    <row r="2904" spans="2:6" x14ac:dyDescent="0.3">
      <c r="B2904">
        <v>2899</v>
      </c>
      <c r="C2904" s="1">
        <f t="shared" si="92"/>
        <v>0.3526201344744031</v>
      </c>
      <c r="E2904">
        <v>2899</v>
      </c>
      <c r="F2904">
        <f t="shared" si="93"/>
        <v>0.55136343452067016</v>
      </c>
    </row>
    <row r="2905" spans="2:6" x14ac:dyDescent="0.3">
      <c r="B2905">
        <v>2900</v>
      </c>
      <c r="C2905" s="1">
        <f t="shared" si="92"/>
        <v>0.35249486046857736</v>
      </c>
      <c r="E2905">
        <v>2900</v>
      </c>
      <c r="F2905">
        <f t="shared" si="93"/>
        <v>0.55123974539111475</v>
      </c>
    </row>
    <row r="2906" spans="2:6" x14ac:dyDescent="0.3">
      <c r="B2906">
        <v>2901</v>
      </c>
      <c r="C2906" s="1">
        <f t="shared" si="92"/>
        <v>0.35236963662523324</v>
      </c>
      <c r="E2906">
        <v>2901</v>
      </c>
      <c r="F2906">
        <f t="shared" si="93"/>
        <v>0.55123974539111464</v>
      </c>
    </row>
    <row r="2907" spans="2:6" x14ac:dyDescent="0.3">
      <c r="B2907">
        <v>2902</v>
      </c>
      <c r="C2907" s="1">
        <f t="shared" si="92"/>
        <v>0.35224446300879347</v>
      </c>
      <c r="E2907">
        <v>2902</v>
      </c>
      <c r="F2907">
        <f t="shared" si="93"/>
        <v>0.55111600417777273</v>
      </c>
    </row>
    <row r="2908" spans="2:6" x14ac:dyDescent="0.3">
      <c r="B2908">
        <v>2903</v>
      </c>
      <c r="C2908" s="1">
        <f t="shared" si="92"/>
        <v>0.35211933968365483</v>
      </c>
      <c r="E2908">
        <v>2903</v>
      </c>
      <c r="F2908">
        <f t="shared" si="93"/>
        <v>0.55111600417777273</v>
      </c>
    </row>
    <row r="2909" spans="2:6" x14ac:dyDescent="0.3">
      <c r="B2909">
        <v>2904</v>
      </c>
      <c r="C2909" s="1">
        <f t="shared" si="92"/>
        <v>0.35199426671418815</v>
      </c>
      <c r="E2909">
        <v>2904</v>
      </c>
      <c r="F2909">
        <f t="shared" si="93"/>
        <v>0.55099221094430417</v>
      </c>
    </row>
    <row r="2910" spans="2:6" x14ac:dyDescent="0.3">
      <c r="B2910">
        <v>2905</v>
      </c>
      <c r="C2910" s="1">
        <f t="shared" si="92"/>
        <v>0.35186924416473864</v>
      </c>
      <c r="E2910">
        <v>2905</v>
      </c>
      <c r="F2910">
        <f t="shared" si="93"/>
        <v>0.55099221094430395</v>
      </c>
    </row>
    <row r="2911" spans="2:6" x14ac:dyDescent="0.3">
      <c r="B2911">
        <v>2906</v>
      </c>
      <c r="C2911" s="1">
        <f t="shared" si="92"/>
        <v>0.35174427209962511</v>
      </c>
      <c r="E2911">
        <v>2906</v>
      </c>
      <c r="F2911">
        <f t="shared" si="93"/>
        <v>0.55086836575439557</v>
      </c>
    </row>
    <row r="2912" spans="2:6" x14ac:dyDescent="0.3">
      <c r="B2912">
        <v>2907</v>
      </c>
      <c r="C2912" s="1">
        <f t="shared" si="92"/>
        <v>0.35161935058314087</v>
      </c>
      <c r="E2912">
        <v>2907</v>
      </c>
      <c r="F2912">
        <f t="shared" si="93"/>
        <v>0.55086836575439557</v>
      </c>
    </row>
    <row r="2913" spans="2:6" x14ac:dyDescent="0.3">
      <c r="B2913">
        <v>2908</v>
      </c>
      <c r="C2913" s="1">
        <f t="shared" si="92"/>
        <v>0.351494479679553</v>
      </c>
      <c r="E2913">
        <v>2908</v>
      </c>
      <c r="F2913">
        <f t="shared" si="93"/>
        <v>0.55074446867176041</v>
      </c>
    </row>
    <row r="2914" spans="2:6" x14ac:dyDescent="0.3">
      <c r="B2914">
        <v>2909</v>
      </c>
      <c r="C2914" s="1">
        <f t="shared" si="92"/>
        <v>0.35136965945310256</v>
      </c>
      <c r="E2914">
        <v>2909</v>
      </c>
      <c r="F2914">
        <f t="shared" si="93"/>
        <v>0.55074446867176019</v>
      </c>
    </row>
    <row r="2915" spans="2:6" x14ac:dyDescent="0.3">
      <c r="B2915">
        <v>2910</v>
      </c>
      <c r="C2915" s="1">
        <f t="shared" si="92"/>
        <v>0.35124488996800457</v>
      </c>
      <c r="E2915">
        <v>2910</v>
      </c>
      <c r="F2915">
        <f t="shared" si="93"/>
        <v>0.5506205197601387</v>
      </c>
    </row>
    <row r="2916" spans="2:6" x14ac:dyDescent="0.3">
      <c r="B2916">
        <v>2911</v>
      </c>
      <c r="C2916" s="1">
        <f t="shared" si="92"/>
        <v>0.35112017128844786</v>
      </c>
      <c r="E2916">
        <v>2911</v>
      </c>
      <c r="F2916">
        <f t="shared" si="93"/>
        <v>0.55062051976013859</v>
      </c>
    </row>
    <row r="2917" spans="2:6" x14ac:dyDescent="0.3">
      <c r="B2917">
        <v>2912</v>
      </c>
      <c r="C2917" s="1">
        <f t="shared" si="92"/>
        <v>0.35099550347859521</v>
      </c>
      <c r="E2917">
        <v>2912</v>
      </c>
      <c r="F2917">
        <f t="shared" si="93"/>
        <v>0.55049651908329722</v>
      </c>
    </row>
    <row r="2918" spans="2:6" x14ac:dyDescent="0.3">
      <c r="B2918">
        <v>2913</v>
      </c>
      <c r="C2918" s="1">
        <f t="shared" si="92"/>
        <v>0.35087088660258331</v>
      </c>
      <c r="E2918">
        <v>2913</v>
      </c>
      <c r="F2918">
        <f t="shared" si="93"/>
        <v>0.55049651908329722</v>
      </c>
    </row>
    <row r="2919" spans="2:6" x14ac:dyDescent="0.3">
      <c r="B2919">
        <v>2914</v>
      </c>
      <c r="C2919" s="1">
        <f t="shared" si="92"/>
        <v>0.35074632072452233</v>
      </c>
      <c r="E2919">
        <v>2914</v>
      </c>
      <c r="F2919">
        <f t="shared" si="93"/>
        <v>0.55037246670502937</v>
      </c>
    </row>
    <row r="2920" spans="2:6" x14ac:dyDescent="0.3">
      <c r="B2920">
        <v>2915</v>
      </c>
      <c r="C2920" s="1">
        <f t="shared" si="92"/>
        <v>0.35062180590849656</v>
      </c>
      <c r="E2920">
        <v>2915</v>
      </c>
      <c r="F2920">
        <f t="shared" si="93"/>
        <v>0.55037246670502937</v>
      </c>
    </row>
    <row r="2921" spans="2:6" x14ac:dyDescent="0.3">
      <c r="B2921">
        <v>2916</v>
      </c>
      <c r="C2921" s="1">
        <f t="shared" si="92"/>
        <v>0.35049734221856393</v>
      </c>
      <c r="E2921">
        <v>2916</v>
      </c>
      <c r="F2921">
        <f t="shared" si="93"/>
        <v>0.55024836268915522</v>
      </c>
    </row>
    <row r="2922" spans="2:6" x14ac:dyDescent="0.3">
      <c r="B2922">
        <v>2917</v>
      </c>
      <c r="C2922" s="1">
        <f t="shared" si="92"/>
        <v>0.35037292971875589</v>
      </c>
      <c r="E2922">
        <v>2917</v>
      </c>
      <c r="F2922">
        <f t="shared" si="93"/>
        <v>0.55024836268915511</v>
      </c>
    </row>
    <row r="2923" spans="2:6" x14ac:dyDescent="0.3">
      <c r="B2923">
        <v>2918</v>
      </c>
      <c r="C2923" s="1">
        <f t="shared" si="92"/>
        <v>0.35024856847307767</v>
      </c>
      <c r="E2923">
        <v>2918</v>
      </c>
      <c r="F2923">
        <f t="shared" si="93"/>
        <v>0.55012420709952092</v>
      </c>
    </row>
    <row r="2924" spans="2:6" x14ac:dyDescent="0.3">
      <c r="B2924">
        <v>2919</v>
      </c>
      <c r="C2924" s="1">
        <f t="shared" si="92"/>
        <v>0.35012425854550822</v>
      </c>
      <c r="E2924">
        <v>2919</v>
      </c>
      <c r="F2924">
        <f t="shared" si="93"/>
        <v>0.55012420709952092</v>
      </c>
    </row>
    <row r="2925" spans="2:6" x14ac:dyDescent="0.3">
      <c r="B2925">
        <v>2920</v>
      </c>
      <c r="C2925" s="1">
        <f t="shared" si="92"/>
        <v>0.35</v>
      </c>
      <c r="E2925">
        <v>2920</v>
      </c>
      <c r="F2925">
        <f t="shared" si="93"/>
        <v>0.55000000000000004</v>
      </c>
    </row>
    <row r="2926" spans="2:6" x14ac:dyDescent="0.3">
      <c r="B2926">
        <v>2921</v>
      </c>
      <c r="C2926" s="1">
        <f t="shared" si="92"/>
        <v>0.34987579290047904</v>
      </c>
      <c r="E2926">
        <v>2921</v>
      </c>
      <c r="F2926">
        <f t="shared" si="93"/>
        <v>0.55000000000000004</v>
      </c>
    </row>
    <row r="2927" spans="2:6" x14ac:dyDescent="0.3">
      <c r="B2927">
        <v>2922</v>
      </c>
      <c r="C2927" s="1">
        <f t="shared" si="92"/>
        <v>0.34975163731084491</v>
      </c>
      <c r="E2927">
        <v>2922</v>
      </c>
      <c r="F2927">
        <f t="shared" si="93"/>
        <v>0.54987574145449181</v>
      </c>
    </row>
    <row r="2928" spans="2:6" x14ac:dyDescent="0.3">
      <c r="B2928">
        <v>2923</v>
      </c>
      <c r="C2928" s="1">
        <f t="shared" si="92"/>
        <v>0.34962753329497065</v>
      </c>
      <c r="E2928">
        <v>2923</v>
      </c>
      <c r="F2928">
        <f t="shared" si="93"/>
        <v>0.54987574145449181</v>
      </c>
    </row>
    <row r="2929" spans="2:6" x14ac:dyDescent="0.3">
      <c r="B2929">
        <v>2924</v>
      </c>
      <c r="C2929" s="1">
        <f t="shared" si="92"/>
        <v>0.3495034809167028</v>
      </c>
      <c r="E2929">
        <v>2924</v>
      </c>
      <c r="F2929">
        <f t="shared" si="93"/>
        <v>0.54975143152692241</v>
      </c>
    </row>
    <row r="2930" spans="2:6" x14ac:dyDescent="0.3">
      <c r="B2930">
        <v>2925</v>
      </c>
      <c r="C2930" s="1">
        <f t="shared" si="92"/>
        <v>0.34937948023986132</v>
      </c>
      <c r="E2930">
        <v>2925</v>
      </c>
      <c r="F2930">
        <f t="shared" si="93"/>
        <v>0.5497514315269223</v>
      </c>
    </row>
    <row r="2931" spans="2:6" x14ac:dyDescent="0.3">
      <c r="B2931">
        <v>2926</v>
      </c>
      <c r="C2931" s="1">
        <f t="shared" si="92"/>
        <v>0.34925553132823967</v>
      </c>
      <c r="E2931">
        <v>2926</v>
      </c>
      <c r="F2931">
        <f t="shared" si="93"/>
        <v>0.54962707028124425</v>
      </c>
    </row>
    <row r="2932" spans="2:6" x14ac:dyDescent="0.3">
      <c r="B2932">
        <v>2927</v>
      </c>
      <c r="C2932" s="1">
        <f t="shared" si="92"/>
        <v>0.34913163424560456</v>
      </c>
      <c r="E2932">
        <v>2927</v>
      </c>
      <c r="F2932">
        <f t="shared" si="93"/>
        <v>0.54962707028124413</v>
      </c>
    </row>
    <row r="2933" spans="2:6" x14ac:dyDescent="0.3">
      <c r="B2933">
        <v>2928</v>
      </c>
      <c r="C2933" s="1">
        <f t="shared" si="92"/>
        <v>0.34900778905569591</v>
      </c>
      <c r="E2933">
        <v>2928</v>
      </c>
      <c r="F2933">
        <f t="shared" si="93"/>
        <v>0.54950265778143614</v>
      </c>
    </row>
    <row r="2934" spans="2:6" x14ac:dyDescent="0.3">
      <c r="B2934">
        <v>2929</v>
      </c>
      <c r="C2934" s="1">
        <f t="shared" si="92"/>
        <v>0.34888399582222729</v>
      </c>
      <c r="E2934">
        <v>2929</v>
      </c>
      <c r="F2934">
        <f t="shared" si="93"/>
        <v>0.54950265778143603</v>
      </c>
    </row>
    <row r="2935" spans="2:6" x14ac:dyDescent="0.3">
      <c r="B2935">
        <v>2930</v>
      </c>
      <c r="C2935" s="1">
        <f t="shared" si="92"/>
        <v>0.34876025460888527</v>
      </c>
      <c r="E2935">
        <v>2930</v>
      </c>
      <c r="F2935">
        <f t="shared" si="93"/>
        <v>0.54937819409150346</v>
      </c>
    </row>
    <row r="2936" spans="2:6" x14ac:dyDescent="0.3">
      <c r="B2936">
        <v>2931</v>
      </c>
      <c r="C2936" s="1">
        <f t="shared" si="92"/>
        <v>0.34863656547932975</v>
      </c>
      <c r="E2936">
        <v>2931</v>
      </c>
      <c r="F2936">
        <f t="shared" si="93"/>
        <v>0.54937819409150335</v>
      </c>
    </row>
    <row r="2937" spans="2:6" x14ac:dyDescent="0.3">
      <c r="B2937">
        <v>2932</v>
      </c>
      <c r="C2937" s="1">
        <f t="shared" si="92"/>
        <v>0.3485129284971939</v>
      </c>
      <c r="E2937">
        <v>2932</v>
      </c>
      <c r="F2937">
        <f t="shared" si="93"/>
        <v>0.54925367927547775</v>
      </c>
    </row>
    <row r="2938" spans="2:6" x14ac:dyDescent="0.3">
      <c r="B2938">
        <v>2933</v>
      </c>
      <c r="C2938" s="1">
        <f t="shared" si="92"/>
        <v>0.34838934372608393</v>
      </c>
      <c r="E2938">
        <v>2933</v>
      </c>
      <c r="F2938">
        <f t="shared" si="93"/>
        <v>0.54925367927547775</v>
      </c>
    </row>
    <row r="2939" spans="2:6" x14ac:dyDescent="0.3">
      <c r="B2939">
        <v>2934</v>
      </c>
      <c r="C2939" s="1">
        <f t="shared" si="92"/>
        <v>0.34826581122957911</v>
      </c>
      <c r="E2939">
        <v>2934</v>
      </c>
      <c r="F2939">
        <f t="shared" si="93"/>
        <v>0.54912911339741677</v>
      </c>
    </row>
    <row r="2940" spans="2:6" x14ac:dyDescent="0.3">
      <c r="B2940">
        <v>2935</v>
      </c>
      <c r="C2940" s="1">
        <f t="shared" si="92"/>
        <v>0.34814233107123216</v>
      </c>
      <c r="E2940">
        <v>2935</v>
      </c>
      <c r="F2940">
        <f t="shared" si="93"/>
        <v>0.54912911339741677</v>
      </c>
    </row>
    <row r="2941" spans="2:6" x14ac:dyDescent="0.3">
      <c r="B2941">
        <v>2936</v>
      </c>
      <c r="C2941" s="1">
        <f t="shared" si="92"/>
        <v>0.34801890331456853</v>
      </c>
      <c r="E2941">
        <v>2936</v>
      </c>
      <c r="F2941">
        <f t="shared" si="93"/>
        <v>0.54900449652140482</v>
      </c>
    </row>
    <row r="2942" spans="2:6" x14ac:dyDescent="0.3">
      <c r="B2942">
        <v>2937</v>
      </c>
      <c r="C2942" s="1">
        <f t="shared" si="92"/>
        <v>0.34789552802308688</v>
      </c>
      <c r="E2942">
        <v>2937</v>
      </c>
      <c r="F2942">
        <f t="shared" si="93"/>
        <v>0.54900449652140482</v>
      </c>
    </row>
    <row r="2943" spans="2:6" x14ac:dyDescent="0.3">
      <c r="B2943">
        <v>2938</v>
      </c>
      <c r="C2943" s="1">
        <f t="shared" si="92"/>
        <v>0.34777220526025898</v>
      </c>
      <c r="E2943">
        <v>2938</v>
      </c>
      <c r="F2943">
        <f t="shared" si="93"/>
        <v>0.54887982871155216</v>
      </c>
    </row>
    <row r="2944" spans="2:6" x14ac:dyDescent="0.3">
      <c r="B2944">
        <v>2939</v>
      </c>
      <c r="C2944" s="1">
        <f t="shared" si="92"/>
        <v>0.34764893508952921</v>
      </c>
      <c r="E2944">
        <v>2939</v>
      </c>
      <c r="F2944">
        <f t="shared" si="93"/>
        <v>0.54887982871155216</v>
      </c>
    </row>
    <row r="2945" spans="2:6" x14ac:dyDescent="0.3">
      <c r="B2945">
        <v>2940</v>
      </c>
      <c r="C2945" s="1">
        <f t="shared" si="92"/>
        <v>0.34752571757431527</v>
      </c>
      <c r="E2945">
        <v>2940</v>
      </c>
      <c r="F2945">
        <f t="shared" si="93"/>
        <v>0.54875511003199551</v>
      </c>
    </row>
    <row r="2946" spans="2:6" x14ac:dyDescent="0.3">
      <c r="B2946">
        <v>2941</v>
      </c>
      <c r="C2946" s="1">
        <f t="shared" si="92"/>
        <v>0.34740255277800758</v>
      </c>
      <c r="E2946">
        <v>2941</v>
      </c>
      <c r="F2946">
        <f t="shared" si="93"/>
        <v>0.5487551100319954</v>
      </c>
    </row>
    <row r="2947" spans="2:6" x14ac:dyDescent="0.3">
      <c r="B2947">
        <v>2942</v>
      </c>
      <c r="C2947" s="1">
        <f t="shared" si="92"/>
        <v>0.3472794407639696</v>
      </c>
      <c r="E2947">
        <v>2942</v>
      </c>
      <c r="F2947">
        <f t="shared" si="93"/>
        <v>0.54863034054689752</v>
      </c>
    </row>
    <row r="2948" spans="2:6" x14ac:dyDescent="0.3">
      <c r="B2948">
        <v>2943</v>
      </c>
      <c r="C2948" s="1">
        <f t="shared" si="92"/>
        <v>0.34715638159553747</v>
      </c>
      <c r="E2948">
        <v>2943</v>
      </c>
      <c r="F2948">
        <f t="shared" si="93"/>
        <v>0.54863034054689752</v>
      </c>
    </row>
    <row r="2949" spans="2:6" x14ac:dyDescent="0.3">
      <c r="B2949">
        <v>2944</v>
      </c>
      <c r="C2949" s="1">
        <f t="shared" si="92"/>
        <v>0.34703337533602002</v>
      </c>
      <c r="E2949">
        <v>2944</v>
      </c>
      <c r="F2949">
        <f t="shared" si="93"/>
        <v>0.54850552032044708</v>
      </c>
    </row>
    <row r="2950" spans="2:6" x14ac:dyDescent="0.3">
      <c r="B2950">
        <v>2945</v>
      </c>
      <c r="C2950" s="1">
        <f t="shared" ref="C2950:C3013" si="94">D$2+D$1*COS((B2950*2*PI()/8760))</f>
        <v>0.34691042204869915</v>
      </c>
      <c r="E2950">
        <v>2945</v>
      </c>
      <c r="F2950">
        <f t="shared" ref="F2950:F3013" si="95">LARGE(C$6:C$8765,E2950)</f>
        <v>0.54850552032044697</v>
      </c>
    </row>
    <row r="2951" spans="2:6" x14ac:dyDescent="0.3">
      <c r="B2951">
        <v>2946</v>
      </c>
      <c r="C2951" s="1">
        <f t="shared" si="94"/>
        <v>0.34678752179682948</v>
      </c>
      <c r="E2951">
        <v>2946</v>
      </c>
      <c r="F2951">
        <f t="shared" si="95"/>
        <v>0.54838064941685916</v>
      </c>
    </row>
    <row r="2952" spans="2:6" x14ac:dyDescent="0.3">
      <c r="B2952">
        <v>2947</v>
      </c>
      <c r="C2952" s="1">
        <f t="shared" si="94"/>
        <v>0.34666467464363815</v>
      </c>
      <c r="E2952">
        <v>2947</v>
      </c>
      <c r="F2952">
        <f t="shared" si="95"/>
        <v>0.54838064941685916</v>
      </c>
    </row>
    <row r="2953" spans="2:6" x14ac:dyDescent="0.3">
      <c r="B2953">
        <v>2948</v>
      </c>
      <c r="C2953" s="1">
        <f t="shared" si="94"/>
        <v>0.34654188065232511</v>
      </c>
      <c r="E2953">
        <v>2948</v>
      </c>
      <c r="F2953">
        <f t="shared" si="95"/>
        <v>0.54825572790037491</v>
      </c>
    </row>
    <row r="2954" spans="2:6" x14ac:dyDescent="0.3">
      <c r="B2954">
        <v>2949</v>
      </c>
      <c r="C2954" s="1">
        <f t="shared" si="94"/>
        <v>0.34641913988606304</v>
      </c>
      <c r="E2954">
        <v>2949</v>
      </c>
      <c r="F2954">
        <f t="shared" si="95"/>
        <v>0.5482557279003748</v>
      </c>
    </row>
    <row r="2955" spans="2:6" x14ac:dyDescent="0.3">
      <c r="B2955">
        <v>2950</v>
      </c>
      <c r="C2955" s="1">
        <f t="shared" si="94"/>
        <v>0.346296452407997</v>
      </c>
      <c r="E2955">
        <v>2950</v>
      </c>
      <c r="F2955">
        <f t="shared" si="95"/>
        <v>0.5481307558352615</v>
      </c>
    </row>
    <row r="2956" spans="2:6" x14ac:dyDescent="0.3">
      <c r="B2956">
        <v>2951</v>
      </c>
      <c r="C2956" s="1">
        <f t="shared" si="94"/>
        <v>0.34617381828124483</v>
      </c>
      <c r="E2956">
        <v>2951</v>
      </c>
      <c r="F2956">
        <f t="shared" si="95"/>
        <v>0.5481307558352615</v>
      </c>
    </row>
    <row r="2957" spans="2:6" x14ac:dyDescent="0.3">
      <c r="B2957">
        <v>2952</v>
      </c>
      <c r="C2957" s="1">
        <f t="shared" si="94"/>
        <v>0.34605123756889689</v>
      </c>
      <c r="E2957">
        <v>2952</v>
      </c>
      <c r="F2957">
        <f t="shared" si="95"/>
        <v>0.54800573328581192</v>
      </c>
    </row>
    <row r="2958" spans="2:6" x14ac:dyDescent="0.3">
      <c r="B2958">
        <v>2953</v>
      </c>
      <c r="C2958" s="1">
        <f t="shared" si="94"/>
        <v>0.34592871033401601</v>
      </c>
      <c r="E2958">
        <v>2953</v>
      </c>
      <c r="F2958">
        <f t="shared" si="95"/>
        <v>0.5480057332858117</v>
      </c>
    </row>
    <row r="2959" spans="2:6" x14ac:dyDescent="0.3">
      <c r="B2959">
        <v>2954</v>
      </c>
      <c r="C2959" s="1">
        <f t="shared" si="94"/>
        <v>0.34580623663963761</v>
      </c>
      <c r="E2959">
        <v>2954</v>
      </c>
      <c r="F2959">
        <f t="shared" si="95"/>
        <v>0.5478806603163453</v>
      </c>
    </row>
    <row r="2960" spans="2:6" x14ac:dyDescent="0.3">
      <c r="B2960">
        <v>2955</v>
      </c>
      <c r="C2960" s="1">
        <f t="shared" si="94"/>
        <v>0.34568381654876934</v>
      </c>
      <c r="E2960">
        <v>2955</v>
      </c>
      <c r="F2960">
        <f t="shared" si="95"/>
        <v>0.54788066031634519</v>
      </c>
    </row>
    <row r="2961" spans="2:6" x14ac:dyDescent="0.3">
      <c r="B2961">
        <v>2956</v>
      </c>
      <c r="C2961" s="1">
        <f t="shared" si="94"/>
        <v>0.34556145012439149</v>
      </c>
      <c r="E2961">
        <v>2956</v>
      </c>
      <c r="F2961">
        <f t="shared" si="95"/>
        <v>0.5477555369912066</v>
      </c>
    </row>
    <row r="2962" spans="2:6" x14ac:dyDescent="0.3">
      <c r="B2962">
        <v>2957</v>
      </c>
      <c r="C2962" s="1">
        <f t="shared" si="94"/>
        <v>0.3454391374294567</v>
      </c>
      <c r="E2962">
        <v>2957</v>
      </c>
      <c r="F2962">
        <f t="shared" si="95"/>
        <v>0.5477555369912066</v>
      </c>
    </row>
    <row r="2963" spans="2:6" x14ac:dyDescent="0.3">
      <c r="B2963">
        <v>2958</v>
      </c>
      <c r="C2963" s="1">
        <f t="shared" si="94"/>
        <v>0.34531687852688991</v>
      </c>
      <c r="E2963">
        <v>2958</v>
      </c>
      <c r="F2963">
        <f t="shared" si="95"/>
        <v>0.54763036337476678</v>
      </c>
    </row>
    <row r="2964" spans="2:6" x14ac:dyDescent="0.3">
      <c r="B2964">
        <v>2959</v>
      </c>
      <c r="C2964" s="1">
        <f t="shared" si="94"/>
        <v>0.34519467347958849</v>
      </c>
      <c r="E2964">
        <v>2959</v>
      </c>
      <c r="F2964">
        <f t="shared" si="95"/>
        <v>0.54763036337476667</v>
      </c>
    </row>
    <row r="2965" spans="2:6" x14ac:dyDescent="0.3">
      <c r="B2965">
        <v>2960</v>
      </c>
      <c r="C2965" s="1">
        <f t="shared" si="94"/>
        <v>0.34507252235042207</v>
      </c>
      <c r="E2965">
        <v>2960</v>
      </c>
      <c r="F2965">
        <f t="shared" si="95"/>
        <v>0.54750513953142277</v>
      </c>
    </row>
    <row r="2966" spans="2:6" x14ac:dyDescent="0.3">
      <c r="B2966">
        <v>2961</v>
      </c>
      <c r="C2966" s="1">
        <f t="shared" si="94"/>
        <v>0.34495042520223229</v>
      </c>
      <c r="E2966">
        <v>2961</v>
      </c>
      <c r="F2966">
        <f t="shared" si="95"/>
        <v>0.54750513953142266</v>
      </c>
    </row>
    <row r="2967" spans="2:6" x14ac:dyDescent="0.3">
      <c r="B2967">
        <v>2962</v>
      </c>
      <c r="C2967" s="1">
        <f t="shared" si="94"/>
        <v>0.34482838209783351</v>
      </c>
      <c r="E2967">
        <v>2962</v>
      </c>
      <c r="F2967">
        <f t="shared" si="95"/>
        <v>0.54737986552559703</v>
      </c>
    </row>
    <row r="2968" spans="2:6" x14ac:dyDescent="0.3">
      <c r="B2968">
        <v>2963</v>
      </c>
      <c r="C2968" s="1">
        <f t="shared" si="94"/>
        <v>0.34470639310001172</v>
      </c>
      <c r="E2968">
        <v>2963</v>
      </c>
      <c r="F2968">
        <f t="shared" si="95"/>
        <v>0.54737986552559681</v>
      </c>
    </row>
    <row r="2969" spans="2:6" x14ac:dyDescent="0.3">
      <c r="B2969">
        <v>2964</v>
      </c>
      <c r="C2969" s="1">
        <f t="shared" si="94"/>
        <v>0.34458445827152556</v>
      </c>
      <c r="E2969">
        <v>2964</v>
      </c>
      <c r="F2969">
        <f t="shared" si="95"/>
        <v>0.54725454142173802</v>
      </c>
    </row>
    <row r="2970" spans="2:6" x14ac:dyDescent="0.3">
      <c r="B2970">
        <v>2965</v>
      </c>
      <c r="C2970" s="1">
        <f t="shared" si="94"/>
        <v>0.34446257767510563</v>
      </c>
      <c r="E2970">
        <v>2965</v>
      </c>
      <c r="F2970">
        <f t="shared" si="95"/>
        <v>0.54725454142173802</v>
      </c>
    </row>
    <row r="2971" spans="2:6" x14ac:dyDescent="0.3">
      <c r="B2971">
        <v>2966</v>
      </c>
      <c r="C2971" s="1">
        <f t="shared" si="94"/>
        <v>0.34434075137345443</v>
      </c>
      <c r="E2971">
        <v>2966</v>
      </c>
      <c r="F2971">
        <f t="shared" si="95"/>
        <v>0.54712916728432015</v>
      </c>
    </row>
    <row r="2972" spans="2:6" x14ac:dyDescent="0.3">
      <c r="B2972">
        <v>2967</v>
      </c>
      <c r="C2972" s="1">
        <f t="shared" si="94"/>
        <v>0.34421897942924684</v>
      </c>
      <c r="E2972">
        <v>2967</v>
      </c>
      <c r="F2972">
        <f t="shared" si="95"/>
        <v>0.54712916728432015</v>
      </c>
    </row>
    <row r="2973" spans="2:6" x14ac:dyDescent="0.3">
      <c r="B2973">
        <v>2968</v>
      </c>
      <c r="C2973" s="1">
        <f t="shared" si="94"/>
        <v>0.34409726190512963</v>
      </c>
      <c r="E2973">
        <v>2968</v>
      </c>
      <c r="F2973">
        <f t="shared" si="95"/>
        <v>0.54700374317784317</v>
      </c>
    </row>
    <row r="2974" spans="2:6" x14ac:dyDescent="0.3">
      <c r="B2974">
        <v>2969</v>
      </c>
      <c r="C2974" s="1">
        <f t="shared" si="94"/>
        <v>0.34397559886372153</v>
      </c>
      <c r="E2974">
        <v>2969</v>
      </c>
      <c r="F2974">
        <f t="shared" si="95"/>
        <v>0.54700374317784317</v>
      </c>
    </row>
    <row r="2975" spans="2:6" x14ac:dyDescent="0.3">
      <c r="B2975">
        <v>2970</v>
      </c>
      <c r="C2975" s="1">
        <f t="shared" si="94"/>
        <v>0.34385399036761327</v>
      </c>
      <c r="E2975">
        <v>2970</v>
      </c>
      <c r="F2975">
        <f t="shared" si="95"/>
        <v>0.54687826916683291</v>
      </c>
    </row>
    <row r="2976" spans="2:6" x14ac:dyDescent="0.3">
      <c r="B2976">
        <v>2971</v>
      </c>
      <c r="C2976" s="1">
        <f t="shared" si="94"/>
        <v>0.34373243647936774</v>
      </c>
      <c r="E2976">
        <v>2971</v>
      </c>
      <c r="F2976">
        <f t="shared" si="95"/>
        <v>0.54687826916683291</v>
      </c>
    </row>
    <row r="2977" spans="2:6" x14ac:dyDescent="0.3">
      <c r="B2977">
        <v>2972</v>
      </c>
      <c r="C2977" s="1">
        <f t="shared" si="94"/>
        <v>0.34361093726151937</v>
      </c>
      <c r="E2977">
        <v>2972</v>
      </c>
      <c r="F2977">
        <f t="shared" si="95"/>
        <v>0.54675274531584073</v>
      </c>
    </row>
    <row r="2978" spans="2:6" x14ac:dyDescent="0.3">
      <c r="B2978">
        <v>2973</v>
      </c>
      <c r="C2978" s="1">
        <f t="shared" si="94"/>
        <v>0.34348949277657453</v>
      </c>
      <c r="E2978">
        <v>2973</v>
      </c>
      <c r="F2978">
        <f t="shared" si="95"/>
        <v>0.54675274531584062</v>
      </c>
    </row>
    <row r="2979" spans="2:6" x14ac:dyDescent="0.3">
      <c r="B2979">
        <v>2974</v>
      </c>
      <c r="C2979" s="1">
        <f t="shared" si="94"/>
        <v>0.34336810308701171</v>
      </c>
      <c r="E2979">
        <v>2974</v>
      </c>
      <c r="F2979">
        <f t="shared" si="95"/>
        <v>0.54662717168944341</v>
      </c>
    </row>
    <row r="2980" spans="2:6" x14ac:dyDescent="0.3">
      <c r="B2980">
        <v>2975</v>
      </c>
      <c r="C2980" s="1">
        <f t="shared" si="94"/>
        <v>0.34324676825528094</v>
      </c>
      <c r="E2980">
        <v>2975</v>
      </c>
      <c r="F2980">
        <f t="shared" si="95"/>
        <v>0.54662717168944341</v>
      </c>
    </row>
    <row r="2981" spans="2:6" x14ac:dyDescent="0.3">
      <c r="B2981">
        <v>2976</v>
      </c>
      <c r="C2981" s="1">
        <f t="shared" si="94"/>
        <v>0.3431254883438043</v>
      </c>
      <c r="E2981">
        <v>2976</v>
      </c>
      <c r="F2981">
        <f t="shared" si="95"/>
        <v>0.54650154835224374</v>
      </c>
    </row>
    <row r="2982" spans="2:6" x14ac:dyDescent="0.3">
      <c r="B2982">
        <v>2977</v>
      </c>
      <c r="C2982" s="1">
        <f t="shared" si="94"/>
        <v>0.34300426341497514</v>
      </c>
      <c r="E2982">
        <v>2977</v>
      </c>
      <c r="F2982">
        <f t="shared" si="95"/>
        <v>0.54650154835224374</v>
      </c>
    </row>
    <row r="2983" spans="2:6" x14ac:dyDescent="0.3">
      <c r="B2983">
        <v>2978</v>
      </c>
      <c r="C2983" s="1">
        <f t="shared" si="94"/>
        <v>0.34288309353115903</v>
      </c>
      <c r="E2983">
        <v>2978</v>
      </c>
      <c r="F2983">
        <f t="shared" si="95"/>
        <v>0.54637587536886967</v>
      </c>
    </row>
    <row r="2984" spans="2:6" x14ac:dyDescent="0.3">
      <c r="B2984">
        <v>2979</v>
      </c>
      <c r="C2984" s="1">
        <f t="shared" si="94"/>
        <v>0.34276197875469294</v>
      </c>
      <c r="E2984">
        <v>2979</v>
      </c>
      <c r="F2984">
        <f t="shared" si="95"/>
        <v>0.54637587536886967</v>
      </c>
    </row>
    <row r="2985" spans="2:6" x14ac:dyDescent="0.3">
      <c r="B2985">
        <v>2980</v>
      </c>
      <c r="C2985" s="1">
        <f t="shared" si="94"/>
        <v>0.34264091914788564</v>
      </c>
      <c r="E2985">
        <v>2980</v>
      </c>
      <c r="F2985">
        <f t="shared" si="95"/>
        <v>0.54625015280397515</v>
      </c>
    </row>
    <row r="2986" spans="2:6" x14ac:dyDescent="0.3">
      <c r="B2986">
        <v>2981</v>
      </c>
      <c r="C2986" s="1">
        <f t="shared" si="94"/>
        <v>0.34251991477301735</v>
      </c>
      <c r="E2986">
        <v>2981</v>
      </c>
      <c r="F2986">
        <f t="shared" si="95"/>
        <v>0.54625015280397515</v>
      </c>
    </row>
    <row r="2987" spans="2:6" x14ac:dyDescent="0.3">
      <c r="B2987">
        <v>2982</v>
      </c>
      <c r="C2987" s="1">
        <f t="shared" si="94"/>
        <v>0.34239896569234013</v>
      </c>
      <c r="E2987">
        <v>2982</v>
      </c>
      <c r="F2987">
        <f t="shared" si="95"/>
        <v>0.54612438072223934</v>
      </c>
    </row>
    <row r="2988" spans="2:6" x14ac:dyDescent="0.3">
      <c r="B2988">
        <v>2983</v>
      </c>
      <c r="C2988" s="1">
        <f t="shared" si="94"/>
        <v>0.34227807196807719</v>
      </c>
      <c r="E2988">
        <v>2983</v>
      </c>
      <c r="F2988">
        <f t="shared" si="95"/>
        <v>0.54612438072223923</v>
      </c>
    </row>
    <row r="2989" spans="2:6" x14ac:dyDescent="0.3">
      <c r="B2989">
        <v>2984</v>
      </c>
      <c r="C2989" s="1">
        <f t="shared" si="94"/>
        <v>0.34215723366242357</v>
      </c>
      <c r="E2989">
        <v>2984</v>
      </c>
      <c r="F2989">
        <f t="shared" si="95"/>
        <v>0.54599855918836682</v>
      </c>
    </row>
    <row r="2990" spans="2:6" x14ac:dyDescent="0.3">
      <c r="B2990">
        <v>2985</v>
      </c>
      <c r="C2990" s="1">
        <f t="shared" si="94"/>
        <v>0.3420364508375458</v>
      </c>
      <c r="E2990">
        <v>2985</v>
      </c>
      <c r="F2990">
        <f t="shared" si="95"/>
        <v>0.54599855918836671</v>
      </c>
    </row>
    <row r="2991" spans="2:6" x14ac:dyDescent="0.3">
      <c r="B2991">
        <v>2986</v>
      </c>
      <c r="C2991" s="1">
        <f t="shared" si="94"/>
        <v>0.34191572355558175</v>
      </c>
      <c r="E2991">
        <v>2986</v>
      </c>
      <c r="F2991">
        <f t="shared" si="95"/>
        <v>0.54587268826708779</v>
      </c>
    </row>
    <row r="2992" spans="2:6" x14ac:dyDescent="0.3">
      <c r="B2992">
        <v>2987</v>
      </c>
      <c r="C2992" s="1">
        <f t="shared" si="94"/>
        <v>0.3417950518786409</v>
      </c>
      <c r="E2992">
        <v>2987</v>
      </c>
      <c r="F2992">
        <f t="shared" si="95"/>
        <v>0.54587268826708768</v>
      </c>
    </row>
    <row r="2993" spans="2:6" x14ac:dyDescent="0.3">
      <c r="B2993">
        <v>2988</v>
      </c>
      <c r="C2993" s="1">
        <f t="shared" si="94"/>
        <v>0.34167443586880375</v>
      </c>
      <c r="E2993">
        <v>2988</v>
      </c>
      <c r="F2993">
        <f t="shared" si="95"/>
        <v>0.54574676802315769</v>
      </c>
    </row>
    <row r="2994" spans="2:6" x14ac:dyDescent="0.3">
      <c r="B2994">
        <v>2989</v>
      </c>
      <c r="C2994" s="1">
        <f t="shared" si="94"/>
        <v>0.3415538755881225</v>
      </c>
      <c r="E2994">
        <v>2989</v>
      </c>
      <c r="F2994">
        <f t="shared" si="95"/>
        <v>0.54574676802315758</v>
      </c>
    </row>
    <row r="2995" spans="2:6" x14ac:dyDescent="0.3">
      <c r="B2995">
        <v>2990</v>
      </c>
      <c r="C2995" s="1">
        <f t="shared" si="94"/>
        <v>0.3414333710986206</v>
      </c>
      <c r="E2995">
        <v>2990</v>
      </c>
      <c r="F2995">
        <f t="shared" si="95"/>
        <v>0.5456207985213577</v>
      </c>
    </row>
    <row r="2996" spans="2:6" x14ac:dyDescent="0.3">
      <c r="B2996">
        <v>2991</v>
      </c>
      <c r="C2996" s="1">
        <f t="shared" si="94"/>
        <v>0.34131292246229278</v>
      </c>
      <c r="E2996">
        <v>2991</v>
      </c>
      <c r="F2996">
        <f t="shared" si="95"/>
        <v>0.54562079852135759</v>
      </c>
    </row>
    <row r="2997" spans="2:6" x14ac:dyDescent="0.3">
      <c r="B2997">
        <v>2992</v>
      </c>
      <c r="C2997" s="1">
        <f t="shared" si="94"/>
        <v>0.34119252974110509</v>
      </c>
      <c r="E2997">
        <v>2992</v>
      </c>
      <c r="F2997">
        <f t="shared" si="95"/>
        <v>0.54549477982649375</v>
      </c>
    </row>
    <row r="2998" spans="2:6" x14ac:dyDescent="0.3">
      <c r="B2998">
        <v>2993</v>
      </c>
      <c r="C2998" s="1">
        <f t="shared" si="94"/>
        <v>0.34107219299699465</v>
      </c>
      <c r="E2998">
        <v>2993</v>
      </c>
      <c r="F2998">
        <f t="shared" si="95"/>
        <v>0.54549477982649353</v>
      </c>
    </row>
    <row r="2999" spans="2:6" x14ac:dyDescent="0.3">
      <c r="B2999">
        <v>2994</v>
      </c>
      <c r="C2999" s="1">
        <f t="shared" si="94"/>
        <v>0.34095191229186983</v>
      </c>
      <c r="E2999">
        <v>2994</v>
      </c>
      <c r="F2999">
        <f t="shared" si="95"/>
        <v>0.54536871200339754</v>
      </c>
    </row>
    <row r="3000" spans="2:6" x14ac:dyDescent="0.3">
      <c r="B3000">
        <v>2995</v>
      </c>
      <c r="C3000" s="1">
        <f t="shared" si="94"/>
        <v>0.34083168768761035</v>
      </c>
      <c r="E3000">
        <v>2995</v>
      </c>
      <c r="F3000">
        <f t="shared" si="95"/>
        <v>0.54536871200339754</v>
      </c>
    </row>
    <row r="3001" spans="2:6" x14ac:dyDescent="0.3">
      <c r="B3001">
        <v>2996</v>
      </c>
      <c r="C3001" s="1">
        <f t="shared" si="94"/>
        <v>0.34071151924606685</v>
      </c>
      <c r="E3001">
        <v>2996</v>
      </c>
      <c r="F3001">
        <f t="shared" si="95"/>
        <v>0.54524259511692597</v>
      </c>
    </row>
    <row r="3002" spans="2:6" x14ac:dyDescent="0.3">
      <c r="B3002">
        <v>2997</v>
      </c>
      <c r="C3002" s="1">
        <f t="shared" si="94"/>
        <v>0.34059140702906127</v>
      </c>
      <c r="E3002">
        <v>2997</v>
      </c>
      <c r="F3002">
        <f t="shared" si="95"/>
        <v>0.54524259511692597</v>
      </c>
    </row>
    <row r="3003" spans="2:6" x14ac:dyDescent="0.3">
      <c r="B3003">
        <v>2998</v>
      </c>
      <c r="C3003" s="1">
        <f t="shared" si="94"/>
        <v>0.34047135109838655</v>
      </c>
      <c r="E3003">
        <v>2998</v>
      </c>
      <c r="F3003">
        <f t="shared" si="95"/>
        <v>0.54511642923196102</v>
      </c>
    </row>
    <row r="3004" spans="2:6" x14ac:dyDescent="0.3">
      <c r="B3004">
        <v>2999</v>
      </c>
      <c r="C3004" s="1">
        <f t="shared" si="94"/>
        <v>0.34035135151580648</v>
      </c>
      <c r="E3004">
        <v>2999</v>
      </c>
      <c r="F3004">
        <f t="shared" si="95"/>
        <v>0.54511642923196102</v>
      </c>
    </row>
    <row r="3005" spans="2:6" x14ac:dyDescent="0.3">
      <c r="B3005">
        <v>3000</v>
      </c>
      <c r="C3005" s="1">
        <f t="shared" si="94"/>
        <v>0.34023140834305615</v>
      </c>
      <c r="E3005">
        <v>3000</v>
      </c>
      <c r="F3005">
        <f t="shared" si="95"/>
        <v>0.54499021441341011</v>
      </c>
    </row>
    <row r="3006" spans="2:6" x14ac:dyDescent="0.3">
      <c r="B3006">
        <v>3001</v>
      </c>
      <c r="C3006" s="1">
        <f t="shared" si="94"/>
        <v>0.34011152164184155</v>
      </c>
      <c r="E3006">
        <v>3001</v>
      </c>
      <c r="F3006">
        <f t="shared" si="95"/>
        <v>0.54499021441341</v>
      </c>
    </row>
    <row r="3007" spans="2:6" x14ac:dyDescent="0.3">
      <c r="B3007">
        <v>3002</v>
      </c>
      <c r="C3007" s="1">
        <f t="shared" si="94"/>
        <v>0.33999169147383945</v>
      </c>
      <c r="E3007">
        <v>3002</v>
      </c>
      <c r="F3007">
        <f t="shared" si="95"/>
        <v>0.54486395072620553</v>
      </c>
    </row>
    <row r="3008" spans="2:6" x14ac:dyDescent="0.3">
      <c r="B3008">
        <v>3003</v>
      </c>
      <c r="C3008" s="1">
        <f t="shared" si="94"/>
        <v>0.33987191790069771</v>
      </c>
      <c r="E3008">
        <v>3003</v>
      </c>
      <c r="F3008">
        <f t="shared" si="95"/>
        <v>0.54486395072620541</v>
      </c>
    </row>
    <row r="3009" spans="2:6" x14ac:dyDescent="0.3">
      <c r="B3009">
        <v>3004</v>
      </c>
      <c r="C3009" s="1">
        <f t="shared" si="94"/>
        <v>0.33975220098403514</v>
      </c>
      <c r="E3009">
        <v>3004</v>
      </c>
      <c r="F3009">
        <f t="shared" si="95"/>
        <v>0.54473763823530497</v>
      </c>
    </row>
    <row r="3010" spans="2:6" x14ac:dyDescent="0.3">
      <c r="B3010">
        <v>3005</v>
      </c>
      <c r="C3010" s="1">
        <f t="shared" si="94"/>
        <v>0.33963254078544114</v>
      </c>
      <c r="E3010">
        <v>3005</v>
      </c>
      <c r="F3010">
        <f t="shared" si="95"/>
        <v>0.54473763823530497</v>
      </c>
    </row>
    <row r="3011" spans="2:6" x14ac:dyDescent="0.3">
      <c r="B3011">
        <v>3006</v>
      </c>
      <c r="C3011" s="1">
        <f t="shared" si="94"/>
        <v>0.33951293736647609</v>
      </c>
      <c r="E3011">
        <v>3006</v>
      </c>
      <c r="F3011">
        <f t="shared" si="95"/>
        <v>0.54461127700569112</v>
      </c>
    </row>
    <row r="3012" spans="2:6" x14ac:dyDescent="0.3">
      <c r="B3012">
        <v>3007</v>
      </c>
      <c r="C3012" s="1">
        <f t="shared" si="94"/>
        <v>0.3393933907886712</v>
      </c>
      <c r="E3012">
        <v>3007</v>
      </c>
      <c r="F3012">
        <f t="shared" si="95"/>
        <v>0.5446112770056909</v>
      </c>
    </row>
    <row r="3013" spans="2:6" x14ac:dyDescent="0.3">
      <c r="B3013">
        <v>3008</v>
      </c>
      <c r="C3013" s="1">
        <f t="shared" si="94"/>
        <v>0.3392739011135284</v>
      </c>
      <c r="E3013">
        <v>3008</v>
      </c>
      <c r="F3013">
        <f t="shared" si="95"/>
        <v>0.54448486710237165</v>
      </c>
    </row>
    <row r="3014" spans="2:6" x14ac:dyDescent="0.3">
      <c r="B3014">
        <v>3009</v>
      </c>
      <c r="C3014" s="1">
        <f t="shared" ref="C3014:C3077" si="96">D$2+D$1*COS((B3014*2*PI()/8760))</f>
        <v>0.33915446840252039</v>
      </c>
      <c r="E3014">
        <v>3009</v>
      </c>
      <c r="F3014">
        <f t="shared" ref="F3014:F3077" si="97">LARGE(C$6:C$8765,E3014)</f>
        <v>0.54448486710237165</v>
      </c>
    </row>
    <row r="3015" spans="2:6" x14ac:dyDescent="0.3">
      <c r="B3015">
        <v>3010</v>
      </c>
      <c r="C3015" s="1">
        <f t="shared" si="96"/>
        <v>0.33903509271709031</v>
      </c>
      <c r="E3015">
        <v>3010</v>
      </c>
      <c r="F3015">
        <f t="shared" si="97"/>
        <v>0.54435840859037965</v>
      </c>
    </row>
    <row r="3016" spans="2:6" x14ac:dyDescent="0.3">
      <c r="B3016">
        <v>3011</v>
      </c>
      <c r="C3016" s="1">
        <f t="shared" si="96"/>
        <v>0.33891577411865242</v>
      </c>
      <c r="E3016">
        <v>3011</v>
      </c>
      <c r="F3016">
        <f t="shared" si="97"/>
        <v>0.54435840859037965</v>
      </c>
    </row>
    <row r="3017" spans="2:6" x14ac:dyDescent="0.3">
      <c r="B3017">
        <v>3012</v>
      </c>
      <c r="C3017" s="1">
        <f t="shared" si="96"/>
        <v>0.33879651266859112</v>
      </c>
      <c r="E3017">
        <v>3012</v>
      </c>
      <c r="F3017">
        <f t="shared" si="97"/>
        <v>0.54423190153477274</v>
      </c>
    </row>
    <row r="3018" spans="2:6" x14ac:dyDescent="0.3">
      <c r="B3018">
        <v>3013</v>
      </c>
      <c r="C3018" s="1">
        <f t="shared" si="96"/>
        <v>0.33867730842826177</v>
      </c>
      <c r="E3018">
        <v>3013</v>
      </c>
      <c r="F3018">
        <f t="shared" si="97"/>
        <v>0.54423190153477274</v>
      </c>
    </row>
    <row r="3019" spans="2:6" x14ac:dyDescent="0.3">
      <c r="B3019">
        <v>3014</v>
      </c>
      <c r="C3019" s="1">
        <f t="shared" si="96"/>
        <v>0.33855816145899009</v>
      </c>
      <c r="E3019">
        <v>3014</v>
      </c>
      <c r="F3019">
        <f t="shared" si="97"/>
        <v>0.54410534600063387</v>
      </c>
    </row>
    <row r="3020" spans="2:6" x14ac:dyDescent="0.3">
      <c r="B3020">
        <v>3015</v>
      </c>
      <c r="C3020" s="1">
        <f t="shared" si="96"/>
        <v>0.33843907182207256</v>
      </c>
      <c r="E3020">
        <v>3015</v>
      </c>
      <c r="F3020">
        <f t="shared" si="97"/>
        <v>0.54410534600063387</v>
      </c>
    </row>
    <row r="3021" spans="2:6" x14ac:dyDescent="0.3">
      <c r="B3021">
        <v>3016</v>
      </c>
      <c r="C3021" s="1">
        <f t="shared" si="96"/>
        <v>0.33832003957877577</v>
      </c>
      <c r="E3021">
        <v>3016</v>
      </c>
      <c r="F3021">
        <f t="shared" si="97"/>
        <v>0.54397874205307062</v>
      </c>
    </row>
    <row r="3022" spans="2:6" x14ac:dyDescent="0.3">
      <c r="B3022">
        <v>3017</v>
      </c>
      <c r="C3022" s="1">
        <f t="shared" si="96"/>
        <v>0.33820106479033724</v>
      </c>
      <c r="E3022">
        <v>3017</v>
      </c>
      <c r="F3022">
        <f t="shared" si="97"/>
        <v>0.54397874205307051</v>
      </c>
    </row>
    <row r="3023" spans="2:6" x14ac:dyDescent="0.3">
      <c r="B3023">
        <v>3018</v>
      </c>
      <c r="C3023" s="1">
        <f t="shared" si="96"/>
        <v>0.33808214751796467</v>
      </c>
      <c r="E3023">
        <v>3018</v>
      </c>
      <c r="F3023">
        <f t="shared" si="97"/>
        <v>0.54385208975721566</v>
      </c>
    </row>
    <row r="3024" spans="2:6" x14ac:dyDescent="0.3">
      <c r="B3024">
        <v>3019</v>
      </c>
      <c r="C3024" s="1">
        <f t="shared" si="96"/>
        <v>0.33796328782283619</v>
      </c>
      <c r="E3024">
        <v>3019</v>
      </c>
      <c r="F3024">
        <f t="shared" si="97"/>
        <v>0.54385208975721566</v>
      </c>
    </row>
    <row r="3025" spans="2:6" x14ac:dyDescent="0.3">
      <c r="B3025">
        <v>3020</v>
      </c>
      <c r="C3025" s="1">
        <f t="shared" si="96"/>
        <v>0.33784448576610043</v>
      </c>
      <c r="E3025">
        <v>3020</v>
      </c>
      <c r="F3025">
        <f t="shared" si="97"/>
        <v>0.54372538917822666</v>
      </c>
    </row>
    <row r="3026" spans="2:6" x14ac:dyDescent="0.3">
      <c r="B3026">
        <v>3021</v>
      </c>
      <c r="C3026" s="1">
        <f t="shared" si="96"/>
        <v>0.33772574140887629</v>
      </c>
      <c r="E3026">
        <v>3021</v>
      </c>
      <c r="F3026">
        <f t="shared" si="97"/>
        <v>0.54372538917822666</v>
      </c>
    </row>
    <row r="3027" spans="2:6" x14ac:dyDescent="0.3">
      <c r="B3027">
        <v>3022</v>
      </c>
      <c r="C3027" s="1">
        <f t="shared" si="96"/>
        <v>0.33760705481225278</v>
      </c>
      <c r="E3027">
        <v>3022</v>
      </c>
      <c r="F3027">
        <f t="shared" si="97"/>
        <v>0.54359864038128591</v>
      </c>
    </row>
    <row r="3028" spans="2:6" x14ac:dyDescent="0.3">
      <c r="B3028">
        <v>3023</v>
      </c>
      <c r="C3028" s="1">
        <f t="shared" si="96"/>
        <v>0.33748842603728951</v>
      </c>
      <c r="E3028">
        <v>3023</v>
      </c>
      <c r="F3028">
        <f t="shared" si="97"/>
        <v>0.5435986403812858</v>
      </c>
    </row>
    <row r="3029" spans="2:6" x14ac:dyDescent="0.3">
      <c r="B3029">
        <v>3024</v>
      </c>
      <c r="C3029" s="1">
        <f t="shared" si="96"/>
        <v>0.33736985514501627</v>
      </c>
      <c r="E3029">
        <v>3024</v>
      </c>
      <c r="F3029">
        <f t="shared" si="97"/>
        <v>0.54347184343160049</v>
      </c>
    </row>
    <row r="3030" spans="2:6" x14ac:dyDescent="0.3">
      <c r="B3030">
        <v>3025</v>
      </c>
      <c r="C3030" s="1">
        <f t="shared" si="96"/>
        <v>0.33725134219643299</v>
      </c>
      <c r="E3030">
        <v>3025</v>
      </c>
      <c r="F3030">
        <f t="shared" si="97"/>
        <v>0.54347184343160038</v>
      </c>
    </row>
    <row r="3031" spans="2:6" x14ac:dyDescent="0.3">
      <c r="B3031">
        <v>3026</v>
      </c>
      <c r="C3031" s="1">
        <f t="shared" si="96"/>
        <v>0.33713288725250989</v>
      </c>
      <c r="E3031">
        <v>3026</v>
      </c>
      <c r="F3031">
        <f t="shared" si="97"/>
        <v>0.54334499839440242</v>
      </c>
    </row>
    <row r="3032" spans="2:6" x14ac:dyDescent="0.3">
      <c r="B3032">
        <v>3027</v>
      </c>
      <c r="C3032" s="1">
        <f t="shared" si="96"/>
        <v>0.33701449037418718</v>
      </c>
      <c r="E3032">
        <v>3027</v>
      </c>
      <c r="F3032">
        <f t="shared" si="97"/>
        <v>0.54334499839440231</v>
      </c>
    </row>
    <row r="3033" spans="2:6" x14ac:dyDescent="0.3">
      <c r="B3033">
        <v>3028</v>
      </c>
      <c r="C3033" s="1">
        <f t="shared" si="96"/>
        <v>0.33689615162237529</v>
      </c>
      <c r="E3033">
        <v>3028</v>
      </c>
      <c r="F3033">
        <f t="shared" si="97"/>
        <v>0.54321810533494841</v>
      </c>
    </row>
    <row r="3034" spans="2:6" x14ac:dyDescent="0.3">
      <c r="B3034">
        <v>3029</v>
      </c>
      <c r="C3034" s="1">
        <f t="shared" si="96"/>
        <v>0.33677787105795487</v>
      </c>
      <c r="E3034">
        <v>3029</v>
      </c>
      <c r="F3034">
        <f t="shared" si="97"/>
        <v>0.5432181053349483</v>
      </c>
    </row>
    <row r="3035" spans="2:6" x14ac:dyDescent="0.3">
      <c r="B3035">
        <v>3030</v>
      </c>
      <c r="C3035" s="1">
        <f t="shared" si="96"/>
        <v>0.33665964874177645</v>
      </c>
      <c r="E3035">
        <v>3030</v>
      </c>
      <c r="F3035">
        <f t="shared" si="97"/>
        <v>0.54309116431851989</v>
      </c>
    </row>
    <row r="3036" spans="2:6" x14ac:dyDescent="0.3">
      <c r="B3036">
        <v>3031</v>
      </c>
      <c r="C3036" s="1">
        <f t="shared" si="96"/>
        <v>0.33654148473466083</v>
      </c>
      <c r="E3036">
        <v>3031</v>
      </c>
      <c r="F3036">
        <f t="shared" si="97"/>
        <v>0.54309116431851978</v>
      </c>
    </row>
    <row r="3037" spans="2:6" x14ac:dyDescent="0.3">
      <c r="B3037">
        <v>3032</v>
      </c>
      <c r="C3037" s="1">
        <f t="shared" si="96"/>
        <v>0.33642337909739833</v>
      </c>
      <c r="E3037">
        <v>3032</v>
      </c>
      <c r="F3037">
        <f t="shared" si="97"/>
        <v>0.54296417541042263</v>
      </c>
    </row>
    <row r="3038" spans="2:6" x14ac:dyDescent="0.3">
      <c r="B3038">
        <v>3033</v>
      </c>
      <c r="C3038" s="1">
        <f t="shared" si="96"/>
        <v>0.33630533189074979</v>
      </c>
      <c r="E3038">
        <v>3033</v>
      </c>
      <c r="F3038">
        <f t="shared" si="97"/>
        <v>0.54296417541042263</v>
      </c>
    </row>
    <row r="3039" spans="2:6" x14ac:dyDescent="0.3">
      <c r="B3039">
        <v>3034</v>
      </c>
      <c r="C3039" s="1">
        <f t="shared" si="96"/>
        <v>0.33618734317544569</v>
      </c>
      <c r="E3039">
        <v>3034</v>
      </c>
      <c r="F3039">
        <f t="shared" si="97"/>
        <v>0.54283713867598771</v>
      </c>
    </row>
    <row r="3040" spans="2:6" x14ac:dyDescent="0.3">
      <c r="B3040">
        <v>3035</v>
      </c>
      <c r="C3040" s="1">
        <f t="shared" si="96"/>
        <v>0.33606941301218651</v>
      </c>
      <c r="E3040">
        <v>3035</v>
      </c>
      <c r="F3040">
        <f t="shared" si="97"/>
        <v>0.54283713867598771</v>
      </c>
    </row>
    <row r="3041" spans="2:6" x14ac:dyDescent="0.3">
      <c r="B3041">
        <v>3036</v>
      </c>
      <c r="C3041" s="1">
        <f t="shared" si="96"/>
        <v>0.33595154146164258</v>
      </c>
      <c r="E3041">
        <v>3036</v>
      </c>
      <c r="F3041">
        <f t="shared" si="97"/>
        <v>0.54271005418057017</v>
      </c>
    </row>
    <row r="3042" spans="2:6" x14ac:dyDescent="0.3">
      <c r="B3042">
        <v>3037</v>
      </c>
      <c r="C3042" s="1">
        <f t="shared" si="96"/>
        <v>0.33583372858445415</v>
      </c>
      <c r="E3042">
        <v>3037</v>
      </c>
      <c r="F3042">
        <f t="shared" si="97"/>
        <v>0.54271005418057017</v>
      </c>
    </row>
    <row r="3043" spans="2:6" x14ac:dyDescent="0.3">
      <c r="B3043">
        <v>3038</v>
      </c>
      <c r="C3043" s="1">
        <f t="shared" si="96"/>
        <v>0.33571597444123108</v>
      </c>
      <c r="E3043">
        <v>3038</v>
      </c>
      <c r="F3043">
        <f t="shared" si="97"/>
        <v>0.54258292198955005</v>
      </c>
    </row>
    <row r="3044" spans="2:6" x14ac:dyDescent="0.3">
      <c r="B3044">
        <v>3039</v>
      </c>
      <c r="C3044" s="1">
        <f t="shared" si="96"/>
        <v>0.33559827909255324</v>
      </c>
      <c r="E3044">
        <v>3039</v>
      </c>
      <c r="F3044">
        <f t="shared" si="97"/>
        <v>0.54258292198955005</v>
      </c>
    </row>
    <row r="3045" spans="2:6" x14ac:dyDescent="0.3">
      <c r="B3045">
        <v>3040</v>
      </c>
      <c r="C3045" s="1">
        <f t="shared" si="96"/>
        <v>0.33548064259897015</v>
      </c>
      <c r="E3045">
        <v>3040</v>
      </c>
      <c r="F3045">
        <f t="shared" si="97"/>
        <v>0.5424557421683317</v>
      </c>
    </row>
    <row r="3046" spans="2:6" x14ac:dyDescent="0.3">
      <c r="B3046">
        <v>3041</v>
      </c>
      <c r="C3046" s="1">
        <f t="shared" si="96"/>
        <v>0.33536306502100116</v>
      </c>
      <c r="E3046">
        <v>3041</v>
      </c>
      <c r="F3046">
        <f t="shared" si="97"/>
        <v>0.54245574216833159</v>
      </c>
    </row>
    <row r="3047" spans="2:6" x14ac:dyDescent="0.3">
      <c r="B3047">
        <v>3042</v>
      </c>
      <c r="C3047" s="1">
        <f t="shared" si="96"/>
        <v>0.33524554641913512</v>
      </c>
      <c r="E3047">
        <v>3042</v>
      </c>
      <c r="F3047">
        <f t="shared" si="97"/>
        <v>0.54232851478234401</v>
      </c>
    </row>
    <row r="3048" spans="2:6" x14ac:dyDescent="0.3">
      <c r="B3048">
        <v>3043</v>
      </c>
      <c r="C3048" s="1">
        <f t="shared" si="96"/>
        <v>0.33512808685383055</v>
      </c>
      <c r="E3048">
        <v>3043</v>
      </c>
      <c r="F3048">
        <f t="shared" si="97"/>
        <v>0.5423285147823439</v>
      </c>
    </row>
    <row r="3049" spans="2:6" x14ac:dyDescent="0.3">
      <c r="B3049">
        <v>3044</v>
      </c>
      <c r="C3049" s="1">
        <f t="shared" si="96"/>
        <v>0.33501068638551579</v>
      </c>
      <c r="E3049">
        <v>3044</v>
      </c>
      <c r="F3049">
        <f t="shared" si="97"/>
        <v>0.54220123989704039</v>
      </c>
    </row>
    <row r="3050" spans="2:6" x14ac:dyDescent="0.3">
      <c r="B3050">
        <v>3045</v>
      </c>
      <c r="C3050" s="1">
        <f t="shared" si="96"/>
        <v>0.33489334507458862</v>
      </c>
      <c r="E3050">
        <v>3045</v>
      </c>
      <c r="F3050">
        <f t="shared" si="97"/>
        <v>0.54220123989704039</v>
      </c>
    </row>
    <row r="3051" spans="2:6" x14ac:dyDescent="0.3">
      <c r="B3051">
        <v>3046</v>
      </c>
      <c r="C3051" s="1">
        <f t="shared" si="96"/>
        <v>0.33477606298141649</v>
      </c>
      <c r="E3051">
        <v>3046</v>
      </c>
      <c r="F3051">
        <f t="shared" si="97"/>
        <v>0.54207391757789858</v>
      </c>
    </row>
    <row r="3052" spans="2:6" x14ac:dyDescent="0.3">
      <c r="B3052">
        <v>3047</v>
      </c>
      <c r="C3052" s="1">
        <f t="shared" si="96"/>
        <v>0.33465884016633629</v>
      </c>
      <c r="E3052">
        <v>3047</v>
      </c>
      <c r="F3052">
        <f t="shared" si="97"/>
        <v>0.54207391757789836</v>
      </c>
    </row>
    <row r="3053" spans="2:6" x14ac:dyDescent="0.3">
      <c r="B3053">
        <v>3048</v>
      </c>
      <c r="C3053" s="1">
        <f t="shared" si="96"/>
        <v>0.33454167668965457</v>
      </c>
      <c r="E3053">
        <v>3048</v>
      </c>
      <c r="F3053">
        <f t="shared" si="97"/>
        <v>0.54194654789042085</v>
      </c>
    </row>
    <row r="3054" spans="2:6" x14ac:dyDescent="0.3">
      <c r="B3054">
        <v>3049</v>
      </c>
      <c r="C3054" s="1">
        <f t="shared" si="96"/>
        <v>0.33442457261164704</v>
      </c>
      <c r="E3054">
        <v>3049</v>
      </c>
      <c r="F3054">
        <f t="shared" si="97"/>
        <v>0.54194654789042085</v>
      </c>
    </row>
    <row r="3055" spans="2:6" x14ac:dyDescent="0.3">
      <c r="B3055">
        <v>3050</v>
      </c>
      <c r="C3055" s="1">
        <f t="shared" si="96"/>
        <v>0.33430752799255914</v>
      </c>
      <c r="E3055">
        <v>3050</v>
      </c>
      <c r="F3055">
        <f t="shared" si="97"/>
        <v>0.54181913090013389</v>
      </c>
    </row>
    <row r="3056" spans="2:6" x14ac:dyDescent="0.3">
      <c r="B3056">
        <v>3051</v>
      </c>
      <c r="C3056" s="1">
        <f t="shared" si="96"/>
        <v>0.33419054289260575</v>
      </c>
      <c r="E3056">
        <v>3051</v>
      </c>
      <c r="F3056">
        <f t="shared" si="97"/>
        <v>0.54181913090013367</v>
      </c>
    </row>
    <row r="3057" spans="2:6" x14ac:dyDescent="0.3">
      <c r="B3057">
        <v>3052</v>
      </c>
      <c r="C3057" s="1">
        <f t="shared" si="96"/>
        <v>0.33407361737197078</v>
      </c>
      <c r="E3057">
        <v>3052</v>
      </c>
      <c r="F3057">
        <f t="shared" si="97"/>
        <v>0.5416916666725885</v>
      </c>
    </row>
    <row r="3058" spans="2:6" x14ac:dyDescent="0.3">
      <c r="B3058">
        <v>3053</v>
      </c>
      <c r="C3058" s="1">
        <f t="shared" si="96"/>
        <v>0.33395675149080795</v>
      </c>
      <c r="E3058">
        <v>3053</v>
      </c>
      <c r="F3058">
        <f t="shared" si="97"/>
        <v>0.5416916666725885</v>
      </c>
    </row>
    <row r="3059" spans="2:6" x14ac:dyDescent="0.3">
      <c r="B3059">
        <v>3054</v>
      </c>
      <c r="C3059" s="1">
        <f t="shared" si="96"/>
        <v>0.33383994530923988</v>
      </c>
      <c r="E3059">
        <v>3054</v>
      </c>
      <c r="F3059">
        <f t="shared" si="97"/>
        <v>0.5415641552733601</v>
      </c>
    </row>
    <row r="3060" spans="2:6" x14ac:dyDescent="0.3">
      <c r="B3060">
        <v>3055</v>
      </c>
      <c r="C3060" s="1">
        <f t="shared" si="96"/>
        <v>0.33372319888735869</v>
      </c>
      <c r="E3060">
        <v>3055</v>
      </c>
      <c r="F3060">
        <f t="shared" si="97"/>
        <v>0.5415641552733601</v>
      </c>
    </row>
    <row r="3061" spans="2:6" x14ac:dyDescent="0.3">
      <c r="B3061">
        <v>3056</v>
      </c>
      <c r="C3061" s="1">
        <f t="shared" si="96"/>
        <v>0.33360651228522581</v>
      </c>
      <c r="E3061">
        <v>3056</v>
      </c>
      <c r="F3061">
        <f t="shared" si="97"/>
        <v>0.5414365967680479</v>
      </c>
    </row>
    <row r="3062" spans="2:6" x14ac:dyDescent="0.3">
      <c r="B3062">
        <v>3057</v>
      </c>
      <c r="C3062" s="1">
        <f t="shared" si="96"/>
        <v>0.33348988556287179</v>
      </c>
      <c r="E3062">
        <v>3057</v>
      </c>
      <c r="F3062">
        <f t="shared" si="97"/>
        <v>0.54143659676804778</v>
      </c>
    </row>
    <row r="3063" spans="2:6" x14ac:dyDescent="0.3">
      <c r="B3063">
        <v>3058</v>
      </c>
      <c r="C3063" s="1">
        <f t="shared" si="96"/>
        <v>0.33337331878029636</v>
      </c>
      <c r="E3063">
        <v>3058</v>
      </c>
      <c r="F3063">
        <f t="shared" si="97"/>
        <v>0.54130899122227594</v>
      </c>
    </row>
    <row r="3064" spans="2:6" x14ac:dyDescent="0.3">
      <c r="B3064">
        <v>3059</v>
      </c>
      <c r="C3064" s="1">
        <f t="shared" si="96"/>
        <v>0.33325681199746854</v>
      </c>
      <c r="E3064">
        <v>3059</v>
      </c>
      <c r="F3064">
        <f t="shared" si="97"/>
        <v>0.54130899122227583</v>
      </c>
    </row>
    <row r="3065" spans="2:6" x14ac:dyDescent="0.3">
      <c r="B3065">
        <v>3060</v>
      </c>
      <c r="C3065" s="1">
        <f t="shared" si="96"/>
        <v>0.33314036527432633</v>
      </c>
      <c r="E3065">
        <v>3060</v>
      </c>
      <c r="F3065">
        <f t="shared" si="97"/>
        <v>0.54118133870169172</v>
      </c>
    </row>
    <row r="3066" spans="2:6" x14ac:dyDescent="0.3">
      <c r="B3066">
        <v>3061</v>
      </c>
      <c r="C3066" s="1">
        <f t="shared" si="96"/>
        <v>0.33302397867077693</v>
      </c>
      <c r="E3066">
        <v>3061</v>
      </c>
      <c r="F3066">
        <f t="shared" si="97"/>
        <v>0.54118133870169161</v>
      </c>
    </row>
    <row r="3067" spans="2:6" x14ac:dyDescent="0.3">
      <c r="B3067">
        <v>3062</v>
      </c>
      <c r="C3067" s="1">
        <f t="shared" si="96"/>
        <v>0.33290765224669644</v>
      </c>
      <c r="E3067">
        <v>3062</v>
      </c>
      <c r="F3067">
        <f t="shared" si="97"/>
        <v>0.54105363927196781</v>
      </c>
    </row>
    <row r="3068" spans="2:6" x14ac:dyDescent="0.3">
      <c r="B3068">
        <v>3063</v>
      </c>
      <c r="C3068" s="1">
        <f t="shared" si="96"/>
        <v>0.33279138606193026</v>
      </c>
      <c r="E3068">
        <v>3063</v>
      </c>
      <c r="F3068">
        <f t="shared" si="97"/>
        <v>0.54105363927196781</v>
      </c>
    </row>
    <row r="3069" spans="2:6" x14ac:dyDescent="0.3">
      <c r="B3069">
        <v>3064</v>
      </c>
      <c r="C3069" s="1">
        <f t="shared" si="96"/>
        <v>0.33267518017629277</v>
      </c>
      <c r="E3069">
        <v>3064</v>
      </c>
      <c r="F3069">
        <f t="shared" si="97"/>
        <v>0.54092589299880034</v>
      </c>
    </row>
    <row r="3070" spans="2:6" x14ac:dyDescent="0.3">
      <c r="B3070">
        <v>3065</v>
      </c>
      <c r="C3070" s="1">
        <f t="shared" si="96"/>
        <v>0.33255903464956704</v>
      </c>
      <c r="E3070">
        <v>3065</v>
      </c>
      <c r="F3070">
        <f t="shared" si="97"/>
        <v>0.54092589299880023</v>
      </c>
    </row>
    <row r="3071" spans="2:6" x14ac:dyDescent="0.3">
      <c r="B3071">
        <v>3066</v>
      </c>
      <c r="C3071" s="1">
        <f t="shared" si="96"/>
        <v>0.33244294954150538</v>
      </c>
      <c r="E3071">
        <v>3066</v>
      </c>
      <c r="F3071">
        <f t="shared" si="97"/>
        <v>0.54079809994790939</v>
      </c>
    </row>
    <row r="3072" spans="2:6" x14ac:dyDescent="0.3">
      <c r="B3072">
        <v>3067</v>
      </c>
      <c r="C3072" s="1">
        <f t="shared" si="96"/>
        <v>0.33232692491182891</v>
      </c>
      <c r="E3072">
        <v>3067</v>
      </c>
      <c r="F3072">
        <f t="shared" si="97"/>
        <v>0.54079809994790939</v>
      </c>
    </row>
    <row r="3073" spans="2:6" x14ac:dyDescent="0.3">
      <c r="B3073">
        <v>3068</v>
      </c>
      <c r="C3073" s="1">
        <f t="shared" si="96"/>
        <v>0.33221096082022761</v>
      </c>
      <c r="E3073">
        <v>3068</v>
      </c>
      <c r="F3073">
        <f t="shared" si="97"/>
        <v>0.5406702601850395</v>
      </c>
    </row>
    <row r="3074" spans="2:6" x14ac:dyDescent="0.3">
      <c r="B3074">
        <v>3069</v>
      </c>
      <c r="C3074" s="1">
        <f t="shared" si="96"/>
        <v>0.33209505732636047</v>
      </c>
      <c r="E3074">
        <v>3069</v>
      </c>
      <c r="F3074">
        <f t="shared" si="97"/>
        <v>0.5406702601850395</v>
      </c>
    </row>
    <row r="3075" spans="2:6" x14ac:dyDescent="0.3">
      <c r="B3075">
        <v>3070</v>
      </c>
      <c r="C3075" s="1">
        <f t="shared" si="96"/>
        <v>0.33197921448985512</v>
      </c>
      <c r="E3075">
        <v>3070</v>
      </c>
      <c r="F3075">
        <f t="shared" si="97"/>
        <v>0.54054237377595926</v>
      </c>
    </row>
    <row r="3076" spans="2:6" x14ac:dyDescent="0.3">
      <c r="B3076">
        <v>3071</v>
      </c>
      <c r="C3076" s="1">
        <f t="shared" si="96"/>
        <v>0.33186343237030802</v>
      </c>
      <c r="E3076">
        <v>3071</v>
      </c>
      <c r="F3076">
        <f t="shared" si="97"/>
        <v>0.54054237377595915</v>
      </c>
    </row>
    <row r="3077" spans="2:6" x14ac:dyDescent="0.3">
      <c r="B3077">
        <v>3072</v>
      </c>
      <c r="C3077" s="1">
        <f t="shared" si="96"/>
        <v>0.3317477110272844</v>
      </c>
      <c r="E3077">
        <v>3072</v>
      </c>
      <c r="F3077">
        <f t="shared" si="97"/>
        <v>0.54041444078646095</v>
      </c>
    </row>
    <row r="3078" spans="2:6" x14ac:dyDescent="0.3">
      <c r="B3078">
        <v>3073</v>
      </c>
      <c r="C3078" s="1">
        <f t="shared" ref="C3078:C3141" si="98">D$2+D$1*COS((B3078*2*PI()/8760))</f>
        <v>0.33163205052031824</v>
      </c>
      <c r="E3078">
        <v>3073</v>
      </c>
      <c r="F3078">
        <f t="shared" ref="F3078:F3141" si="99">LARGE(C$6:C$8765,E3078)</f>
        <v>0.54041444078646084</v>
      </c>
    </row>
    <row r="3079" spans="2:6" x14ac:dyDescent="0.3">
      <c r="B3079">
        <v>3074</v>
      </c>
      <c r="C3079" s="1">
        <f t="shared" si="98"/>
        <v>0.33151645090891235</v>
      </c>
      <c r="E3079">
        <v>3074</v>
      </c>
      <c r="F3079">
        <f t="shared" si="99"/>
        <v>0.5402864612823608</v>
      </c>
    </row>
    <row r="3080" spans="2:6" x14ac:dyDescent="0.3">
      <c r="B3080">
        <v>3075</v>
      </c>
      <c r="C3080" s="1">
        <f t="shared" si="98"/>
        <v>0.33140091225253804</v>
      </c>
      <c r="E3080">
        <v>3075</v>
      </c>
      <c r="F3080">
        <f t="shared" si="99"/>
        <v>0.5402864612823608</v>
      </c>
    </row>
    <row r="3081" spans="2:6" x14ac:dyDescent="0.3">
      <c r="B3081">
        <v>3076</v>
      </c>
      <c r="C3081" s="1">
        <f t="shared" si="98"/>
        <v>0.3312854346106352</v>
      </c>
      <c r="E3081">
        <v>3076</v>
      </c>
      <c r="F3081">
        <f t="shared" si="99"/>
        <v>0.54015843532949936</v>
      </c>
    </row>
    <row r="3082" spans="2:6" x14ac:dyDescent="0.3">
      <c r="B3082">
        <v>3077</v>
      </c>
      <c r="C3082" s="1">
        <f t="shared" si="98"/>
        <v>0.33117001804261259</v>
      </c>
      <c r="E3082">
        <v>3077</v>
      </c>
      <c r="F3082">
        <f t="shared" si="99"/>
        <v>0.54015843532949936</v>
      </c>
    </row>
    <row r="3083" spans="2:6" x14ac:dyDescent="0.3">
      <c r="B3083">
        <v>3078</v>
      </c>
      <c r="C3083" s="1">
        <f t="shared" si="98"/>
        <v>0.33105466260784733</v>
      </c>
      <c r="E3083">
        <v>3078</v>
      </c>
      <c r="F3083">
        <f t="shared" si="99"/>
        <v>0.54003036299374085</v>
      </c>
    </row>
    <row r="3084" spans="2:6" x14ac:dyDescent="0.3">
      <c r="B3084">
        <v>3079</v>
      </c>
      <c r="C3084" s="1">
        <f t="shared" si="98"/>
        <v>0.33093936836568516</v>
      </c>
      <c r="E3084">
        <v>3079</v>
      </c>
      <c r="F3084">
        <f t="shared" si="99"/>
        <v>0.54003036299374085</v>
      </c>
    </row>
    <row r="3085" spans="2:6" x14ac:dyDescent="0.3">
      <c r="B3085">
        <v>3080</v>
      </c>
      <c r="C3085" s="1">
        <f t="shared" si="98"/>
        <v>0.33082413537544042</v>
      </c>
      <c r="E3085">
        <v>3080</v>
      </c>
      <c r="F3085">
        <f t="shared" si="99"/>
        <v>0.53990224434097323</v>
      </c>
    </row>
    <row r="3086" spans="2:6" x14ac:dyDescent="0.3">
      <c r="B3086">
        <v>3081</v>
      </c>
      <c r="C3086" s="1">
        <f t="shared" si="98"/>
        <v>0.33070896369639585</v>
      </c>
      <c r="E3086">
        <v>3081</v>
      </c>
      <c r="F3086">
        <f t="shared" si="99"/>
        <v>0.53990224434097311</v>
      </c>
    </row>
    <row r="3087" spans="2:6" x14ac:dyDescent="0.3">
      <c r="B3087">
        <v>3082</v>
      </c>
      <c r="C3087" s="1">
        <f t="shared" si="98"/>
        <v>0.33059385338780251</v>
      </c>
      <c r="E3087">
        <v>3082</v>
      </c>
      <c r="F3087">
        <f t="shared" si="99"/>
        <v>0.53977407943710842</v>
      </c>
    </row>
    <row r="3088" spans="2:6" x14ac:dyDescent="0.3">
      <c r="B3088">
        <v>3083</v>
      </c>
      <c r="C3088" s="1">
        <f t="shared" si="98"/>
        <v>0.33047880450888012</v>
      </c>
      <c r="E3088">
        <v>3083</v>
      </c>
      <c r="F3088">
        <f t="shared" si="99"/>
        <v>0.53977407943710831</v>
      </c>
    </row>
    <row r="3089" spans="2:6" x14ac:dyDescent="0.3">
      <c r="B3089">
        <v>3084</v>
      </c>
      <c r="C3089" s="1">
        <f t="shared" si="98"/>
        <v>0.33036381711881674</v>
      </c>
      <c r="E3089">
        <v>3084</v>
      </c>
      <c r="F3089">
        <f t="shared" si="99"/>
        <v>0.53964586834808215</v>
      </c>
    </row>
    <row r="3090" spans="2:6" x14ac:dyDescent="0.3">
      <c r="B3090">
        <v>3085</v>
      </c>
      <c r="C3090" s="1">
        <f t="shared" si="98"/>
        <v>0.33024889127676871</v>
      </c>
      <c r="E3090">
        <v>3085</v>
      </c>
      <c r="F3090">
        <f t="shared" si="99"/>
        <v>0.53964586834808204</v>
      </c>
    </row>
    <row r="3091" spans="2:6" x14ac:dyDescent="0.3">
      <c r="B3091">
        <v>3086</v>
      </c>
      <c r="C3091" s="1">
        <f t="shared" si="98"/>
        <v>0.33013402704186096</v>
      </c>
      <c r="E3091">
        <v>3086</v>
      </c>
      <c r="F3091">
        <f t="shared" si="99"/>
        <v>0.53951761113985386</v>
      </c>
    </row>
    <row r="3092" spans="2:6" x14ac:dyDescent="0.3">
      <c r="B3092">
        <v>3087</v>
      </c>
      <c r="C3092" s="1">
        <f t="shared" si="98"/>
        <v>0.33001922447318621</v>
      </c>
      <c r="E3092">
        <v>3087</v>
      </c>
      <c r="F3092">
        <f t="shared" si="99"/>
        <v>0.53951761113985375</v>
      </c>
    </row>
    <row r="3093" spans="2:6" x14ac:dyDescent="0.3">
      <c r="B3093">
        <v>3088</v>
      </c>
      <c r="C3093" s="1">
        <f t="shared" si="98"/>
        <v>0.32990448362980601</v>
      </c>
      <c r="E3093">
        <v>3088</v>
      </c>
      <c r="F3093">
        <f t="shared" si="99"/>
        <v>0.53938930787840689</v>
      </c>
    </row>
    <row r="3094" spans="2:6" x14ac:dyDescent="0.3">
      <c r="B3094">
        <v>3089</v>
      </c>
      <c r="C3094" s="1">
        <f t="shared" si="98"/>
        <v>0.3297898045707498</v>
      </c>
      <c r="E3094">
        <v>3089</v>
      </c>
      <c r="F3094">
        <f t="shared" si="99"/>
        <v>0.53938930787840689</v>
      </c>
    </row>
    <row r="3095" spans="2:6" x14ac:dyDescent="0.3">
      <c r="B3095">
        <v>3090</v>
      </c>
      <c r="C3095" s="1">
        <f t="shared" si="98"/>
        <v>0.32967518735501555</v>
      </c>
      <c r="E3095">
        <v>3090</v>
      </c>
      <c r="F3095">
        <f t="shared" si="99"/>
        <v>0.53926095862974788</v>
      </c>
    </row>
    <row r="3096" spans="2:6" x14ac:dyDescent="0.3">
      <c r="B3096">
        <v>3091</v>
      </c>
      <c r="C3096" s="1">
        <f t="shared" si="98"/>
        <v>0.32956063204156893</v>
      </c>
      <c r="E3096">
        <v>3091</v>
      </c>
      <c r="F3096">
        <f t="shared" si="99"/>
        <v>0.53926095862974766</v>
      </c>
    </row>
    <row r="3097" spans="2:6" x14ac:dyDescent="0.3">
      <c r="B3097">
        <v>3092</v>
      </c>
      <c r="C3097" s="1">
        <f t="shared" si="98"/>
        <v>0.32944613868934425</v>
      </c>
      <c r="E3097">
        <v>3092</v>
      </c>
      <c r="F3097">
        <f t="shared" si="99"/>
        <v>0.53913256345990745</v>
      </c>
    </row>
    <row r="3098" spans="2:6" x14ac:dyDescent="0.3">
      <c r="B3098">
        <v>3093</v>
      </c>
      <c r="C3098" s="1">
        <f t="shared" si="98"/>
        <v>0.32933170735724371</v>
      </c>
      <c r="E3098">
        <v>3093</v>
      </c>
      <c r="F3098">
        <f t="shared" si="99"/>
        <v>0.53913256345990745</v>
      </c>
    </row>
    <row r="3099" spans="2:6" x14ac:dyDescent="0.3">
      <c r="B3099">
        <v>3094</v>
      </c>
      <c r="C3099" s="1">
        <f t="shared" si="98"/>
        <v>0.32921733810413756</v>
      </c>
      <c r="E3099">
        <v>3094</v>
      </c>
      <c r="F3099">
        <f t="shared" si="99"/>
        <v>0.53900412243493978</v>
      </c>
    </row>
    <row r="3100" spans="2:6" x14ac:dyDescent="0.3">
      <c r="B3100">
        <v>3095</v>
      </c>
      <c r="C3100" s="1">
        <f t="shared" si="98"/>
        <v>0.32910303098886423</v>
      </c>
      <c r="E3100">
        <v>3095</v>
      </c>
      <c r="F3100">
        <f t="shared" si="99"/>
        <v>0.53900412243493978</v>
      </c>
    </row>
    <row r="3101" spans="2:6" x14ac:dyDescent="0.3">
      <c r="B3101">
        <v>3096</v>
      </c>
      <c r="C3101" s="1">
        <f t="shared" si="98"/>
        <v>0.32898878607023019</v>
      </c>
      <c r="E3101">
        <v>3096</v>
      </c>
      <c r="F3101">
        <f t="shared" si="99"/>
        <v>0.53887563562092267</v>
      </c>
    </row>
    <row r="3102" spans="2:6" x14ac:dyDescent="0.3">
      <c r="B3102">
        <v>3097</v>
      </c>
      <c r="C3102" s="1">
        <f t="shared" si="98"/>
        <v>0.32887460340700986</v>
      </c>
      <c r="E3102">
        <v>3097</v>
      </c>
      <c r="F3102">
        <f t="shared" si="99"/>
        <v>0.53887563562092267</v>
      </c>
    </row>
    <row r="3103" spans="2:6" x14ac:dyDescent="0.3">
      <c r="B3103">
        <v>3098</v>
      </c>
      <c r="C3103" s="1">
        <f t="shared" si="98"/>
        <v>0.32876048305794559</v>
      </c>
      <c r="E3103">
        <v>3098</v>
      </c>
      <c r="F3103">
        <f t="shared" si="99"/>
        <v>0.53874710308395746</v>
      </c>
    </row>
    <row r="3104" spans="2:6" x14ac:dyDescent="0.3">
      <c r="B3104">
        <v>3099</v>
      </c>
      <c r="C3104" s="1">
        <f t="shared" si="98"/>
        <v>0.3286464250817478</v>
      </c>
      <c r="E3104">
        <v>3099</v>
      </c>
      <c r="F3104">
        <f t="shared" si="99"/>
        <v>0.53874710308395746</v>
      </c>
    </row>
    <row r="3105" spans="2:6" x14ac:dyDescent="0.3">
      <c r="B3105">
        <v>3100</v>
      </c>
      <c r="C3105" s="1">
        <f t="shared" si="98"/>
        <v>0.32853242953709466</v>
      </c>
      <c r="E3105">
        <v>3100</v>
      </c>
      <c r="F3105">
        <f t="shared" si="99"/>
        <v>0.53861852489016881</v>
      </c>
    </row>
    <row r="3106" spans="2:6" x14ac:dyDescent="0.3">
      <c r="B3106">
        <v>3101</v>
      </c>
      <c r="C3106" s="1">
        <f t="shared" si="98"/>
        <v>0.32841849648263233</v>
      </c>
      <c r="E3106">
        <v>3101</v>
      </c>
      <c r="F3106">
        <f t="shared" si="99"/>
        <v>0.5386185248901687</v>
      </c>
    </row>
    <row r="3107" spans="2:6" x14ac:dyDescent="0.3">
      <c r="B3107">
        <v>3102</v>
      </c>
      <c r="C3107" s="1">
        <f t="shared" si="98"/>
        <v>0.32830462597697474</v>
      </c>
      <c r="E3107">
        <v>3102</v>
      </c>
      <c r="F3107">
        <f t="shared" si="99"/>
        <v>0.53848990110570516</v>
      </c>
    </row>
    <row r="3108" spans="2:6" x14ac:dyDescent="0.3">
      <c r="B3108">
        <v>3103</v>
      </c>
      <c r="C3108" s="1">
        <f t="shared" si="98"/>
        <v>0.32819081807870387</v>
      </c>
      <c r="E3108">
        <v>3103</v>
      </c>
      <c r="F3108">
        <f t="shared" si="99"/>
        <v>0.53848990110570516</v>
      </c>
    </row>
    <row r="3109" spans="2:6" x14ac:dyDescent="0.3">
      <c r="B3109">
        <v>3104</v>
      </c>
      <c r="C3109" s="1">
        <f t="shared" si="98"/>
        <v>0.32807707284636911</v>
      </c>
      <c r="E3109">
        <v>3104</v>
      </c>
      <c r="F3109">
        <f t="shared" si="99"/>
        <v>0.53836123179673834</v>
      </c>
    </row>
    <row r="3110" spans="2:6" x14ac:dyDescent="0.3">
      <c r="B3110">
        <v>3105</v>
      </c>
      <c r="C3110" s="1">
        <f t="shared" si="98"/>
        <v>0.32796339033848798</v>
      </c>
      <c r="E3110">
        <v>3105</v>
      </c>
      <c r="F3110">
        <f t="shared" si="99"/>
        <v>0.53836123179673812</v>
      </c>
    </row>
    <row r="3111" spans="2:6" x14ac:dyDescent="0.3">
      <c r="B3111">
        <v>3106</v>
      </c>
      <c r="C3111" s="1">
        <f t="shared" si="98"/>
        <v>0.32784977061354542</v>
      </c>
      <c r="E3111">
        <v>3106</v>
      </c>
      <c r="F3111">
        <f t="shared" si="99"/>
        <v>0.5382325170294634</v>
      </c>
    </row>
    <row r="3112" spans="2:6" x14ac:dyDescent="0.3">
      <c r="B3112">
        <v>3107</v>
      </c>
      <c r="C3112" s="1">
        <f t="shared" si="98"/>
        <v>0.32773621372999429</v>
      </c>
      <c r="E3112">
        <v>3107</v>
      </c>
      <c r="F3112">
        <f t="shared" si="99"/>
        <v>0.5382325170294634</v>
      </c>
    </row>
    <row r="3113" spans="2:6" x14ac:dyDescent="0.3">
      <c r="B3113">
        <v>3108</v>
      </c>
      <c r="C3113" s="1">
        <f t="shared" si="98"/>
        <v>0.32762271974625512</v>
      </c>
      <c r="E3113">
        <v>3108</v>
      </c>
      <c r="F3113">
        <f t="shared" si="99"/>
        <v>0.53810375687009904</v>
      </c>
    </row>
    <row r="3114" spans="2:6" x14ac:dyDescent="0.3">
      <c r="B3114">
        <v>3109</v>
      </c>
      <c r="C3114" s="1">
        <f t="shared" si="98"/>
        <v>0.32750928872071594</v>
      </c>
      <c r="E3114">
        <v>3109</v>
      </c>
      <c r="F3114">
        <f t="shared" si="99"/>
        <v>0.53810375687009893</v>
      </c>
    </row>
    <row r="3115" spans="2:6" x14ac:dyDescent="0.3">
      <c r="B3115">
        <v>3110</v>
      </c>
      <c r="C3115" s="1">
        <f t="shared" si="98"/>
        <v>0.32739592071173251</v>
      </c>
      <c r="E3115">
        <v>3110</v>
      </c>
      <c r="F3115">
        <f t="shared" si="99"/>
        <v>0.53797495138488716</v>
      </c>
    </row>
    <row r="3116" spans="2:6" x14ac:dyDescent="0.3">
      <c r="B3116">
        <v>3111</v>
      </c>
      <c r="C3116" s="1">
        <f t="shared" si="98"/>
        <v>0.32728261577762796</v>
      </c>
      <c r="E3116">
        <v>3111</v>
      </c>
      <c r="F3116">
        <f t="shared" si="99"/>
        <v>0.53797495138488705</v>
      </c>
    </row>
    <row r="3117" spans="2:6" x14ac:dyDescent="0.3">
      <c r="B3117">
        <v>3112</v>
      </c>
      <c r="C3117" s="1">
        <f t="shared" si="98"/>
        <v>0.32716937397669332</v>
      </c>
      <c r="E3117">
        <v>3112</v>
      </c>
      <c r="F3117">
        <f t="shared" si="99"/>
        <v>0.53784610064009297</v>
      </c>
    </row>
    <row r="3118" spans="2:6" x14ac:dyDescent="0.3">
      <c r="B3118">
        <v>3113</v>
      </c>
      <c r="C3118" s="1">
        <f t="shared" si="98"/>
        <v>0.32705619536718683</v>
      </c>
      <c r="E3118">
        <v>3113</v>
      </c>
      <c r="F3118">
        <f t="shared" si="99"/>
        <v>0.53784610064009297</v>
      </c>
    </row>
    <row r="3119" spans="2:6" x14ac:dyDescent="0.3">
      <c r="B3119">
        <v>3114</v>
      </c>
      <c r="C3119" s="1">
        <f t="shared" si="98"/>
        <v>0.32694308000733452</v>
      </c>
      <c r="E3119">
        <v>3114</v>
      </c>
      <c r="F3119">
        <f t="shared" si="99"/>
        <v>0.53771720470200501</v>
      </c>
    </row>
    <row r="3120" spans="2:6" x14ac:dyDescent="0.3">
      <c r="B3120">
        <v>3115</v>
      </c>
      <c r="C3120" s="1">
        <f t="shared" si="98"/>
        <v>0.32683002795532945</v>
      </c>
      <c r="E3120">
        <v>3115</v>
      </c>
      <c r="F3120">
        <f t="shared" si="99"/>
        <v>0.5377172047020049</v>
      </c>
    </row>
    <row r="3121" spans="2:6" x14ac:dyDescent="0.3">
      <c r="B3121">
        <v>3116</v>
      </c>
      <c r="C3121" s="1">
        <f t="shared" si="98"/>
        <v>0.32671703926933254</v>
      </c>
      <c r="E3121">
        <v>3116</v>
      </c>
      <c r="F3121">
        <f t="shared" si="99"/>
        <v>0.53758826363693513</v>
      </c>
    </row>
    <row r="3122" spans="2:6" x14ac:dyDescent="0.3">
      <c r="B3122">
        <v>3117</v>
      </c>
      <c r="C3122" s="1">
        <f t="shared" si="98"/>
        <v>0.32660411400747186</v>
      </c>
      <c r="E3122">
        <v>3117</v>
      </c>
      <c r="F3122">
        <f t="shared" si="99"/>
        <v>0.53758826363693513</v>
      </c>
    </row>
    <row r="3123" spans="2:6" x14ac:dyDescent="0.3">
      <c r="B3123">
        <v>3118</v>
      </c>
      <c r="C3123" s="1">
        <f t="shared" si="98"/>
        <v>0.32649125222784298</v>
      </c>
      <c r="E3123">
        <v>3118</v>
      </c>
      <c r="F3123">
        <f t="shared" si="99"/>
        <v>0.53745927751121836</v>
      </c>
    </row>
    <row r="3124" spans="2:6" x14ac:dyDescent="0.3">
      <c r="B3124">
        <v>3119</v>
      </c>
      <c r="C3124" s="1">
        <f t="shared" si="98"/>
        <v>0.32637845398850879</v>
      </c>
      <c r="E3124">
        <v>3119</v>
      </c>
      <c r="F3124">
        <f t="shared" si="99"/>
        <v>0.53745927751121836</v>
      </c>
    </row>
    <row r="3125" spans="2:6" x14ac:dyDescent="0.3">
      <c r="B3125">
        <v>3120</v>
      </c>
      <c r="C3125" s="1">
        <f t="shared" si="98"/>
        <v>0.32626571934749937</v>
      </c>
      <c r="E3125">
        <v>3120</v>
      </c>
      <c r="F3125">
        <f t="shared" si="99"/>
        <v>0.53733024639121285</v>
      </c>
    </row>
    <row r="3126" spans="2:6" x14ac:dyDescent="0.3">
      <c r="B3126">
        <v>3121</v>
      </c>
      <c r="C3126" s="1">
        <f t="shared" si="98"/>
        <v>0.32615304836281217</v>
      </c>
      <c r="E3126">
        <v>3121</v>
      </c>
      <c r="F3126">
        <f t="shared" si="99"/>
        <v>0.53733024639121274</v>
      </c>
    </row>
    <row r="3127" spans="2:6" x14ac:dyDescent="0.3">
      <c r="B3127">
        <v>3122</v>
      </c>
      <c r="C3127" s="1">
        <f t="shared" si="98"/>
        <v>0.32604044109241193</v>
      </c>
      <c r="E3127">
        <v>3122</v>
      </c>
      <c r="F3127">
        <f t="shared" si="99"/>
        <v>0.53720117034329984</v>
      </c>
    </row>
    <row r="3128" spans="2:6" x14ac:dyDescent="0.3">
      <c r="B3128">
        <v>3123</v>
      </c>
      <c r="C3128" s="1">
        <f t="shared" si="98"/>
        <v>0.32592789759423046</v>
      </c>
      <c r="E3128">
        <v>3123</v>
      </c>
      <c r="F3128">
        <f t="shared" si="99"/>
        <v>0.53720117034329973</v>
      </c>
    </row>
    <row r="3129" spans="2:6" x14ac:dyDescent="0.3">
      <c r="B3129">
        <v>3124</v>
      </c>
      <c r="C3129" s="1">
        <f t="shared" si="98"/>
        <v>0.32581541792616708</v>
      </c>
      <c r="E3129">
        <v>3124</v>
      </c>
      <c r="F3129">
        <f t="shared" si="99"/>
        <v>0.53707204943388387</v>
      </c>
    </row>
    <row r="3130" spans="2:6" x14ac:dyDescent="0.3">
      <c r="B3130">
        <v>3125</v>
      </c>
      <c r="C3130" s="1">
        <f t="shared" si="98"/>
        <v>0.32570300214608799</v>
      </c>
      <c r="E3130">
        <v>3125</v>
      </c>
      <c r="F3130">
        <f t="shared" si="99"/>
        <v>0.53707204943388376</v>
      </c>
    </row>
    <row r="3131" spans="2:6" x14ac:dyDescent="0.3">
      <c r="B3131">
        <v>3126</v>
      </c>
      <c r="C3131" s="1">
        <f t="shared" si="98"/>
        <v>0.32559065031182655</v>
      </c>
      <c r="E3131">
        <v>3126</v>
      </c>
      <c r="F3131">
        <f t="shared" si="99"/>
        <v>0.53694288372939247</v>
      </c>
    </row>
    <row r="3132" spans="2:6" x14ac:dyDescent="0.3">
      <c r="B3132">
        <v>3127</v>
      </c>
      <c r="C3132" s="1">
        <f t="shared" si="98"/>
        <v>0.32547836248118323</v>
      </c>
      <c r="E3132">
        <v>3127</v>
      </c>
      <c r="F3132">
        <f t="shared" si="99"/>
        <v>0.53694288372939236</v>
      </c>
    </row>
    <row r="3133" spans="2:6" x14ac:dyDescent="0.3">
      <c r="B3133">
        <v>3128</v>
      </c>
      <c r="C3133" s="1">
        <f t="shared" si="98"/>
        <v>0.32536613871192566</v>
      </c>
      <c r="E3133">
        <v>3128</v>
      </c>
      <c r="F3133">
        <f t="shared" si="99"/>
        <v>0.53681367329627616</v>
      </c>
    </row>
    <row r="3134" spans="2:6" x14ac:dyDescent="0.3">
      <c r="B3134">
        <v>3129</v>
      </c>
      <c r="C3134" s="1">
        <f t="shared" si="98"/>
        <v>0.32525397906178855</v>
      </c>
      <c r="E3134">
        <v>3129</v>
      </c>
      <c r="F3134">
        <f t="shared" si="99"/>
        <v>0.53681367329627605</v>
      </c>
    </row>
    <row r="3135" spans="2:6" x14ac:dyDescent="0.3">
      <c r="B3135">
        <v>3130</v>
      </c>
      <c r="C3135" s="1">
        <f t="shared" si="98"/>
        <v>0.32514188358847351</v>
      </c>
      <c r="E3135">
        <v>3130</v>
      </c>
      <c r="F3135">
        <f t="shared" si="99"/>
        <v>0.53668441820100865</v>
      </c>
    </row>
    <row r="3136" spans="2:6" x14ac:dyDescent="0.3">
      <c r="B3136">
        <v>3131</v>
      </c>
      <c r="C3136" s="1">
        <f t="shared" si="98"/>
        <v>0.32502985234964904</v>
      </c>
      <c r="E3136">
        <v>3131</v>
      </c>
      <c r="F3136">
        <f t="shared" si="99"/>
        <v>0.53668441820100843</v>
      </c>
    </row>
    <row r="3137" spans="2:6" x14ac:dyDescent="0.3">
      <c r="B3137">
        <v>3132</v>
      </c>
      <c r="C3137" s="1">
        <f t="shared" si="98"/>
        <v>0.32491788540295075</v>
      </c>
      <c r="E3137">
        <v>3132</v>
      </c>
      <c r="F3137">
        <f t="shared" si="99"/>
        <v>0.5365551185100863</v>
      </c>
    </row>
    <row r="3138" spans="2:6" x14ac:dyDescent="0.3">
      <c r="B3138">
        <v>3133</v>
      </c>
      <c r="C3138" s="1">
        <f t="shared" si="98"/>
        <v>0.32480598280598127</v>
      </c>
      <c r="E3138">
        <v>3133</v>
      </c>
      <c r="F3138">
        <f t="shared" si="99"/>
        <v>0.5365551185100863</v>
      </c>
    </row>
    <row r="3139" spans="2:6" x14ac:dyDescent="0.3">
      <c r="B3139">
        <v>3134</v>
      </c>
      <c r="C3139" s="1">
        <f t="shared" si="98"/>
        <v>0.32469414461630985</v>
      </c>
      <c r="E3139">
        <v>3134</v>
      </c>
      <c r="F3139">
        <f t="shared" si="99"/>
        <v>0.53642577429002869</v>
      </c>
    </row>
    <row r="3140" spans="2:6" x14ac:dyDescent="0.3">
      <c r="B3140">
        <v>3135</v>
      </c>
      <c r="C3140" s="1">
        <f t="shared" si="98"/>
        <v>0.32458237089147279</v>
      </c>
      <c r="E3140">
        <v>3135</v>
      </c>
      <c r="F3140">
        <f t="shared" si="99"/>
        <v>0.53642577429002869</v>
      </c>
    </row>
    <row r="3141" spans="2:6" x14ac:dyDescent="0.3">
      <c r="B3141">
        <v>3136</v>
      </c>
      <c r="C3141" s="1">
        <f t="shared" si="98"/>
        <v>0.32447066168897332</v>
      </c>
      <c r="E3141">
        <v>3136</v>
      </c>
      <c r="F3141">
        <f t="shared" si="99"/>
        <v>0.53629638560737836</v>
      </c>
    </row>
    <row r="3142" spans="2:6" x14ac:dyDescent="0.3">
      <c r="B3142">
        <v>3137</v>
      </c>
      <c r="C3142" s="1">
        <f t="shared" ref="C3142:C3205" si="100">D$2+D$1*COS((B3142*2*PI()/8760))</f>
        <v>0.32435901706628123</v>
      </c>
      <c r="E3142">
        <v>3137</v>
      </c>
      <c r="F3142">
        <f t="shared" ref="F3142:F3205" si="101">LARGE(C$6:C$8765,E3142)</f>
        <v>0.53629638560737836</v>
      </c>
    </row>
    <row r="3143" spans="2:6" x14ac:dyDescent="0.3">
      <c r="B3143">
        <v>3138</v>
      </c>
      <c r="C3143" s="1">
        <f t="shared" si="100"/>
        <v>0.32424743708083309</v>
      </c>
      <c r="E3143">
        <v>3138</v>
      </c>
      <c r="F3143">
        <f t="shared" si="101"/>
        <v>0.53616695252870039</v>
      </c>
    </row>
    <row r="3144" spans="2:6" x14ac:dyDescent="0.3">
      <c r="B3144">
        <v>3139</v>
      </c>
      <c r="C3144" s="1">
        <f t="shared" si="100"/>
        <v>0.32413592179003259</v>
      </c>
      <c r="E3144">
        <v>3139</v>
      </c>
      <c r="F3144">
        <f t="shared" si="101"/>
        <v>0.53616695252870039</v>
      </c>
    </row>
    <row r="3145" spans="2:6" x14ac:dyDescent="0.3">
      <c r="B3145">
        <v>3140</v>
      </c>
      <c r="C3145" s="1">
        <f t="shared" si="100"/>
        <v>0.32402447125124956</v>
      </c>
      <c r="E3145">
        <v>3140</v>
      </c>
      <c r="F3145">
        <f t="shared" si="101"/>
        <v>0.53603747512058308</v>
      </c>
    </row>
    <row r="3146" spans="2:6" x14ac:dyDescent="0.3">
      <c r="B3146">
        <v>3141</v>
      </c>
      <c r="C3146" s="1">
        <f t="shared" si="100"/>
        <v>0.32391308552182108</v>
      </c>
      <c r="E3146">
        <v>3141</v>
      </c>
      <c r="F3146">
        <f t="shared" si="101"/>
        <v>0.53603747512058297</v>
      </c>
    </row>
    <row r="3147" spans="2:6" x14ac:dyDescent="0.3">
      <c r="B3147">
        <v>3142</v>
      </c>
      <c r="C3147" s="1">
        <f t="shared" si="100"/>
        <v>0.32380176465905053</v>
      </c>
      <c r="E3147">
        <v>3142</v>
      </c>
      <c r="F3147">
        <f t="shared" si="101"/>
        <v>0.53590795344963738</v>
      </c>
    </row>
    <row r="3148" spans="2:6" x14ac:dyDescent="0.3">
      <c r="B3148">
        <v>3143</v>
      </c>
      <c r="C3148" s="1">
        <f t="shared" si="100"/>
        <v>0.32369050872020799</v>
      </c>
      <c r="E3148">
        <v>3143</v>
      </c>
      <c r="F3148">
        <f t="shared" si="101"/>
        <v>0.53590795344963738</v>
      </c>
    </row>
    <row r="3149" spans="2:6" x14ac:dyDescent="0.3">
      <c r="B3149">
        <v>3144</v>
      </c>
      <c r="C3149" s="1">
        <f t="shared" si="100"/>
        <v>0.32357931776253024</v>
      </c>
      <c r="E3149">
        <v>3144</v>
      </c>
      <c r="F3149">
        <f t="shared" si="101"/>
        <v>0.53577838758249674</v>
      </c>
    </row>
    <row r="3150" spans="2:6" x14ac:dyDescent="0.3">
      <c r="B3150">
        <v>3145</v>
      </c>
      <c r="C3150" s="1">
        <f t="shared" si="100"/>
        <v>0.32346819184322062</v>
      </c>
      <c r="E3150">
        <v>3145</v>
      </c>
      <c r="F3150">
        <f t="shared" si="101"/>
        <v>0.53577838758249663</v>
      </c>
    </row>
    <row r="3151" spans="2:6" x14ac:dyDescent="0.3">
      <c r="B3151">
        <v>3146</v>
      </c>
      <c r="C3151" s="1">
        <f t="shared" si="100"/>
        <v>0.32335713101944885</v>
      </c>
      <c r="E3151">
        <v>3146</v>
      </c>
      <c r="F3151">
        <f t="shared" si="101"/>
        <v>0.53564877758581786</v>
      </c>
    </row>
    <row r="3152" spans="2:6" x14ac:dyDescent="0.3">
      <c r="B3152">
        <v>3147</v>
      </c>
      <c r="C3152" s="1">
        <f t="shared" si="100"/>
        <v>0.32324613534835134</v>
      </c>
      <c r="E3152">
        <v>3147</v>
      </c>
      <c r="F3152">
        <f t="shared" si="101"/>
        <v>0.53564877758581786</v>
      </c>
    </row>
    <row r="3153" spans="2:6" x14ac:dyDescent="0.3">
      <c r="B3153">
        <v>3148</v>
      </c>
      <c r="C3153" s="1">
        <f t="shared" si="100"/>
        <v>0.32313520488703085</v>
      </c>
      <c r="E3153">
        <v>3148</v>
      </c>
      <c r="F3153">
        <f t="shared" si="101"/>
        <v>0.53551912352627973</v>
      </c>
    </row>
    <row r="3154" spans="2:6" x14ac:dyDescent="0.3">
      <c r="B3154">
        <v>3149</v>
      </c>
      <c r="C3154" s="1">
        <f t="shared" si="100"/>
        <v>0.32302433969255673</v>
      </c>
      <c r="E3154">
        <v>3149</v>
      </c>
      <c r="F3154">
        <f t="shared" si="101"/>
        <v>0.53551912352627951</v>
      </c>
    </row>
    <row r="3155" spans="2:6" x14ac:dyDescent="0.3">
      <c r="B3155">
        <v>3150</v>
      </c>
      <c r="C3155" s="1">
        <f t="shared" si="100"/>
        <v>0.32291353982196458</v>
      </c>
      <c r="E3155">
        <v>3150</v>
      </c>
      <c r="F3155">
        <f t="shared" si="101"/>
        <v>0.53538942547058421</v>
      </c>
    </row>
    <row r="3156" spans="2:6" x14ac:dyDescent="0.3">
      <c r="B3156">
        <v>3151</v>
      </c>
      <c r="C3156" s="1">
        <f t="shared" si="100"/>
        <v>0.32280280533225647</v>
      </c>
      <c r="E3156">
        <v>3151</v>
      </c>
      <c r="F3156">
        <f t="shared" si="101"/>
        <v>0.53538942547058421</v>
      </c>
    </row>
    <row r="3157" spans="2:6" x14ac:dyDescent="0.3">
      <c r="B3157">
        <v>3152</v>
      </c>
      <c r="C3157" s="1">
        <f t="shared" si="100"/>
        <v>0.32269213628040105</v>
      </c>
      <c r="E3157">
        <v>3152</v>
      </c>
      <c r="F3157">
        <f t="shared" si="101"/>
        <v>0.53525968348545583</v>
      </c>
    </row>
    <row r="3158" spans="2:6" x14ac:dyDescent="0.3">
      <c r="B3158">
        <v>3153</v>
      </c>
      <c r="C3158" s="1">
        <f t="shared" si="100"/>
        <v>0.32258153272333279</v>
      </c>
      <c r="E3158">
        <v>3153</v>
      </c>
      <c r="F3158">
        <f t="shared" si="101"/>
        <v>0.53525968348545583</v>
      </c>
    </row>
    <row r="3159" spans="2:6" x14ac:dyDescent="0.3">
      <c r="B3159">
        <v>3154</v>
      </c>
      <c r="C3159" s="1">
        <f t="shared" si="100"/>
        <v>0.32247099471795304</v>
      </c>
      <c r="E3159">
        <v>3154</v>
      </c>
      <c r="F3159">
        <f t="shared" si="101"/>
        <v>0.53512989763764141</v>
      </c>
    </row>
    <row r="3160" spans="2:6" x14ac:dyDescent="0.3">
      <c r="B3160">
        <v>3155</v>
      </c>
      <c r="C3160" s="1">
        <f t="shared" si="100"/>
        <v>0.32236052232112911</v>
      </c>
      <c r="E3160">
        <v>3155</v>
      </c>
      <c r="F3160">
        <f t="shared" si="101"/>
        <v>0.53512989763764129</v>
      </c>
    </row>
    <row r="3161" spans="2:6" x14ac:dyDescent="0.3">
      <c r="B3161">
        <v>3156</v>
      </c>
      <c r="C3161" s="1">
        <f t="shared" si="100"/>
        <v>0.32225011558969457</v>
      </c>
      <c r="E3161">
        <v>3156</v>
      </c>
      <c r="F3161">
        <f t="shared" si="101"/>
        <v>0.53500006799391087</v>
      </c>
    </row>
    <row r="3162" spans="2:6" x14ac:dyDescent="0.3">
      <c r="B3162">
        <v>3157</v>
      </c>
      <c r="C3162" s="1">
        <f t="shared" si="100"/>
        <v>0.32213977458044929</v>
      </c>
      <c r="E3162">
        <v>3157</v>
      </c>
      <c r="F3162">
        <f t="shared" si="101"/>
        <v>0.53500006799391076</v>
      </c>
    </row>
    <row r="3163" spans="2:6" x14ac:dyDescent="0.3">
      <c r="B3163">
        <v>3158</v>
      </c>
      <c r="C3163" s="1">
        <f t="shared" si="100"/>
        <v>0.32202949935015929</v>
      </c>
      <c r="E3163">
        <v>3158</v>
      </c>
      <c r="F3163">
        <f t="shared" si="101"/>
        <v>0.53487019462105601</v>
      </c>
    </row>
    <row r="3164" spans="2:6" x14ac:dyDescent="0.3">
      <c r="B3164">
        <v>3159</v>
      </c>
      <c r="C3164" s="1">
        <f t="shared" si="100"/>
        <v>0.32191928995555674</v>
      </c>
      <c r="E3164">
        <v>3159</v>
      </c>
      <c r="F3164">
        <f t="shared" si="101"/>
        <v>0.53487019462105589</v>
      </c>
    </row>
    <row r="3165" spans="2:6" x14ac:dyDescent="0.3">
      <c r="B3165">
        <v>3160</v>
      </c>
      <c r="C3165" s="1">
        <f t="shared" si="100"/>
        <v>0.32180914645333991</v>
      </c>
      <c r="E3165">
        <v>3160</v>
      </c>
      <c r="F3165">
        <f t="shared" si="101"/>
        <v>0.53474027758589182</v>
      </c>
    </row>
    <row r="3166" spans="2:6" x14ac:dyDescent="0.3">
      <c r="B3166">
        <v>3161</v>
      </c>
      <c r="C3166" s="1">
        <f t="shared" si="100"/>
        <v>0.3216990689001733</v>
      </c>
      <c r="E3166">
        <v>3161</v>
      </c>
      <c r="F3166">
        <f t="shared" si="101"/>
        <v>0.53474027758589182</v>
      </c>
    </row>
    <row r="3167" spans="2:6" x14ac:dyDescent="0.3">
      <c r="B3167">
        <v>3162</v>
      </c>
      <c r="C3167" s="1">
        <f t="shared" si="100"/>
        <v>0.32158905735268728</v>
      </c>
      <c r="E3167">
        <v>3162</v>
      </c>
      <c r="F3167">
        <f t="shared" si="101"/>
        <v>0.53461031695525507</v>
      </c>
    </row>
    <row r="3168" spans="2:6" x14ac:dyDescent="0.3">
      <c r="B3168">
        <v>3163</v>
      </c>
      <c r="C3168" s="1">
        <f t="shared" si="100"/>
        <v>0.32147911186747857</v>
      </c>
      <c r="E3168">
        <v>3163</v>
      </c>
      <c r="F3168">
        <f t="shared" si="101"/>
        <v>0.53461031695525507</v>
      </c>
    </row>
    <row r="3169" spans="2:6" x14ac:dyDescent="0.3">
      <c r="B3169">
        <v>3164</v>
      </c>
      <c r="C3169" s="1">
        <f t="shared" si="100"/>
        <v>0.32136923250110944</v>
      </c>
      <c r="E3169">
        <v>3164</v>
      </c>
      <c r="F3169">
        <f t="shared" si="101"/>
        <v>0.53448031279600561</v>
      </c>
    </row>
    <row r="3170" spans="2:6" x14ac:dyDescent="0.3">
      <c r="B3170">
        <v>3165</v>
      </c>
      <c r="C3170" s="1">
        <f t="shared" si="100"/>
        <v>0.3212594193101086</v>
      </c>
      <c r="E3170">
        <v>3165</v>
      </c>
      <c r="F3170">
        <f t="shared" si="101"/>
        <v>0.53448031279600561</v>
      </c>
    </row>
    <row r="3171" spans="2:6" x14ac:dyDescent="0.3">
      <c r="B3171">
        <v>3166</v>
      </c>
      <c r="C3171" s="1">
        <f t="shared" si="100"/>
        <v>0.32114967235097047</v>
      </c>
      <c r="E3171">
        <v>3166</v>
      </c>
      <c r="F3171">
        <f t="shared" si="101"/>
        <v>0.53435026517502504</v>
      </c>
    </row>
    <row r="3172" spans="2:6" x14ac:dyDescent="0.3">
      <c r="B3172">
        <v>3167</v>
      </c>
      <c r="C3172" s="1">
        <f t="shared" si="100"/>
        <v>0.32103999168015551</v>
      </c>
      <c r="E3172">
        <v>3167</v>
      </c>
      <c r="F3172">
        <f t="shared" si="101"/>
        <v>0.53435026517502504</v>
      </c>
    </row>
    <row r="3173" spans="2:6" x14ac:dyDescent="0.3">
      <c r="B3173">
        <v>3168</v>
      </c>
      <c r="C3173" s="1">
        <f t="shared" si="100"/>
        <v>0.32093037735408991</v>
      </c>
      <c r="E3173">
        <v>3168</v>
      </c>
      <c r="F3173">
        <f t="shared" si="101"/>
        <v>0.53422017415921785</v>
      </c>
    </row>
    <row r="3174" spans="2:6" x14ac:dyDescent="0.3">
      <c r="B3174">
        <v>3169</v>
      </c>
      <c r="C3174" s="1">
        <f t="shared" si="100"/>
        <v>0.32082082942916612</v>
      </c>
      <c r="E3174">
        <v>3169</v>
      </c>
      <c r="F3174">
        <f t="shared" si="101"/>
        <v>0.53422017415921785</v>
      </c>
    </row>
    <row r="3175" spans="2:6" x14ac:dyDescent="0.3">
      <c r="B3175">
        <v>3170</v>
      </c>
      <c r="C3175" s="1">
        <f t="shared" si="100"/>
        <v>0.32071134796174178</v>
      </c>
      <c r="E3175">
        <v>3170</v>
      </c>
      <c r="F3175">
        <f t="shared" si="101"/>
        <v>0.53409003981551073</v>
      </c>
    </row>
    <row r="3176" spans="2:6" x14ac:dyDescent="0.3">
      <c r="B3176">
        <v>3171</v>
      </c>
      <c r="C3176" s="1">
        <f t="shared" si="100"/>
        <v>0.32060193300814088</v>
      </c>
      <c r="E3176">
        <v>3171</v>
      </c>
      <c r="F3176">
        <f t="shared" si="101"/>
        <v>0.53409003981551062</v>
      </c>
    </row>
    <row r="3177" spans="2:6" x14ac:dyDescent="0.3">
      <c r="B3177">
        <v>3172</v>
      </c>
      <c r="C3177" s="1">
        <f t="shared" si="100"/>
        <v>0.32049258462465308</v>
      </c>
      <c r="E3177">
        <v>3172</v>
      </c>
      <c r="F3177">
        <f t="shared" si="101"/>
        <v>0.53395986221085234</v>
      </c>
    </row>
    <row r="3178" spans="2:6" x14ac:dyDescent="0.3">
      <c r="B3178">
        <v>3173</v>
      </c>
      <c r="C3178" s="1">
        <f t="shared" si="100"/>
        <v>0.32038330286753364</v>
      </c>
      <c r="E3178">
        <v>3173</v>
      </c>
      <c r="F3178">
        <f t="shared" si="101"/>
        <v>0.53395986221085223</v>
      </c>
    </row>
    <row r="3179" spans="2:6" x14ac:dyDescent="0.3">
      <c r="B3179">
        <v>3174</v>
      </c>
      <c r="C3179" s="1">
        <f t="shared" si="100"/>
        <v>0.32027408779300376</v>
      </c>
      <c r="E3179">
        <v>3174</v>
      </c>
      <c r="F3179">
        <f t="shared" si="101"/>
        <v>0.5338296414122139</v>
      </c>
    </row>
    <row r="3180" spans="2:6" x14ac:dyDescent="0.3">
      <c r="B3180">
        <v>3175</v>
      </c>
      <c r="C3180" s="1">
        <f t="shared" si="100"/>
        <v>0.32016493945725011</v>
      </c>
      <c r="E3180">
        <v>3175</v>
      </c>
      <c r="F3180">
        <f t="shared" si="101"/>
        <v>0.5338296414122139</v>
      </c>
    </row>
    <row r="3181" spans="2:6" x14ac:dyDescent="0.3">
      <c r="B3181">
        <v>3176</v>
      </c>
      <c r="C3181" s="1">
        <f t="shared" si="100"/>
        <v>0.3200558579164251</v>
      </c>
      <c r="E3181">
        <v>3176</v>
      </c>
      <c r="F3181">
        <f t="shared" si="101"/>
        <v>0.53369937748658891</v>
      </c>
    </row>
    <row r="3182" spans="2:6" x14ac:dyDescent="0.3">
      <c r="B3182">
        <v>3177</v>
      </c>
      <c r="C3182" s="1">
        <f t="shared" si="100"/>
        <v>0.31994684322664679</v>
      </c>
      <c r="E3182">
        <v>3177</v>
      </c>
      <c r="F3182">
        <f t="shared" si="101"/>
        <v>0.53369937748658891</v>
      </c>
    </row>
    <row r="3183" spans="2:6" x14ac:dyDescent="0.3">
      <c r="B3183">
        <v>3178</v>
      </c>
      <c r="C3183" s="1">
        <f t="shared" si="100"/>
        <v>0.31983789544399904</v>
      </c>
      <c r="E3183">
        <v>3178</v>
      </c>
      <c r="F3183">
        <f t="shared" si="101"/>
        <v>0.53356907050099278</v>
      </c>
    </row>
    <row r="3184" spans="2:6" x14ac:dyDescent="0.3">
      <c r="B3184">
        <v>3179</v>
      </c>
      <c r="C3184" s="1">
        <f t="shared" si="100"/>
        <v>0.31972901462453107</v>
      </c>
      <c r="E3184">
        <v>3179</v>
      </c>
      <c r="F3184">
        <f t="shared" si="101"/>
        <v>0.53356907050099278</v>
      </c>
    </row>
    <row r="3185" spans="2:6" x14ac:dyDescent="0.3">
      <c r="B3185">
        <v>3180</v>
      </c>
      <c r="C3185" s="1">
        <f t="shared" si="100"/>
        <v>0.31962020082425757</v>
      </c>
      <c r="E3185">
        <v>3180</v>
      </c>
      <c r="F3185">
        <f t="shared" si="101"/>
        <v>0.53343872052246344</v>
      </c>
    </row>
    <row r="3186" spans="2:6" x14ac:dyDescent="0.3">
      <c r="B3186">
        <v>3181</v>
      </c>
      <c r="C3186" s="1">
        <f t="shared" si="100"/>
        <v>0.31951145409915888</v>
      </c>
      <c r="E3186">
        <v>3181</v>
      </c>
      <c r="F3186">
        <f t="shared" si="101"/>
        <v>0.53343872052246333</v>
      </c>
    </row>
    <row r="3187" spans="2:6" x14ac:dyDescent="0.3">
      <c r="B3187">
        <v>3182</v>
      </c>
      <c r="C3187" s="1">
        <f t="shared" si="100"/>
        <v>0.3194027745051809</v>
      </c>
      <c r="E3187">
        <v>3182</v>
      </c>
      <c r="F3187">
        <f t="shared" si="101"/>
        <v>0.53330832761806046</v>
      </c>
    </row>
    <row r="3188" spans="2:6" x14ac:dyDescent="0.3">
      <c r="B3188">
        <v>3183</v>
      </c>
      <c r="C3188" s="1">
        <f t="shared" si="100"/>
        <v>0.31929416209823486</v>
      </c>
      <c r="E3188">
        <v>3183</v>
      </c>
      <c r="F3188">
        <f t="shared" si="101"/>
        <v>0.53330832761806035</v>
      </c>
    </row>
    <row r="3189" spans="2:6" x14ac:dyDescent="0.3">
      <c r="B3189">
        <v>3184</v>
      </c>
      <c r="C3189" s="1">
        <f t="shared" si="100"/>
        <v>0.31918561693419756</v>
      </c>
      <c r="E3189">
        <v>3184</v>
      </c>
      <c r="F3189">
        <f t="shared" si="101"/>
        <v>0.53317789185486586</v>
      </c>
    </row>
    <row r="3190" spans="2:6" x14ac:dyDescent="0.3">
      <c r="B3190">
        <v>3185</v>
      </c>
      <c r="C3190" s="1">
        <f t="shared" si="100"/>
        <v>0.31907713906891111</v>
      </c>
      <c r="E3190">
        <v>3185</v>
      </c>
      <c r="F3190">
        <f t="shared" si="101"/>
        <v>0.53317789185486575</v>
      </c>
    </row>
    <row r="3191" spans="2:6" x14ac:dyDescent="0.3">
      <c r="B3191">
        <v>3186</v>
      </c>
      <c r="C3191" s="1">
        <f t="shared" si="100"/>
        <v>0.31896872855818298</v>
      </c>
      <c r="E3191">
        <v>3186</v>
      </c>
      <c r="F3191">
        <f t="shared" si="101"/>
        <v>0.53304741329998362</v>
      </c>
    </row>
    <row r="3192" spans="2:6" x14ac:dyDescent="0.3">
      <c r="B3192">
        <v>3187</v>
      </c>
      <c r="C3192" s="1">
        <f t="shared" si="100"/>
        <v>0.31886038545778606</v>
      </c>
      <c r="E3192">
        <v>3187</v>
      </c>
      <c r="F3192">
        <f t="shared" si="101"/>
        <v>0.53304741329998362</v>
      </c>
    </row>
    <row r="3193" spans="2:6" x14ac:dyDescent="0.3">
      <c r="B3193">
        <v>3188</v>
      </c>
      <c r="C3193" s="1">
        <f t="shared" si="100"/>
        <v>0.31875210982345847</v>
      </c>
      <c r="E3193">
        <v>3188</v>
      </c>
      <c r="F3193">
        <f t="shared" si="101"/>
        <v>0.53291689202053982</v>
      </c>
    </row>
    <row r="3194" spans="2:6" x14ac:dyDescent="0.3">
      <c r="B3194">
        <v>3189</v>
      </c>
      <c r="C3194" s="1">
        <f t="shared" si="100"/>
        <v>0.31864390171090384</v>
      </c>
      <c r="E3194">
        <v>3189</v>
      </c>
      <c r="F3194">
        <f t="shared" si="101"/>
        <v>0.5329168920205396</v>
      </c>
    </row>
    <row r="3195" spans="2:6" x14ac:dyDescent="0.3">
      <c r="B3195">
        <v>3190</v>
      </c>
      <c r="C3195" s="1">
        <f t="shared" si="100"/>
        <v>0.31853576117579069</v>
      </c>
      <c r="E3195">
        <v>3190</v>
      </c>
      <c r="F3195">
        <f t="shared" si="101"/>
        <v>0.5327863280836822</v>
      </c>
    </row>
    <row r="3196" spans="2:6" x14ac:dyDescent="0.3">
      <c r="B3196">
        <v>3191</v>
      </c>
      <c r="C3196" s="1">
        <f t="shared" si="100"/>
        <v>0.31842768827375312</v>
      </c>
      <c r="E3196">
        <v>3191</v>
      </c>
      <c r="F3196">
        <f t="shared" si="101"/>
        <v>0.5327863280836822</v>
      </c>
    </row>
    <row r="3197" spans="2:6" x14ac:dyDescent="0.3">
      <c r="B3197">
        <v>3192</v>
      </c>
      <c r="C3197" s="1">
        <f t="shared" si="100"/>
        <v>0.31831968306039027</v>
      </c>
      <c r="E3197">
        <v>3192</v>
      </c>
      <c r="F3197">
        <f t="shared" si="101"/>
        <v>0.53265572155658092</v>
      </c>
    </row>
    <row r="3198" spans="2:6" x14ac:dyDescent="0.3">
      <c r="B3198">
        <v>3193</v>
      </c>
      <c r="C3198" s="1">
        <f t="shared" si="100"/>
        <v>0.31821174559126642</v>
      </c>
      <c r="E3198">
        <v>3193</v>
      </c>
      <c r="F3198">
        <f t="shared" si="101"/>
        <v>0.53265572155658081</v>
      </c>
    </row>
    <row r="3199" spans="2:6" x14ac:dyDescent="0.3">
      <c r="B3199">
        <v>3194</v>
      </c>
      <c r="C3199" s="1">
        <f t="shared" si="100"/>
        <v>0.31810387592191119</v>
      </c>
      <c r="E3199">
        <v>3194</v>
      </c>
      <c r="F3199">
        <f t="shared" si="101"/>
        <v>0.53252507250642755</v>
      </c>
    </row>
    <row r="3200" spans="2:6" x14ac:dyDescent="0.3">
      <c r="B3200">
        <v>3195</v>
      </c>
      <c r="C3200" s="1">
        <f t="shared" si="100"/>
        <v>0.3179960741078191</v>
      </c>
      <c r="E3200">
        <v>3195</v>
      </c>
      <c r="F3200">
        <f t="shared" si="101"/>
        <v>0.53252507250642744</v>
      </c>
    </row>
    <row r="3201" spans="2:6" x14ac:dyDescent="0.3">
      <c r="B3201">
        <v>3196</v>
      </c>
      <c r="C3201" s="1">
        <f t="shared" si="100"/>
        <v>0.31788834020445</v>
      </c>
      <c r="E3201">
        <v>3196</v>
      </c>
      <c r="F3201">
        <f t="shared" si="101"/>
        <v>0.53239438100043601</v>
      </c>
    </row>
    <row r="3202" spans="2:6" x14ac:dyDescent="0.3">
      <c r="B3202">
        <v>3197</v>
      </c>
      <c r="C3202" s="1">
        <f t="shared" si="100"/>
        <v>0.31778067426722845</v>
      </c>
      <c r="E3202">
        <v>3197</v>
      </c>
      <c r="F3202">
        <f t="shared" si="101"/>
        <v>0.5323943810004359</v>
      </c>
    </row>
    <row r="3203" spans="2:6" x14ac:dyDescent="0.3">
      <c r="B3203">
        <v>3198</v>
      </c>
      <c r="C3203" s="1">
        <f t="shared" si="100"/>
        <v>0.31767307635154429</v>
      </c>
      <c r="E3203">
        <v>3198</v>
      </c>
      <c r="F3203">
        <f t="shared" si="101"/>
        <v>0.53226364710584151</v>
      </c>
    </row>
    <row r="3204" spans="2:6" x14ac:dyDescent="0.3">
      <c r="B3204">
        <v>3199</v>
      </c>
      <c r="C3204" s="1">
        <f t="shared" si="100"/>
        <v>0.31756554651275259</v>
      </c>
      <c r="E3204">
        <v>3199</v>
      </c>
      <c r="F3204">
        <f t="shared" si="101"/>
        <v>0.53226364710584151</v>
      </c>
    </row>
    <row r="3205" spans="2:6" x14ac:dyDescent="0.3">
      <c r="B3205">
        <v>3200</v>
      </c>
      <c r="C3205" s="1">
        <f t="shared" si="100"/>
        <v>0.31745808480617277</v>
      </c>
      <c r="E3205">
        <v>3200</v>
      </c>
      <c r="F3205">
        <f t="shared" si="101"/>
        <v>0.5321328708899018</v>
      </c>
    </row>
    <row r="3206" spans="2:6" x14ac:dyDescent="0.3">
      <c r="B3206">
        <v>3201</v>
      </c>
      <c r="C3206" s="1">
        <f t="shared" ref="C3206:C3269" si="102">D$2+D$1*COS((B3206*2*PI()/8760))</f>
        <v>0.31735069128708981</v>
      </c>
      <c r="E3206">
        <v>3201</v>
      </c>
      <c r="F3206">
        <f t="shared" ref="F3206:F3269" si="103">LARGE(C$6:C$8765,E3206)</f>
        <v>0.5321328708899018</v>
      </c>
    </row>
    <row r="3207" spans="2:6" x14ac:dyDescent="0.3">
      <c r="B3207">
        <v>3202</v>
      </c>
      <c r="C3207" s="1">
        <f t="shared" si="102"/>
        <v>0.31724336601075342</v>
      </c>
      <c r="E3207">
        <v>3202</v>
      </c>
      <c r="F3207">
        <f t="shared" si="103"/>
        <v>0.53200205241989584</v>
      </c>
    </row>
    <row r="3208" spans="2:6" x14ac:dyDescent="0.3">
      <c r="B3208">
        <v>3203</v>
      </c>
      <c r="C3208" s="1">
        <f t="shared" si="102"/>
        <v>0.31713610903237788</v>
      </c>
      <c r="E3208">
        <v>3203</v>
      </c>
      <c r="F3208">
        <f t="shared" si="103"/>
        <v>0.53200205241989562</v>
      </c>
    </row>
    <row r="3209" spans="2:6" x14ac:dyDescent="0.3">
      <c r="B3209">
        <v>3204</v>
      </c>
      <c r="C3209" s="1">
        <f t="shared" si="102"/>
        <v>0.3170289204071427</v>
      </c>
      <c r="E3209">
        <v>3204</v>
      </c>
      <c r="F3209">
        <f t="shared" si="103"/>
        <v>0.53187119176312425</v>
      </c>
    </row>
    <row r="3210" spans="2:6" x14ac:dyDescent="0.3">
      <c r="B3210">
        <v>3205</v>
      </c>
      <c r="C3210" s="1">
        <f t="shared" si="102"/>
        <v>0.31692180019019223</v>
      </c>
      <c r="E3210">
        <v>3205</v>
      </c>
      <c r="F3210">
        <f t="shared" si="103"/>
        <v>0.53187119176312425</v>
      </c>
    </row>
    <row r="3211" spans="2:6" x14ac:dyDescent="0.3">
      <c r="B3211">
        <v>3206</v>
      </c>
      <c r="C3211" s="1">
        <f t="shared" si="102"/>
        <v>0.31681474843663548</v>
      </c>
      <c r="E3211">
        <v>3206</v>
      </c>
      <c r="F3211">
        <f t="shared" si="103"/>
        <v>0.53174028898690995</v>
      </c>
    </row>
    <row r="3212" spans="2:6" x14ac:dyDescent="0.3">
      <c r="B3212">
        <v>3207</v>
      </c>
      <c r="C3212" s="1">
        <f t="shared" si="102"/>
        <v>0.31670776520154631</v>
      </c>
      <c r="E3212">
        <v>3207</v>
      </c>
      <c r="F3212">
        <f t="shared" si="103"/>
        <v>0.53174028898690984</v>
      </c>
    </row>
    <row r="3213" spans="2:6" x14ac:dyDescent="0.3">
      <c r="B3213">
        <v>3208</v>
      </c>
      <c r="C3213" s="1">
        <f t="shared" si="102"/>
        <v>0.31660085053996323</v>
      </c>
      <c r="E3213">
        <v>3208</v>
      </c>
      <c r="F3213">
        <f t="shared" si="103"/>
        <v>0.53160934415859695</v>
      </c>
    </row>
    <row r="3214" spans="2:6" x14ac:dyDescent="0.3">
      <c r="B3214">
        <v>3209</v>
      </c>
      <c r="C3214" s="1">
        <f t="shared" si="102"/>
        <v>0.31649400450688958</v>
      </c>
      <c r="E3214">
        <v>3209</v>
      </c>
      <c r="F3214">
        <f t="shared" si="103"/>
        <v>0.53160934415859695</v>
      </c>
    </row>
    <row r="3215" spans="2:6" x14ac:dyDescent="0.3">
      <c r="B3215">
        <v>3210</v>
      </c>
      <c r="C3215" s="1">
        <f t="shared" si="102"/>
        <v>0.31638722715729334</v>
      </c>
      <c r="E3215">
        <v>3210</v>
      </c>
      <c r="F3215">
        <f t="shared" si="103"/>
        <v>0.53147835734555116</v>
      </c>
    </row>
    <row r="3216" spans="2:6" x14ac:dyDescent="0.3">
      <c r="B3216">
        <v>3211</v>
      </c>
      <c r="C3216" s="1">
        <f t="shared" si="102"/>
        <v>0.31628051854610717</v>
      </c>
      <c r="E3216">
        <v>3211</v>
      </c>
      <c r="F3216">
        <f t="shared" si="103"/>
        <v>0.53147835734555104</v>
      </c>
    </row>
    <row r="3217" spans="2:6" x14ac:dyDescent="0.3">
      <c r="B3217">
        <v>3212</v>
      </c>
      <c r="C3217" s="1">
        <f t="shared" si="102"/>
        <v>0.31617387872822833</v>
      </c>
      <c r="E3217">
        <v>3212</v>
      </c>
      <c r="F3217">
        <f t="shared" si="103"/>
        <v>0.5313473286151601</v>
      </c>
    </row>
    <row r="3218" spans="2:6" x14ac:dyDescent="0.3">
      <c r="B3218">
        <v>3213</v>
      </c>
      <c r="C3218" s="1">
        <f t="shared" si="102"/>
        <v>0.31606730775851888</v>
      </c>
      <c r="E3218">
        <v>3213</v>
      </c>
      <c r="F3218">
        <f t="shared" si="103"/>
        <v>0.53134732861515999</v>
      </c>
    </row>
    <row r="3219" spans="2:6" x14ac:dyDescent="0.3">
      <c r="B3219">
        <v>3214</v>
      </c>
      <c r="C3219" s="1">
        <f t="shared" si="102"/>
        <v>0.31596080569180518</v>
      </c>
      <c r="E3219">
        <v>3214</v>
      </c>
      <c r="F3219">
        <f t="shared" si="103"/>
        <v>0.53121625803483274</v>
      </c>
    </row>
    <row r="3220" spans="2:6" x14ac:dyDescent="0.3">
      <c r="B3220">
        <v>3215</v>
      </c>
      <c r="C3220" s="1">
        <f t="shared" si="102"/>
        <v>0.31585437258287824</v>
      </c>
      <c r="E3220">
        <v>3215</v>
      </c>
      <c r="F3220">
        <f t="shared" si="103"/>
        <v>0.53121625803483263</v>
      </c>
    </row>
    <row r="3221" spans="2:6" x14ac:dyDescent="0.3">
      <c r="B3221">
        <v>3216</v>
      </c>
      <c r="C3221" s="1">
        <f t="shared" si="102"/>
        <v>0.31574800848649365</v>
      </c>
      <c r="E3221">
        <v>3216</v>
      </c>
      <c r="F3221">
        <f t="shared" si="103"/>
        <v>0.53108514567199938</v>
      </c>
    </row>
    <row r="3222" spans="2:6" x14ac:dyDescent="0.3">
      <c r="B3222">
        <v>3217</v>
      </c>
      <c r="C3222" s="1">
        <f t="shared" si="102"/>
        <v>0.31564171345737158</v>
      </c>
      <c r="E3222">
        <v>3217</v>
      </c>
      <c r="F3222">
        <f t="shared" si="103"/>
        <v>0.53108514567199938</v>
      </c>
    </row>
    <row r="3223" spans="2:6" x14ac:dyDescent="0.3">
      <c r="B3223">
        <v>3218</v>
      </c>
      <c r="C3223" s="1">
        <f t="shared" si="102"/>
        <v>0.31553548755019645</v>
      </c>
      <c r="E3223">
        <v>3218</v>
      </c>
      <c r="F3223">
        <f t="shared" si="103"/>
        <v>0.53095399159411261</v>
      </c>
    </row>
    <row r="3224" spans="2:6" x14ac:dyDescent="0.3">
      <c r="B3224">
        <v>3219</v>
      </c>
      <c r="C3224" s="1">
        <f t="shared" si="102"/>
        <v>0.31542933081961733</v>
      </c>
      <c r="E3224">
        <v>3219</v>
      </c>
      <c r="F3224">
        <f t="shared" si="103"/>
        <v>0.53095399159411261</v>
      </c>
    </row>
    <row r="3225" spans="2:6" x14ac:dyDescent="0.3">
      <c r="B3225">
        <v>3220</v>
      </c>
      <c r="C3225" s="1">
        <f t="shared" si="102"/>
        <v>0.31532324332024741</v>
      </c>
      <c r="E3225">
        <v>3220</v>
      </c>
      <c r="F3225">
        <f t="shared" si="103"/>
        <v>0.53082279586864556</v>
      </c>
    </row>
    <row r="3226" spans="2:6" x14ac:dyDescent="0.3">
      <c r="B3226">
        <v>3221</v>
      </c>
      <c r="C3226" s="1">
        <f t="shared" si="102"/>
        <v>0.31521722510666461</v>
      </c>
      <c r="E3226">
        <v>3221</v>
      </c>
      <c r="F3226">
        <f t="shared" si="103"/>
        <v>0.53082279586864545</v>
      </c>
    </row>
    <row r="3227" spans="2:6" x14ac:dyDescent="0.3">
      <c r="B3227">
        <v>3222</v>
      </c>
      <c r="C3227" s="1">
        <f t="shared" si="102"/>
        <v>0.31511127623341095</v>
      </c>
      <c r="E3227">
        <v>3222</v>
      </c>
      <c r="F3227">
        <f t="shared" si="103"/>
        <v>0.53069155856309314</v>
      </c>
    </row>
    <row r="3228" spans="2:6" x14ac:dyDescent="0.3">
      <c r="B3228">
        <v>3223</v>
      </c>
      <c r="C3228" s="1">
        <f t="shared" si="102"/>
        <v>0.31500539675499289</v>
      </c>
      <c r="E3228">
        <v>3223</v>
      </c>
      <c r="F3228">
        <f t="shared" si="103"/>
        <v>0.53069155856309314</v>
      </c>
    </row>
    <row r="3229" spans="2:6" x14ac:dyDescent="0.3">
      <c r="B3229">
        <v>3224</v>
      </c>
      <c r="C3229" s="1">
        <f t="shared" si="102"/>
        <v>0.31489958672588131</v>
      </c>
      <c r="E3229">
        <v>3224</v>
      </c>
      <c r="F3229">
        <f t="shared" si="103"/>
        <v>0.53056027974497189</v>
      </c>
    </row>
    <row r="3230" spans="2:6" x14ac:dyDescent="0.3">
      <c r="B3230">
        <v>3225</v>
      </c>
      <c r="C3230" s="1">
        <f t="shared" si="102"/>
        <v>0.31479384620051104</v>
      </c>
      <c r="E3230">
        <v>3225</v>
      </c>
      <c r="F3230">
        <f t="shared" si="103"/>
        <v>0.53056027974497177</v>
      </c>
    </row>
    <row r="3231" spans="2:6" x14ac:dyDescent="0.3">
      <c r="B3231">
        <v>3226</v>
      </c>
      <c r="C3231" s="1">
        <f t="shared" si="102"/>
        <v>0.31468817523328141</v>
      </c>
      <c r="E3231">
        <v>3226</v>
      </c>
      <c r="F3231">
        <f t="shared" si="103"/>
        <v>0.53042895948181934</v>
      </c>
    </row>
    <row r="3232" spans="2:6" x14ac:dyDescent="0.3">
      <c r="B3232">
        <v>3227</v>
      </c>
      <c r="C3232" s="1">
        <f t="shared" si="102"/>
        <v>0.31458257387855593</v>
      </c>
      <c r="E3232">
        <v>3227</v>
      </c>
      <c r="F3232">
        <f t="shared" si="103"/>
        <v>0.53042895948181923</v>
      </c>
    </row>
    <row r="3233" spans="2:6" x14ac:dyDescent="0.3">
      <c r="B3233">
        <v>3228</v>
      </c>
      <c r="C3233" s="1">
        <f t="shared" si="102"/>
        <v>0.31447704219066225</v>
      </c>
      <c r="E3233">
        <v>3228</v>
      </c>
      <c r="F3233">
        <f t="shared" si="103"/>
        <v>0.53029759784119468</v>
      </c>
    </row>
    <row r="3234" spans="2:6" x14ac:dyDescent="0.3">
      <c r="B3234">
        <v>3229</v>
      </c>
      <c r="C3234" s="1">
        <f t="shared" si="102"/>
        <v>0.31437158022389222</v>
      </c>
      <c r="E3234">
        <v>3229</v>
      </c>
      <c r="F3234">
        <f t="shared" si="103"/>
        <v>0.53029759784119457</v>
      </c>
    </row>
    <row r="3235" spans="2:6" x14ac:dyDescent="0.3">
      <c r="B3235">
        <v>3230</v>
      </c>
      <c r="C3235" s="1">
        <f t="shared" si="102"/>
        <v>0.31426618803250161</v>
      </c>
      <c r="E3235">
        <v>3230</v>
      </c>
      <c r="F3235">
        <f t="shared" si="103"/>
        <v>0.53016619489067796</v>
      </c>
    </row>
    <row r="3236" spans="2:6" x14ac:dyDescent="0.3">
      <c r="B3236">
        <v>3231</v>
      </c>
      <c r="C3236" s="1">
        <f t="shared" si="102"/>
        <v>0.31416086567071061</v>
      </c>
      <c r="E3236">
        <v>3231</v>
      </c>
      <c r="F3236">
        <f t="shared" si="103"/>
        <v>0.53016619489067796</v>
      </c>
    </row>
    <row r="3237" spans="2:6" x14ac:dyDescent="0.3">
      <c r="B3237">
        <v>3232</v>
      </c>
      <c r="C3237" s="1">
        <f t="shared" si="102"/>
        <v>0.31405561319270336</v>
      </c>
      <c r="E3237">
        <v>3232</v>
      </c>
      <c r="F3237">
        <f t="shared" si="103"/>
        <v>0.53003475069787087</v>
      </c>
    </row>
    <row r="3238" spans="2:6" x14ac:dyDescent="0.3">
      <c r="B3238">
        <v>3233</v>
      </c>
      <c r="C3238" s="1">
        <f t="shared" si="102"/>
        <v>0.31395043065262795</v>
      </c>
      <c r="E3238">
        <v>3233</v>
      </c>
      <c r="F3238">
        <f t="shared" si="103"/>
        <v>0.53003475069787087</v>
      </c>
    </row>
    <row r="3239" spans="2:6" x14ac:dyDescent="0.3">
      <c r="B3239">
        <v>3234</v>
      </c>
      <c r="C3239" s="1">
        <f t="shared" si="102"/>
        <v>0.3138453181045967</v>
      </c>
      <c r="E3239">
        <v>3234</v>
      </c>
      <c r="F3239">
        <f t="shared" si="103"/>
        <v>0.52990326533039611</v>
      </c>
    </row>
    <row r="3240" spans="2:6" x14ac:dyDescent="0.3">
      <c r="B3240">
        <v>3235</v>
      </c>
      <c r="C3240" s="1">
        <f t="shared" si="102"/>
        <v>0.3137402756026858</v>
      </c>
      <c r="E3240">
        <v>3235</v>
      </c>
      <c r="F3240">
        <f t="shared" si="103"/>
        <v>0.52990326533039611</v>
      </c>
    </row>
    <row r="3241" spans="2:6" x14ac:dyDescent="0.3">
      <c r="B3241">
        <v>3236</v>
      </c>
      <c r="C3241" s="1">
        <f t="shared" si="102"/>
        <v>0.3136353032009353</v>
      </c>
      <c r="E3241">
        <v>3236</v>
      </c>
      <c r="F3241">
        <f t="shared" si="103"/>
        <v>0.52977173885589768</v>
      </c>
    </row>
    <row r="3242" spans="2:6" x14ac:dyDescent="0.3">
      <c r="B3242">
        <v>3237</v>
      </c>
      <c r="C3242" s="1">
        <f t="shared" si="102"/>
        <v>0.31353040095334928</v>
      </c>
      <c r="E3242">
        <v>3237</v>
      </c>
      <c r="F3242">
        <f t="shared" si="103"/>
        <v>0.52977173885589757</v>
      </c>
    </row>
    <row r="3243" spans="2:6" x14ac:dyDescent="0.3">
      <c r="B3243">
        <v>3238</v>
      </c>
      <c r="C3243" s="1">
        <f t="shared" si="102"/>
        <v>0.31342556891389589</v>
      </c>
      <c r="E3243">
        <v>3238</v>
      </c>
      <c r="F3243">
        <f t="shared" si="103"/>
        <v>0.52964017134204067</v>
      </c>
    </row>
    <row r="3244" spans="2:6" x14ac:dyDescent="0.3">
      <c r="B3244">
        <v>3239</v>
      </c>
      <c r="C3244" s="1">
        <f t="shared" si="102"/>
        <v>0.31332080713650684</v>
      </c>
      <c r="E3244">
        <v>3239</v>
      </c>
      <c r="F3244">
        <f t="shared" si="103"/>
        <v>0.52964017134204056</v>
      </c>
    </row>
    <row r="3245" spans="2:6" x14ac:dyDescent="0.3">
      <c r="B3245">
        <v>3240</v>
      </c>
      <c r="C3245" s="1">
        <f t="shared" si="102"/>
        <v>0.31321611567507796</v>
      </c>
      <c r="E3245">
        <v>3240</v>
      </c>
      <c r="F3245">
        <f t="shared" si="103"/>
        <v>0.52950856285651127</v>
      </c>
    </row>
    <row r="3246" spans="2:6" x14ac:dyDescent="0.3">
      <c r="B3246">
        <v>3241</v>
      </c>
      <c r="C3246" s="1">
        <f t="shared" si="102"/>
        <v>0.31311149458346871</v>
      </c>
      <c r="E3246">
        <v>3241</v>
      </c>
      <c r="F3246">
        <f t="shared" si="103"/>
        <v>0.52950856285651127</v>
      </c>
    </row>
    <row r="3247" spans="2:6" x14ac:dyDescent="0.3">
      <c r="B3247">
        <v>3242</v>
      </c>
      <c r="C3247" s="1">
        <f t="shared" si="102"/>
        <v>0.31300694391550254</v>
      </c>
      <c r="E3247">
        <v>3242</v>
      </c>
      <c r="F3247">
        <f t="shared" si="103"/>
        <v>0.52937691346701665</v>
      </c>
    </row>
    <row r="3248" spans="2:6" x14ac:dyDescent="0.3">
      <c r="B3248">
        <v>3243</v>
      </c>
      <c r="C3248" s="1">
        <f t="shared" si="102"/>
        <v>0.31290246372496644</v>
      </c>
      <c r="E3248">
        <v>3243</v>
      </c>
      <c r="F3248">
        <f t="shared" si="103"/>
        <v>0.52937691346701654</v>
      </c>
    </row>
    <row r="3249" spans="2:6" x14ac:dyDescent="0.3">
      <c r="B3249">
        <v>3244</v>
      </c>
      <c r="C3249" s="1">
        <f t="shared" si="102"/>
        <v>0.31279805406561145</v>
      </c>
      <c r="E3249">
        <v>3244</v>
      </c>
      <c r="F3249">
        <f t="shared" si="103"/>
        <v>0.52924522324128542</v>
      </c>
    </row>
    <row r="3250" spans="2:6" x14ac:dyDescent="0.3">
      <c r="B3250">
        <v>3245</v>
      </c>
      <c r="C3250" s="1">
        <f t="shared" si="102"/>
        <v>0.31269371499115206</v>
      </c>
      <c r="E3250">
        <v>3245</v>
      </c>
      <c r="F3250">
        <f t="shared" si="103"/>
        <v>0.52924522324128531</v>
      </c>
    </row>
    <row r="3251" spans="2:6" x14ac:dyDescent="0.3">
      <c r="B3251">
        <v>3246</v>
      </c>
      <c r="C3251" s="1">
        <f t="shared" si="102"/>
        <v>0.31258944655526666</v>
      </c>
      <c r="E3251">
        <v>3246</v>
      </c>
      <c r="F3251">
        <f t="shared" si="103"/>
        <v>0.52911349224706661</v>
      </c>
    </row>
    <row r="3252" spans="2:6" x14ac:dyDescent="0.3">
      <c r="B3252">
        <v>3247</v>
      </c>
      <c r="C3252" s="1">
        <f t="shared" si="102"/>
        <v>0.31248524881159689</v>
      </c>
      <c r="E3252">
        <v>3247</v>
      </c>
      <c r="F3252">
        <f t="shared" si="103"/>
        <v>0.52911349224706639</v>
      </c>
    </row>
    <row r="3253" spans="2:6" x14ac:dyDescent="0.3">
      <c r="B3253">
        <v>3248</v>
      </c>
      <c r="C3253" s="1">
        <f t="shared" si="102"/>
        <v>0.31238112181374866</v>
      </c>
      <c r="E3253">
        <v>3248</v>
      </c>
      <c r="F3253">
        <f t="shared" si="103"/>
        <v>0.52898172055213066</v>
      </c>
    </row>
    <row r="3254" spans="2:6" x14ac:dyDescent="0.3">
      <c r="B3254">
        <v>3249</v>
      </c>
      <c r="C3254" s="1">
        <f t="shared" si="102"/>
        <v>0.31227706561529078</v>
      </c>
      <c r="E3254">
        <v>3249</v>
      </c>
      <c r="F3254">
        <f t="shared" si="103"/>
        <v>0.52898172055213066</v>
      </c>
    </row>
    <row r="3255" spans="2:6" x14ac:dyDescent="0.3">
      <c r="B3255">
        <v>3250</v>
      </c>
      <c r="C3255" s="1">
        <f t="shared" si="102"/>
        <v>0.31217308026975621</v>
      </c>
      <c r="E3255">
        <v>3250</v>
      </c>
      <c r="F3255">
        <f t="shared" si="103"/>
        <v>0.52884990822426892</v>
      </c>
    </row>
    <row r="3256" spans="2:6" x14ac:dyDescent="0.3">
      <c r="B3256">
        <v>3251</v>
      </c>
      <c r="C3256" s="1">
        <f t="shared" si="102"/>
        <v>0.31206916583064126</v>
      </c>
      <c r="E3256">
        <v>3251</v>
      </c>
      <c r="F3256">
        <f t="shared" si="103"/>
        <v>0.52884990822426881</v>
      </c>
    </row>
    <row r="3257" spans="2:6" x14ac:dyDescent="0.3">
      <c r="B3257">
        <v>3252</v>
      </c>
      <c r="C3257" s="1">
        <f t="shared" si="102"/>
        <v>0.31196532235140562</v>
      </c>
      <c r="E3257">
        <v>3252</v>
      </c>
      <c r="F3257">
        <f t="shared" si="103"/>
        <v>0.52871805533129335</v>
      </c>
    </row>
    <row r="3258" spans="2:6" x14ac:dyDescent="0.3">
      <c r="B3258">
        <v>3253</v>
      </c>
      <c r="C3258" s="1">
        <f t="shared" si="102"/>
        <v>0.31186154988547266</v>
      </c>
      <c r="E3258">
        <v>3253</v>
      </c>
      <c r="F3258">
        <f t="shared" si="103"/>
        <v>0.52871805533129335</v>
      </c>
    </row>
    <row r="3259" spans="2:6" x14ac:dyDescent="0.3">
      <c r="B3259">
        <v>3254</v>
      </c>
      <c r="C3259" s="1">
        <f t="shared" si="102"/>
        <v>0.31175784848622912</v>
      </c>
      <c r="E3259">
        <v>3254</v>
      </c>
      <c r="F3259">
        <f t="shared" si="103"/>
        <v>0.52858616194103725</v>
      </c>
    </row>
    <row r="3260" spans="2:6" x14ac:dyDescent="0.3">
      <c r="B3260">
        <v>3255</v>
      </c>
      <c r="C3260" s="1">
        <f t="shared" si="102"/>
        <v>0.31165421820702521</v>
      </c>
      <c r="E3260">
        <v>3255</v>
      </c>
      <c r="F3260">
        <f t="shared" si="103"/>
        <v>0.52858616194103714</v>
      </c>
    </row>
    <row r="3261" spans="2:6" x14ac:dyDescent="0.3">
      <c r="B3261">
        <v>3256</v>
      </c>
      <c r="C3261" s="1">
        <f t="shared" si="102"/>
        <v>0.31155065910117458</v>
      </c>
      <c r="E3261">
        <v>3256</v>
      </c>
      <c r="F3261">
        <f t="shared" si="103"/>
        <v>0.52845422812135401</v>
      </c>
    </row>
    <row r="3262" spans="2:6" x14ac:dyDescent="0.3">
      <c r="B3262">
        <v>3257</v>
      </c>
      <c r="C3262" s="1">
        <f t="shared" si="102"/>
        <v>0.31144717122195426</v>
      </c>
      <c r="E3262">
        <v>3257</v>
      </c>
      <c r="F3262">
        <f t="shared" si="103"/>
        <v>0.52845422812135401</v>
      </c>
    </row>
    <row r="3263" spans="2:6" x14ac:dyDescent="0.3">
      <c r="B3263">
        <v>3258</v>
      </c>
      <c r="C3263" s="1">
        <f t="shared" si="102"/>
        <v>0.31134375462260455</v>
      </c>
      <c r="E3263">
        <v>3258</v>
      </c>
      <c r="F3263">
        <f t="shared" si="103"/>
        <v>0.52832225394011878</v>
      </c>
    </row>
    <row r="3264" spans="2:6" x14ac:dyDescent="0.3">
      <c r="B3264">
        <v>3259</v>
      </c>
      <c r="C3264" s="1">
        <f t="shared" si="102"/>
        <v>0.31124040935632913</v>
      </c>
      <c r="E3264">
        <v>3259</v>
      </c>
      <c r="F3264">
        <f t="shared" si="103"/>
        <v>0.52832225394011878</v>
      </c>
    </row>
    <row r="3265" spans="2:6" x14ac:dyDescent="0.3">
      <c r="B3265">
        <v>3260</v>
      </c>
      <c r="C3265" s="1">
        <f t="shared" si="102"/>
        <v>0.31113713547629501</v>
      </c>
      <c r="E3265">
        <v>3260</v>
      </c>
      <c r="F3265">
        <f t="shared" si="103"/>
        <v>0.5281902394652267</v>
      </c>
    </row>
    <row r="3266" spans="2:6" x14ac:dyDescent="0.3">
      <c r="B3266">
        <v>3261</v>
      </c>
      <c r="C3266" s="1">
        <f t="shared" si="102"/>
        <v>0.31103393303563243</v>
      </c>
      <c r="E3266">
        <v>3261</v>
      </c>
      <c r="F3266">
        <f t="shared" si="103"/>
        <v>0.52819023946522659</v>
      </c>
    </row>
    <row r="3267" spans="2:6" x14ac:dyDescent="0.3">
      <c r="B3267">
        <v>3262</v>
      </c>
      <c r="C3267" s="1">
        <f t="shared" si="102"/>
        <v>0.31093080208743507</v>
      </c>
      <c r="E3267">
        <v>3262</v>
      </c>
      <c r="F3267">
        <f t="shared" si="103"/>
        <v>0.5280581847645941</v>
      </c>
    </row>
    <row r="3268" spans="2:6" x14ac:dyDescent="0.3">
      <c r="B3268">
        <v>3263</v>
      </c>
      <c r="C3268" s="1">
        <f t="shared" si="102"/>
        <v>0.31082774268475943</v>
      </c>
      <c r="E3268">
        <v>3263</v>
      </c>
      <c r="F3268">
        <f t="shared" si="103"/>
        <v>0.52805818476459399</v>
      </c>
    </row>
    <row r="3269" spans="2:6" x14ac:dyDescent="0.3">
      <c r="B3269">
        <v>3264</v>
      </c>
      <c r="C3269" s="1">
        <f t="shared" si="102"/>
        <v>0.31072475488062556</v>
      </c>
      <c r="E3269">
        <v>3264</v>
      </c>
      <c r="F3269">
        <f t="shared" si="103"/>
        <v>0.52792608990615764</v>
      </c>
    </row>
    <row r="3270" spans="2:6" x14ac:dyDescent="0.3">
      <c r="B3270">
        <v>3265</v>
      </c>
      <c r="C3270" s="1">
        <f t="shared" ref="C3270:C3333" si="104">D$2+D$1*COS((B3270*2*PI()/8760))</f>
        <v>0.31062183872801652</v>
      </c>
      <c r="E3270">
        <v>3265</v>
      </c>
      <c r="F3270">
        <f t="shared" ref="F3270:F3333" si="105">LARGE(C$6:C$8765,E3270)</f>
        <v>0.52792608990615753</v>
      </c>
    </row>
    <row r="3271" spans="2:6" x14ac:dyDescent="0.3">
      <c r="B3271">
        <v>3266</v>
      </c>
      <c r="C3271" s="1">
        <f t="shared" si="104"/>
        <v>0.31051899427987861</v>
      </c>
      <c r="E3271">
        <v>3266</v>
      </c>
      <c r="F3271">
        <f t="shared" si="105"/>
        <v>0.52779395495787484</v>
      </c>
    </row>
    <row r="3272" spans="2:6" x14ac:dyDescent="0.3">
      <c r="B3272">
        <v>3267</v>
      </c>
      <c r="C3272" s="1">
        <f t="shared" si="104"/>
        <v>0.31041622158912113</v>
      </c>
      <c r="E3272">
        <v>3267</v>
      </c>
      <c r="F3272">
        <f t="shared" si="105"/>
        <v>0.52779395495787484</v>
      </c>
    </row>
    <row r="3273" spans="2:6" x14ac:dyDescent="0.3">
      <c r="B3273">
        <v>3268</v>
      </c>
      <c r="C3273" s="1">
        <f t="shared" si="104"/>
        <v>0.31031352070861651</v>
      </c>
      <c r="E3273">
        <v>3268</v>
      </c>
      <c r="F3273">
        <f t="shared" si="105"/>
        <v>0.52766177998772401</v>
      </c>
    </row>
    <row r="3274" spans="2:6" x14ac:dyDescent="0.3">
      <c r="B3274">
        <v>3269</v>
      </c>
      <c r="C3274" s="1">
        <f t="shared" si="104"/>
        <v>0.31021089169120014</v>
      </c>
      <c r="E3274">
        <v>3269</v>
      </c>
      <c r="F3274">
        <f t="shared" si="105"/>
        <v>0.5276617799877239</v>
      </c>
    </row>
    <row r="3275" spans="2:6" x14ac:dyDescent="0.3">
      <c r="B3275">
        <v>3270</v>
      </c>
      <c r="C3275" s="1">
        <f t="shared" si="104"/>
        <v>0.31010833458967063</v>
      </c>
      <c r="E3275">
        <v>3270</v>
      </c>
      <c r="F3275">
        <f t="shared" si="105"/>
        <v>0.52752956506370374</v>
      </c>
    </row>
    <row r="3276" spans="2:6" x14ac:dyDescent="0.3">
      <c r="B3276">
        <v>3271</v>
      </c>
      <c r="C3276" s="1">
        <f t="shared" si="104"/>
        <v>0.31000584945678944</v>
      </c>
      <c r="E3276">
        <v>3271</v>
      </c>
      <c r="F3276">
        <f t="shared" si="105"/>
        <v>0.52752956506370352</v>
      </c>
    </row>
    <row r="3277" spans="2:6" x14ac:dyDescent="0.3">
      <c r="B3277">
        <v>3272</v>
      </c>
      <c r="C3277" s="1">
        <f t="shared" si="104"/>
        <v>0.30990343634528111</v>
      </c>
      <c r="E3277">
        <v>3272</v>
      </c>
      <c r="F3277">
        <f t="shared" si="105"/>
        <v>0.52739731025383318</v>
      </c>
    </row>
    <row r="3278" spans="2:6" x14ac:dyDescent="0.3">
      <c r="B3278">
        <v>3273</v>
      </c>
      <c r="C3278" s="1">
        <f t="shared" si="104"/>
        <v>0.30980109530783312</v>
      </c>
      <c r="E3278">
        <v>3273</v>
      </c>
      <c r="F3278">
        <f t="shared" si="105"/>
        <v>0.52739731025383318</v>
      </c>
    </row>
    <row r="3279" spans="2:6" x14ac:dyDescent="0.3">
      <c r="B3279">
        <v>3274</v>
      </c>
      <c r="C3279" s="1">
        <f t="shared" si="104"/>
        <v>0.30969882639709567</v>
      </c>
      <c r="E3279">
        <v>3274</v>
      </c>
      <c r="F3279">
        <f t="shared" si="105"/>
        <v>0.52726501562615236</v>
      </c>
    </row>
    <row r="3280" spans="2:6" x14ac:dyDescent="0.3">
      <c r="B3280">
        <v>3275</v>
      </c>
      <c r="C3280" s="1">
        <f t="shared" si="104"/>
        <v>0.30959662966568213</v>
      </c>
      <c r="E3280">
        <v>3275</v>
      </c>
      <c r="F3280">
        <f t="shared" si="105"/>
        <v>0.52726501562615236</v>
      </c>
    </row>
    <row r="3281" spans="2:6" x14ac:dyDescent="0.3">
      <c r="B3281">
        <v>3276</v>
      </c>
      <c r="C3281" s="1">
        <f t="shared" si="104"/>
        <v>0.30949450516616861</v>
      </c>
      <c r="E3281">
        <v>3276</v>
      </c>
      <c r="F3281">
        <f t="shared" si="105"/>
        <v>0.52713268124872137</v>
      </c>
    </row>
    <row r="3282" spans="2:6" x14ac:dyDescent="0.3">
      <c r="B3282">
        <v>3277</v>
      </c>
      <c r="C3282" s="1">
        <f t="shared" si="104"/>
        <v>0.30939245295109408</v>
      </c>
      <c r="E3282">
        <v>3277</v>
      </c>
      <c r="F3282">
        <f t="shared" si="105"/>
        <v>0.52713268124872137</v>
      </c>
    </row>
    <row r="3283" spans="2:6" x14ac:dyDescent="0.3">
      <c r="B3283">
        <v>3278</v>
      </c>
      <c r="C3283" s="1">
        <f t="shared" si="104"/>
        <v>0.3092904730729602</v>
      </c>
      <c r="E3283">
        <v>3278</v>
      </c>
      <c r="F3283">
        <f t="shared" si="105"/>
        <v>0.52700030718962121</v>
      </c>
    </row>
    <row r="3284" spans="2:6" x14ac:dyDescent="0.3">
      <c r="B3284">
        <v>3279</v>
      </c>
      <c r="C3284" s="1">
        <f t="shared" si="104"/>
        <v>0.30918856558423169</v>
      </c>
      <c r="E3284">
        <v>3279</v>
      </c>
      <c r="F3284">
        <f t="shared" si="105"/>
        <v>0.5270003071896211</v>
      </c>
    </row>
    <row r="3285" spans="2:6" x14ac:dyDescent="0.3">
      <c r="B3285">
        <v>3280</v>
      </c>
      <c r="C3285" s="1">
        <f t="shared" si="104"/>
        <v>0.30908673053733571</v>
      </c>
      <c r="E3285">
        <v>3280</v>
      </c>
      <c r="F3285">
        <f t="shared" si="105"/>
        <v>0.52686789351695262</v>
      </c>
    </row>
    <row r="3286" spans="2:6" x14ac:dyDescent="0.3">
      <c r="B3286">
        <v>3281</v>
      </c>
      <c r="C3286" s="1">
        <f t="shared" si="104"/>
        <v>0.30898496798466241</v>
      </c>
      <c r="E3286">
        <v>3281</v>
      </c>
      <c r="F3286">
        <f t="shared" si="105"/>
        <v>0.52686789351695262</v>
      </c>
    </row>
    <row r="3287" spans="2:6" x14ac:dyDescent="0.3">
      <c r="B3287">
        <v>3282</v>
      </c>
      <c r="C3287" s="1">
        <f t="shared" si="104"/>
        <v>0.30888327797856441</v>
      </c>
      <c r="E3287">
        <v>3282</v>
      </c>
      <c r="F3287">
        <f t="shared" si="105"/>
        <v>0.52673544029883745</v>
      </c>
    </row>
    <row r="3288" spans="2:6" x14ac:dyDescent="0.3">
      <c r="B3288">
        <v>3283</v>
      </c>
      <c r="C3288" s="1">
        <f t="shared" si="104"/>
        <v>0.30878166057135736</v>
      </c>
      <c r="E3288">
        <v>3283</v>
      </c>
      <c r="F3288">
        <f t="shared" si="105"/>
        <v>0.52673544029883734</v>
      </c>
    </row>
    <row r="3289" spans="2:6" x14ac:dyDescent="0.3">
      <c r="B3289">
        <v>3284</v>
      </c>
      <c r="C3289" s="1">
        <f t="shared" si="104"/>
        <v>0.30868011581531918</v>
      </c>
      <c r="E3289">
        <v>3284</v>
      </c>
      <c r="F3289">
        <f t="shared" si="105"/>
        <v>0.52660294760341753</v>
      </c>
    </row>
    <row r="3290" spans="2:6" x14ac:dyDescent="0.3">
      <c r="B3290">
        <v>3285</v>
      </c>
      <c r="C3290" s="1">
        <f t="shared" si="104"/>
        <v>0.30857864376269051</v>
      </c>
      <c r="E3290">
        <v>3285</v>
      </c>
      <c r="F3290">
        <f t="shared" si="105"/>
        <v>0.52660294760341742</v>
      </c>
    </row>
    <row r="3291" spans="2:6" x14ac:dyDescent="0.3">
      <c r="B3291">
        <v>3286</v>
      </c>
      <c r="C3291" s="1">
        <f t="shared" si="104"/>
        <v>0.30847724446567482</v>
      </c>
      <c r="E3291">
        <v>3286</v>
      </c>
      <c r="F3291">
        <f t="shared" si="105"/>
        <v>0.52647041549885476</v>
      </c>
    </row>
    <row r="3292" spans="2:6" x14ac:dyDescent="0.3">
      <c r="B3292">
        <v>3287</v>
      </c>
      <c r="C3292" s="1">
        <f t="shared" si="104"/>
        <v>0.30837591797643787</v>
      </c>
      <c r="E3292">
        <v>3287</v>
      </c>
      <c r="F3292">
        <f t="shared" si="105"/>
        <v>0.52647041549885465</v>
      </c>
    </row>
    <row r="3293" spans="2:6" x14ac:dyDescent="0.3">
      <c r="B3293">
        <v>3288</v>
      </c>
      <c r="C3293" s="1">
        <f t="shared" si="104"/>
        <v>0.3082746643471081</v>
      </c>
      <c r="E3293">
        <v>3288</v>
      </c>
      <c r="F3293">
        <f t="shared" si="105"/>
        <v>0.52633784405333184</v>
      </c>
    </row>
    <row r="3294" spans="2:6" x14ac:dyDescent="0.3">
      <c r="B3294">
        <v>3289</v>
      </c>
      <c r="C3294" s="1">
        <f t="shared" si="104"/>
        <v>0.30817348362977642</v>
      </c>
      <c r="E3294">
        <v>3289</v>
      </c>
      <c r="F3294">
        <f t="shared" si="105"/>
        <v>0.52633784405333184</v>
      </c>
    </row>
    <row r="3295" spans="2:6" x14ac:dyDescent="0.3">
      <c r="B3295">
        <v>3290</v>
      </c>
      <c r="C3295" s="1">
        <f t="shared" si="104"/>
        <v>0.30807237587649633</v>
      </c>
      <c r="E3295">
        <v>3290</v>
      </c>
      <c r="F3295">
        <f t="shared" si="105"/>
        <v>0.52620523333505143</v>
      </c>
    </row>
    <row r="3296" spans="2:6" x14ac:dyDescent="0.3">
      <c r="B3296">
        <v>3291</v>
      </c>
      <c r="C3296" s="1">
        <f t="shared" si="104"/>
        <v>0.30797134113928359</v>
      </c>
      <c r="E3296">
        <v>3291</v>
      </c>
      <c r="F3296">
        <f t="shared" si="105"/>
        <v>0.52620523333505143</v>
      </c>
    </row>
    <row r="3297" spans="2:6" x14ac:dyDescent="0.3">
      <c r="B3297">
        <v>3292</v>
      </c>
      <c r="C3297" s="1">
        <f t="shared" si="104"/>
        <v>0.30787037947011658</v>
      </c>
      <c r="E3297">
        <v>3292</v>
      </c>
      <c r="F3297">
        <f t="shared" si="105"/>
        <v>0.52607258341223639</v>
      </c>
    </row>
    <row r="3298" spans="2:6" x14ac:dyDescent="0.3">
      <c r="B3298">
        <v>3293</v>
      </c>
      <c r="C3298" s="1">
        <f t="shared" si="104"/>
        <v>0.30776949092093603</v>
      </c>
      <c r="E3298">
        <v>3293</v>
      </c>
      <c r="F3298">
        <f t="shared" si="105"/>
        <v>0.52607258341223628</v>
      </c>
    </row>
    <row r="3299" spans="2:6" x14ac:dyDescent="0.3">
      <c r="B3299">
        <v>3294</v>
      </c>
      <c r="C3299" s="1">
        <f t="shared" si="104"/>
        <v>0.30766867554364508</v>
      </c>
      <c r="E3299">
        <v>3294</v>
      </c>
      <c r="F3299">
        <f t="shared" si="105"/>
        <v>0.52593989435312971</v>
      </c>
    </row>
    <row r="3300" spans="2:6" x14ac:dyDescent="0.3">
      <c r="B3300">
        <v>3295</v>
      </c>
      <c r="C3300" s="1">
        <f t="shared" si="104"/>
        <v>0.30756793339010913</v>
      </c>
      <c r="E3300">
        <v>3295</v>
      </c>
      <c r="F3300">
        <f t="shared" si="105"/>
        <v>0.52593989435312971</v>
      </c>
    </row>
    <row r="3301" spans="2:6" x14ac:dyDescent="0.3">
      <c r="B3301">
        <v>3296</v>
      </c>
      <c r="C3301" s="1">
        <f t="shared" si="104"/>
        <v>0.307467264512156</v>
      </c>
      <c r="E3301">
        <v>3296</v>
      </c>
      <c r="F3301">
        <f t="shared" si="105"/>
        <v>0.52580716622599477</v>
      </c>
    </row>
    <row r="3302" spans="2:6" x14ac:dyDescent="0.3">
      <c r="B3302">
        <v>3297</v>
      </c>
      <c r="C3302" s="1">
        <f t="shared" si="104"/>
        <v>0.30736666896157594</v>
      </c>
      <c r="E3302">
        <v>3297</v>
      </c>
      <c r="F3302">
        <f t="shared" si="105"/>
        <v>0.52580716622599466</v>
      </c>
    </row>
    <row r="3303" spans="2:6" x14ac:dyDescent="0.3">
      <c r="B3303">
        <v>3298</v>
      </c>
      <c r="C3303" s="1">
        <f t="shared" si="104"/>
        <v>0.30726614679012099</v>
      </c>
      <c r="E3303">
        <v>3298</v>
      </c>
      <c r="F3303">
        <f t="shared" si="105"/>
        <v>0.52567439909911484</v>
      </c>
    </row>
    <row r="3304" spans="2:6" x14ac:dyDescent="0.3">
      <c r="B3304">
        <v>3299</v>
      </c>
      <c r="C3304" s="1">
        <f t="shared" si="104"/>
        <v>0.307165698049506</v>
      </c>
      <c r="E3304">
        <v>3299</v>
      </c>
      <c r="F3304">
        <f t="shared" si="105"/>
        <v>0.52567439909911473</v>
      </c>
    </row>
    <row r="3305" spans="2:6" x14ac:dyDescent="0.3">
      <c r="B3305">
        <v>3300</v>
      </c>
      <c r="C3305" s="1">
        <f t="shared" si="104"/>
        <v>0.30706532279140786</v>
      </c>
      <c r="E3305">
        <v>3300</v>
      </c>
      <c r="F3305">
        <f t="shared" si="105"/>
        <v>0.52554159304079295</v>
      </c>
    </row>
    <row r="3306" spans="2:6" x14ac:dyDescent="0.3">
      <c r="B3306">
        <v>3301</v>
      </c>
      <c r="C3306" s="1">
        <f t="shared" si="104"/>
        <v>0.30696502106746548</v>
      </c>
      <c r="E3306">
        <v>3301</v>
      </c>
      <c r="F3306">
        <f t="shared" si="105"/>
        <v>0.52554159304079284</v>
      </c>
    </row>
    <row r="3307" spans="2:6" x14ac:dyDescent="0.3">
      <c r="B3307">
        <v>3302</v>
      </c>
      <c r="C3307" s="1">
        <f t="shared" si="104"/>
        <v>0.30686479292928015</v>
      </c>
      <c r="E3307">
        <v>3302</v>
      </c>
      <c r="F3307">
        <f t="shared" si="105"/>
        <v>0.5254087481193529</v>
      </c>
    </row>
    <row r="3308" spans="2:6" x14ac:dyDescent="0.3">
      <c r="B3308">
        <v>3303</v>
      </c>
      <c r="C3308" s="1">
        <f t="shared" si="104"/>
        <v>0.30676463842841517</v>
      </c>
      <c r="E3308">
        <v>3303</v>
      </c>
      <c r="F3308">
        <f t="shared" si="105"/>
        <v>0.5254087481193529</v>
      </c>
    </row>
    <row r="3309" spans="2:6" x14ac:dyDescent="0.3">
      <c r="B3309">
        <v>3304</v>
      </c>
      <c r="C3309" s="1">
        <f t="shared" si="104"/>
        <v>0.30666455761639599</v>
      </c>
      <c r="E3309">
        <v>3304</v>
      </c>
      <c r="F3309">
        <f t="shared" si="105"/>
        <v>0.52527586440313789</v>
      </c>
    </row>
    <row r="3310" spans="2:6" x14ac:dyDescent="0.3">
      <c r="B3310">
        <v>3305</v>
      </c>
      <c r="C3310" s="1">
        <f t="shared" si="104"/>
        <v>0.30656455054471027</v>
      </c>
      <c r="E3310">
        <v>3305</v>
      </c>
      <c r="F3310">
        <f t="shared" si="105"/>
        <v>0.52527586440313767</v>
      </c>
    </row>
    <row r="3311" spans="2:6" x14ac:dyDescent="0.3">
      <c r="B3311">
        <v>3306</v>
      </c>
      <c r="C3311" s="1">
        <f t="shared" si="104"/>
        <v>0.30646461726480767</v>
      </c>
      <c r="E3311">
        <v>3306</v>
      </c>
      <c r="F3311">
        <f t="shared" si="105"/>
        <v>0.52514294196051126</v>
      </c>
    </row>
    <row r="3312" spans="2:6" x14ac:dyDescent="0.3">
      <c r="B3312">
        <v>3307</v>
      </c>
      <c r="C3312" s="1">
        <f t="shared" si="104"/>
        <v>0.30636475782809969</v>
      </c>
      <c r="E3312">
        <v>3307</v>
      </c>
      <c r="F3312">
        <f t="shared" si="105"/>
        <v>0.52514294196051126</v>
      </c>
    </row>
    <row r="3313" spans="2:6" x14ac:dyDescent="0.3">
      <c r="B3313">
        <v>3308</v>
      </c>
      <c r="C3313" s="1">
        <f t="shared" si="104"/>
        <v>0.30626497228596011</v>
      </c>
      <c r="E3313">
        <v>3308</v>
      </c>
      <c r="F3313">
        <f t="shared" si="105"/>
        <v>0.52500998085985628</v>
      </c>
    </row>
    <row r="3314" spans="2:6" x14ac:dyDescent="0.3">
      <c r="B3314">
        <v>3309</v>
      </c>
      <c r="C3314" s="1">
        <f t="shared" si="104"/>
        <v>0.30616526068972449</v>
      </c>
      <c r="E3314">
        <v>3309</v>
      </c>
      <c r="F3314">
        <f t="shared" si="105"/>
        <v>0.52500998085985628</v>
      </c>
    </row>
    <row r="3315" spans="2:6" x14ac:dyDescent="0.3">
      <c r="B3315">
        <v>3310</v>
      </c>
      <c r="C3315" s="1">
        <f t="shared" si="104"/>
        <v>0.30606562309069063</v>
      </c>
      <c r="E3315">
        <v>3310</v>
      </c>
      <c r="F3315">
        <f t="shared" si="105"/>
        <v>0.52487698116957615</v>
      </c>
    </row>
    <row r="3316" spans="2:6" x14ac:dyDescent="0.3">
      <c r="B3316">
        <v>3311</v>
      </c>
      <c r="C3316" s="1">
        <f t="shared" si="104"/>
        <v>0.30596605954011785</v>
      </c>
      <c r="E3316">
        <v>3311</v>
      </c>
      <c r="F3316">
        <f t="shared" si="105"/>
        <v>0.52487698116957604</v>
      </c>
    </row>
    <row r="3317" spans="2:6" x14ac:dyDescent="0.3">
      <c r="B3317">
        <v>3312</v>
      </c>
      <c r="C3317" s="1">
        <f t="shared" si="104"/>
        <v>0.3058665700892278</v>
      </c>
      <c r="E3317">
        <v>3312</v>
      </c>
      <c r="F3317">
        <f t="shared" si="105"/>
        <v>0.5247439429580939</v>
      </c>
    </row>
    <row r="3318" spans="2:6" x14ac:dyDescent="0.3">
      <c r="B3318">
        <v>3313</v>
      </c>
      <c r="C3318" s="1">
        <f t="shared" si="104"/>
        <v>0.30576715478920369</v>
      </c>
      <c r="E3318">
        <v>3313</v>
      </c>
      <c r="F3318">
        <f t="shared" si="105"/>
        <v>0.52474394295809379</v>
      </c>
    </row>
    <row r="3319" spans="2:6" x14ac:dyDescent="0.3">
      <c r="B3319">
        <v>3314</v>
      </c>
      <c r="C3319" s="1">
        <f t="shared" si="104"/>
        <v>0.30566781369119073</v>
      </c>
      <c r="E3319">
        <v>3314</v>
      </c>
      <c r="F3319">
        <f t="shared" si="105"/>
        <v>0.52461086629385212</v>
      </c>
    </row>
    <row r="3320" spans="2:6" x14ac:dyDescent="0.3">
      <c r="B3320">
        <v>3315</v>
      </c>
      <c r="C3320" s="1">
        <f t="shared" si="104"/>
        <v>0.30556854684629597</v>
      </c>
      <c r="E3320">
        <v>3315</v>
      </c>
      <c r="F3320">
        <f t="shared" si="105"/>
        <v>0.52461086629385201</v>
      </c>
    </row>
    <row r="3321" spans="2:6" x14ac:dyDescent="0.3">
      <c r="B3321">
        <v>3316</v>
      </c>
      <c r="C3321" s="1">
        <f t="shared" si="104"/>
        <v>0.30546935430558808</v>
      </c>
      <c r="E3321">
        <v>3316</v>
      </c>
      <c r="F3321">
        <f t="shared" si="105"/>
        <v>0.52447775124531359</v>
      </c>
    </row>
    <row r="3322" spans="2:6" x14ac:dyDescent="0.3">
      <c r="B3322">
        <v>3317</v>
      </c>
      <c r="C3322" s="1">
        <f t="shared" si="104"/>
        <v>0.30537023612009795</v>
      </c>
      <c r="E3322">
        <v>3317</v>
      </c>
      <c r="F3322">
        <f t="shared" si="105"/>
        <v>0.52447775124531359</v>
      </c>
    </row>
    <row r="3323" spans="2:6" x14ac:dyDescent="0.3">
      <c r="B3323">
        <v>3318</v>
      </c>
      <c r="C3323" s="1">
        <f t="shared" si="104"/>
        <v>0.30527119234081757</v>
      </c>
      <c r="E3323">
        <v>3318</v>
      </c>
      <c r="F3323">
        <f t="shared" si="105"/>
        <v>0.52434459788096077</v>
      </c>
    </row>
    <row r="3324" spans="2:6" x14ac:dyDescent="0.3">
      <c r="B3324">
        <v>3319</v>
      </c>
      <c r="C3324" s="1">
        <f t="shared" si="104"/>
        <v>0.30517222301870117</v>
      </c>
      <c r="E3324">
        <v>3319</v>
      </c>
      <c r="F3324">
        <f t="shared" si="105"/>
        <v>0.52434459788096077</v>
      </c>
    </row>
    <row r="3325" spans="2:6" x14ac:dyDescent="0.3">
      <c r="B3325">
        <v>3320</v>
      </c>
      <c r="C3325" s="1">
        <f t="shared" si="104"/>
        <v>0.30507332820466437</v>
      </c>
      <c r="E3325">
        <v>3320</v>
      </c>
      <c r="F3325">
        <f t="shared" si="105"/>
        <v>0.52421140626929552</v>
      </c>
    </row>
    <row r="3326" spans="2:6" x14ac:dyDescent="0.3">
      <c r="B3326">
        <v>3321</v>
      </c>
      <c r="C3326" s="1">
        <f t="shared" si="104"/>
        <v>0.30497450794958469</v>
      </c>
      <c r="E3326">
        <v>3321</v>
      </c>
      <c r="F3326">
        <f t="shared" si="105"/>
        <v>0.52421140626929552</v>
      </c>
    </row>
    <row r="3327" spans="2:6" x14ac:dyDescent="0.3">
      <c r="B3327">
        <v>3322</v>
      </c>
      <c r="C3327" s="1">
        <f t="shared" si="104"/>
        <v>0.30487576230430113</v>
      </c>
      <c r="E3327">
        <v>3322</v>
      </c>
      <c r="F3327">
        <f t="shared" si="105"/>
        <v>0.5240781764788397</v>
      </c>
    </row>
    <row r="3328" spans="2:6" x14ac:dyDescent="0.3">
      <c r="B3328">
        <v>3323</v>
      </c>
      <c r="C3328" s="1">
        <f t="shared" si="104"/>
        <v>0.3047770913196145</v>
      </c>
      <c r="E3328">
        <v>3323</v>
      </c>
      <c r="F3328">
        <f t="shared" si="105"/>
        <v>0.52407817647883959</v>
      </c>
    </row>
    <row r="3329" spans="2:6" x14ac:dyDescent="0.3">
      <c r="B3329">
        <v>3324</v>
      </c>
      <c r="C3329" s="1">
        <f t="shared" si="104"/>
        <v>0.30467849504628691</v>
      </c>
      <c r="E3329">
        <v>3324</v>
      </c>
      <c r="F3329">
        <f t="shared" si="105"/>
        <v>0.52394490857813469</v>
      </c>
    </row>
    <row r="3330" spans="2:6" x14ac:dyDescent="0.3">
      <c r="B3330">
        <v>3325</v>
      </c>
      <c r="C3330" s="1">
        <f t="shared" si="104"/>
        <v>0.30457997353504218</v>
      </c>
      <c r="E3330">
        <v>3325</v>
      </c>
      <c r="F3330">
        <f t="shared" si="105"/>
        <v>0.52394490857813458</v>
      </c>
    </row>
    <row r="3331" spans="2:6" x14ac:dyDescent="0.3">
      <c r="B3331">
        <v>3326</v>
      </c>
      <c r="C3331" s="1">
        <f t="shared" si="104"/>
        <v>0.30448152683656576</v>
      </c>
      <c r="E3331">
        <v>3326</v>
      </c>
      <c r="F3331">
        <f t="shared" si="105"/>
        <v>0.52381160263574134</v>
      </c>
    </row>
    <row r="3332" spans="2:6" x14ac:dyDescent="0.3">
      <c r="B3332">
        <v>3327</v>
      </c>
      <c r="C3332" s="1">
        <f t="shared" si="104"/>
        <v>0.30438315500150454</v>
      </c>
      <c r="E3332">
        <v>3327</v>
      </c>
      <c r="F3332">
        <f t="shared" si="105"/>
        <v>0.52381160263574122</v>
      </c>
    </row>
    <row r="3333" spans="2:6" x14ac:dyDescent="0.3">
      <c r="B3333">
        <v>3328</v>
      </c>
      <c r="C3333" s="1">
        <f t="shared" si="104"/>
        <v>0.30428485808046679</v>
      </c>
      <c r="E3333">
        <v>3328</v>
      </c>
      <c r="F3333">
        <f t="shared" si="105"/>
        <v>0.52367825872024043</v>
      </c>
    </row>
    <row r="3334" spans="2:6" x14ac:dyDescent="0.3">
      <c r="B3334">
        <v>3329</v>
      </c>
      <c r="C3334" s="1">
        <f t="shared" ref="C3334:C3397" si="106">D$2+D$1*COS((B3334*2*PI()/8760))</f>
        <v>0.30418663612402241</v>
      </c>
      <c r="E3334">
        <v>3329</v>
      </c>
      <c r="F3334">
        <f t="shared" ref="F3334:F3397" si="107">LARGE(C$6:C$8765,E3334)</f>
        <v>0.52367825872024043</v>
      </c>
    </row>
    <row r="3335" spans="2:6" x14ac:dyDescent="0.3">
      <c r="B3335">
        <v>3330</v>
      </c>
      <c r="C3335" s="1">
        <f t="shared" si="106"/>
        <v>0.30408848918270254</v>
      </c>
      <c r="E3335">
        <v>3330</v>
      </c>
      <c r="F3335">
        <f t="shared" si="107"/>
        <v>0.52354487690023188</v>
      </c>
    </row>
    <row r="3336" spans="2:6" x14ac:dyDescent="0.3">
      <c r="B3336">
        <v>3331</v>
      </c>
      <c r="C3336" s="1">
        <f t="shared" si="106"/>
        <v>0.30399041730699994</v>
      </c>
      <c r="E3336">
        <v>3331</v>
      </c>
      <c r="F3336">
        <f t="shared" si="107"/>
        <v>0.52354487690023177</v>
      </c>
    </row>
    <row r="3337" spans="2:6" x14ac:dyDescent="0.3">
      <c r="B3337">
        <v>3332</v>
      </c>
      <c r="C3337" s="1">
        <f t="shared" si="106"/>
        <v>0.30389242054736865</v>
      </c>
      <c r="E3337">
        <v>3332</v>
      </c>
      <c r="F3337">
        <f t="shared" si="107"/>
        <v>0.52341145724433524</v>
      </c>
    </row>
    <row r="3338" spans="2:6" x14ac:dyDescent="0.3">
      <c r="B3338">
        <v>3333</v>
      </c>
      <c r="C3338" s="1">
        <f t="shared" si="106"/>
        <v>0.30379449895422406</v>
      </c>
      <c r="E3338">
        <v>3333</v>
      </c>
      <c r="F3338">
        <f t="shared" si="107"/>
        <v>0.52341145724433524</v>
      </c>
    </row>
    <row r="3339" spans="2:6" x14ac:dyDescent="0.3">
      <c r="B3339">
        <v>3334</v>
      </c>
      <c r="C3339" s="1">
        <f t="shared" si="106"/>
        <v>0.30369665257794287</v>
      </c>
      <c r="E3339">
        <v>3334</v>
      </c>
      <c r="F3339">
        <f t="shared" si="107"/>
        <v>0.52327799982118983</v>
      </c>
    </row>
    <row r="3340" spans="2:6" x14ac:dyDescent="0.3">
      <c r="B3340">
        <v>3335</v>
      </c>
      <c r="C3340" s="1">
        <f t="shared" si="106"/>
        <v>0.30359888146886316</v>
      </c>
      <c r="E3340">
        <v>3335</v>
      </c>
      <c r="F3340">
        <f t="shared" si="107"/>
        <v>0.52327799982118972</v>
      </c>
    </row>
    <row r="3341" spans="2:6" x14ac:dyDescent="0.3">
      <c r="B3341">
        <v>3336</v>
      </c>
      <c r="C3341" s="1">
        <f t="shared" si="106"/>
        <v>0.30350118567728424</v>
      </c>
      <c r="E3341">
        <v>3336</v>
      </c>
      <c r="F3341">
        <f t="shared" si="107"/>
        <v>0.52314450469945384</v>
      </c>
    </row>
    <row r="3342" spans="2:6" x14ac:dyDescent="0.3">
      <c r="B3342">
        <v>3337</v>
      </c>
      <c r="C3342" s="1">
        <f t="shared" si="106"/>
        <v>0.30340356525346668</v>
      </c>
      <c r="E3342">
        <v>3337</v>
      </c>
      <c r="F3342">
        <f t="shared" si="107"/>
        <v>0.52314450469945384</v>
      </c>
    </row>
    <row r="3343" spans="2:6" x14ac:dyDescent="0.3">
      <c r="B3343">
        <v>3338</v>
      </c>
      <c r="C3343" s="1">
        <f t="shared" si="106"/>
        <v>0.3033060202476322</v>
      </c>
      <c r="E3343">
        <v>3338</v>
      </c>
      <c r="F3343">
        <f t="shared" si="107"/>
        <v>0.52301097194780533</v>
      </c>
    </row>
    <row r="3344" spans="2:6" x14ac:dyDescent="0.3">
      <c r="B3344">
        <v>3339</v>
      </c>
      <c r="C3344" s="1">
        <f t="shared" si="106"/>
        <v>0.30320855070996383</v>
      </c>
      <c r="E3344">
        <v>3339</v>
      </c>
      <c r="F3344">
        <f t="shared" si="107"/>
        <v>0.52301097194780533</v>
      </c>
    </row>
    <row r="3345" spans="2:6" x14ac:dyDescent="0.3">
      <c r="B3345">
        <v>3340</v>
      </c>
      <c r="C3345" s="1">
        <f t="shared" si="106"/>
        <v>0.30311115669060584</v>
      </c>
      <c r="E3345">
        <v>3340</v>
      </c>
      <c r="F3345">
        <f t="shared" si="107"/>
        <v>0.52287740163494156</v>
      </c>
    </row>
    <row r="3346" spans="2:6" x14ac:dyDescent="0.3">
      <c r="B3346">
        <v>3341</v>
      </c>
      <c r="C3346" s="1">
        <f t="shared" si="106"/>
        <v>0.30301383823966332</v>
      </c>
      <c r="E3346">
        <v>3341</v>
      </c>
      <c r="F3346">
        <f t="shared" si="107"/>
        <v>0.52287740163494145</v>
      </c>
    </row>
    <row r="3347" spans="2:6" x14ac:dyDescent="0.3">
      <c r="B3347">
        <v>3342</v>
      </c>
      <c r="C3347" s="1">
        <f t="shared" si="106"/>
        <v>0.30291659540720289</v>
      </c>
      <c r="E3347">
        <v>3342</v>
      </c>
      <c r="F3347">
        <f t="shared" si="107"/>
        <v>0.52274379382957903</v>
      </c>
    </row>
    <row r="3348" spans="2:6" x14ac:dyDescent="0.3">
      <c r="B3348">
        <v>3343</v>
      </c>
      <c r="C3348" s="1">
        <f t="shared" si="106"/>
        <v>0.30281942824325203</v>
      </c>
      <c r="E3348">
        <v>3343</v>
      </c>
      <c r="F3348">
        <f t="shared" si="107"/>
        <v>0.52274379382957892</v>
      </c>
    </row>
    <row r="3349" spans="2:6" x14ac:dyDescent="0.3">
      <c r="B3349">
        <v>3344</v>
      </c>
      <c r="C3349" s="1">
        <f t="shared" si="106"/>
        <v>0.30272233679779936</v>
      </c>
      <c r="E3349">
        <v>3344</v>
      </c>
      <c r="F3349">
        <f t="shared" si="107"/>
        <v>0.52261014860045352</v>
      </c>
    </row>
    <row r="3350" spans="2:6" x14ac:dyDescent="0.3">
      <c r="B3350">
        <v>3345</v>
      </c>
      <c r="C3350" s="1">
        <f t="shared" si="106"/>
        <v>0.30262532112079454</v>
      </c>
      <c r="E3350">
        <v>3345</v>
      </c>
      <c r="F3350">
        <f t="shared" si="107"/>
        <v>0.52261014860045329</v>
      </c>
    </row>
    <row r="3351" spans="2:6" x14ac:dyDescent="0.3">
      <c r="B3351">
        <v>3346</v>
      </c>
      <c r="C3351" s="1">
        <f t="shared" si="106"/>
        <v>0.3025283812621482</v>
      </c>
      <c r="E3351">
        <v>3346</v>
      </c>
      <c r="F3351">
        <f t="shared" si="107"/>
        <v>0.52247646601632025</v>
      </c>
    </row>
    <row r="3352" spans="2:6" x14ac:dyDescent="0.3">
      <c r="B3352">
        <v>3347</v>
      </c>
      <c r="C3352" s="1">
        <f t="shared" si="106"/>
        <v>0.30243151727173212</v>
      </c>
      <c r="E3352">
        <v>3347</v>
      </c>
      <c r="F3352">
        <f t="shared" si="107"/>
        <v>0.52247646601632025</v>
      </c>
    </row>
    <row r="3353" spans="2:6" x14ac:dyDescent="0.3">
      <c r="B3353">
        <v>3348</v>
      </c>
      <c r="C3353" s="1">
        <f t="shared" si="106"/>
        <v>0.30233472919937876</v>
      </c>
      <c r="E3353">
        <v>3348</v>
      </c>
      <c r="F3353">
        <f t="shared" si="107"/>
        <v>0.52234274614595355</v>
      </c>
    </row>
    <row r="3354" spans="2:6" x14ac:dyDescent="0.3">
      <c r="B3354">
        <v>3349</v>
      </c>
      <c r="C3354" s="1">
        <f t="shared" si="106"/>
        <v>0.30223801709488174</v>
      </c>
      <c r="E3354">
        <v>3349</v>
      </c>
      <c r="F3354">
        <f t="shared" si="107"/>
        <v>0.52234274614595344</v>
      </c>
    </row>
    <row r="3355" spans="2:6" x14ac:dyDescent="0.3">
      <c r="B3355">
        <v>3350</v>
      </c>
      <c r="C3355" s="1">
        <f t="shared" si="106"/>
        <v>0.3021413810079957</v>
      </c>
      <c r="E3355">
        <v>3350</v>
      </c>
      <c r="F3355">
        <f t="shared" si="107"/>
        <v>0.52220898905814683</v>
      </c>
    </row>
    <row r="3356" spans="2:6" x14ac:dyDescent="0.3">
      <c r="B3356">
        <v>3351</v>
      </c>
      <c r="C3356" s="1">
        <f t="shared" si="106"/>
        <v>0.30204482098843588</v>
      </c>
      <c r="E3356">
        <v>3351</v>
      </c>
      <c r="F3356">
        <f t="shared" si="107"/>
        <v>0.52220898905814672</v>
      </c>
    </row>
    <row r="3357" spans="2:6" x14ac:dyDescent="0.3">
      <c r="B3357">
        <v>3352</v>
      </c>
      <c r="C3357" s="1">
        <f t="shared" si="106"/>
        <v>0.30194833708587865</v>
      </c>
      <c r="E3357">
        <v>3352</v>
      </c>
      <c r="F3357">
        <f t="shared" si="107"/>
        <v>0.52207519482171294</v>
      </c>
    </row>
    <row r="3358" spans="2:6" x14ac:dyDescent="0.3">
      <c r="B3358">
        <v>3353</v>
      </c>
      <c r="C3358" s="1">
        <f t="shared" si="106"/>
        <v>0.30185192934996097</v>
      </c>
      <c r="E3358">
        <v>3353</v>
      </c>
      <c r="F3358">
        <f t="shared" si="107"/>
        <v>0.52207519482171283</v>
      </c>
    </row>
    <row r="3359" spans="2:6" x14ac:dyDescent="0.3">
      <c r="B3359">
        <v>3354</v>
      </c>
      <c r="C3359" s="1">
        <f t="shared" si="106"/>
        <v>0.30175559783028083</v>
      </c>
      <c r="E3359">
        <v>3354</v>
      </c>
      <c r="F3359">
        <f t="shared" si="107"/>
        <v>0.52194136350548326</v>
      </c>
    </row>
    <row r="3360" spans="2:6" x14ac:dyDescent="0.3">
      <c r="B3360">
        <v>3355</v>
      </c>
      <c r="C3360" s="1">
        <f t="shared" si="106"/>
        <v>0.30165934257639693</v>
      </c>
      <c r="E3360">
        <v>3355</v>
      </c>
      <c r="F3360">
        <f t="shared" si="107"/>
        <v>0.52194136350548326</v>
      </c>
    </row>
    <row r="3361" spans="2:6" x14ac:dyDescent="0.3">
      <c r="B3361">
        <v>3356</v>
      </c>
      <c r="C3361" s="1">
        <f t="shared" si="106"/>
        <v>0.30156316363782887</v>
      </c>
      <c r="E3361">
        <v>3356</v>
      </c>
      <c r="F3361">
        <f t="shared" si="107"/>
        <v>0.52180749517830916</v>
      </c>
    </row>
    <row r="3362" spans="2:6" x14ac:dyDescent="0.3">
      <c r="B3362">
        <v>3357</v>
      </c>
      <c r="C3362" s="1">
        <f t="shared" si="106"/>
        <v>0.30146706106405663</v>
      </c>
      <c r="E3362">
        <v>3357</v>
      </c>
      <c r="F3362">
        <f t="shared" si="107"/>
        <v>0.52180749517830916</v>
      </c>
    </row>
    <row r="3363" spans="2:6" x14ac:dyDescent="0.3">
      <c r="B3363">
        <v>3358</v>
      </c>
      <c r="C3363" s="1">
        <f t="shared" si="106"/>
        <v>0.30137103490452122</v>
      </c>
      <c r="E3363">
        <v>3358</v>
      </c>
      <c r="F3363">
        <f t="shared" si="107"/>
        <v>0.5216735899090601</v>
      </c>
    </row>
    <row r="3364" spans="2:6" x14ac:dyDescent="0.3">
      <c r="B3364">
        <v>3359</v>
      </c>
      <c r="C3364" s="1">
        <f t="shared" si="106"/>
        <v>0.30127508520862423</v>
      </c>
      <c r="E3364">
        <v>3359</v>
      </c>
      <c r="F3364">
        <f t="shared" si="107"/>
        <v>0.52167358990905988</v>
      </c>
    </row>
    <row r="3365" spans="2:6" x14ac:dyDescent="0.3">
      <c r="B3365">
        <v>3360</v>
      </c>
      <c r="C3365" s="1">
        <f t="shared" si="106"/>
        <v>0.30117921202572784</v>
      </c>
      <c r="E3365">
        <v>3360</v>
      </c>
      <c r="F3365">
        <f t="shared" si="107"/>
        <v>0.52153964776662509</v>
      </c>
    </row>
    <row r="3366" spans="2:6" x14ac:dyDescent="0.3">
      <c r="B3366">
        <v>3361</v>
      </c>
      <c r="C3366" s="1">
        <f t="shared" si="106"/>
        <v>0.30108341540515515</v>
      </c>
      <c r="E3366">
        <v>3361</v>
      </c>
      <c r="F3366">
        <f t="shared" si="107"/>
        <v>0.52153964776662509</v>
      </c>
    </row>
    <row r="3367" spans="2:6" x14ac:dyDescent="0.3">
      <c r="B3367">
        <v>3362</v>
      </c>
      <c r="C3367" s="1">
        <f t="shared" si="106"/>
        <v>0.30098769539618964</v>
      </c>
      <c r="E3367">
        <v>3362</v>
      </c>
      <c r="F3367">
        <f t="shared" si="107"/>
        <v>0.52140566881991213</v>
      </c>
    </row>
    <row r="3368" spans="2:6" x14ac:dyDescent="0.3">
      <c r="B3368">
        <v>3363</v>
      </c>
      <c r="C3368" s="1">
        <f t="shared" si="106"/>
        <v>0.30089205204807534</v>
      </c>
      <c r="E3368">
        <v>3363</v>
      </c>
      <c r="F3368">
        <f t="shared" si="107"/>
        <v>0.52140566881991202</v>
      </c>
    </row>
    <row r="3369" spans="2:6" x14ac:dyDescent="0.3">
      <c r="B3369">
        <v>3364</v>
      </c>
      <c r="C3369" s="1">
        <f t="shared" si="106"/>
        <v>0.3007964854100168</v>
      </c>
      <c r="E3369">
        <v>3364</v>
      </c>
      <c r="F3369">
        <f t="shared" si="107"/>
        <v>0.52127165313784773</v>
      </c>
    </row>
    <row r="3370" spans="2:6" x14ac:dyDescent="0.3">
      <c r="B3370">
        <v>3365</v>
      </c>
      <c r="C3370" s="1">
        <f t="shared" si="106"/>
        <v>0.30070099553117946</v>
      </c>
      <c r="E3370">
        <v>3365</v>
      </c>
      <c r="F3370">
        <f t="shared" si="107"/>
        <v>0.52127165313784773</v>
      </c>
    </row>
    <row r="3371" spans="2:6" x14ac:dyDescent="0.3">
      <c r="B3371">
        <v>3366</v>
      </c>
      <c r="C3371" s="1">
        <f t="shared" si="106"/>
        <v>0.30060558246068897</v>
      </c>
      <c r="E3371">
        <v>3366</v>
      </c>
      <c r="F3371">
        <f t="shared" si="107"/>
        <v>0.52113760078937788</v>
      </c>
    </row>
    <row r="3372" spans="2:6" x14ac:dyDescent="0.3">
      <c r="B3372">
        <v>3367</v>
      </c>
      <c r="C3372" s="1">
        <f t="shared" si="106"/>
        <v>0.30051024624763145</v>
      </c>
      <c r="E3372">
        <v>3367</v>
      </c>
      <c r="F3372">
        <f t="shared" si="107"/>
        <v>0.52113760078937776</v>
      </c>
    </row>
    <row r="3373" spans="2:6" x14ac:dyDescent="0.3">
      <c r="B3373">
        <v>3368</v>
      </c>
      <c r="C3373" s="1">
        <f t="shared" si="106"/>
        <v>0.30041498694105356</v>
      </c>
      <c r="E3373">
        <v>3368</v>
      </c>
      <c r="F3373">
        <f t="shared" si="107"/>
        <v>0.52100351184346694</v>
      </c>
    </row>
    <row r="3374" spans="2:6" x14ac:dyDescent="0.3">
      <c r="B3374">
        <v>3369</v>
      </c>
      <c r="C3374" s="1">
        <f t="shared" si="106"/>
        <v>0.30031980458996244</v>
      </c>
      <c r="E3374">
        <v>3369</v>
      </c>
      <c r="F3374">
        <f t="shared" si="107"/>
        <v>0.52100351184346683</v>
      </c>
    </row>
    <row r="3375" spans="2:6" x14ac:dyDescent="0.3">
      <c r="B3375">
        <v>3370</v>
      </c>
      <c r="C3375" s="1">
        <f t="shared" si="106"/>
        <v>0.30022469924332551</v>
      </c>
      <c r="E3375">
        <v>3370</v>
      </c>
      <c r="F3375">
        <f t="shared" si="107"/>
        <v>0.52086938636909841</v>
      </c>
    </row>
    <row r="3376" spans="2:6" x14ac:dyDescent="0.3">
      <c r="B3376">
        <v>3371</v>
      </c>
      <c r="C3376" s="1">
        <f t="shared" si="106"/>
        <v>0.3001296709500707</v>
      </c>
      <c r="E3376">
        <v>3371</v>
      </c>
      <c r="F3376">
        <f t="shared" si="107"/>
        <v>0.52086938636909841</v>
      </c>
    </row>
    <row r="3377" spans="2:6" x14ac:dyDescent="0.3">
      <c r="B3377">
        <v>3372</v>
      </c>
      <c r="C3377" s="1">
        <f t="shared" si="106"/>
        <v>0.30003471975908624</v>
      </c>
      <c r="E3377">
        <v>3372</v>
      </c>
      <c r="F3377">
        <f t="shared" si="107"/>
        <v>0.52073522443527431</v>
      </c>
    </row>
    <row r="3378" spans="2:6" x14ac:dyDescent="0.3">
      <c r="B3378">
        <v>3373</v>
      </c>
      <c r="C3378" s="1">
        <f t="shared" si="106"/>
        <v>0.29993984571922083</v>
      </c>
      <c r="E3378">
        <v>3373</v>
      </c>
      <c r="F3378">
        <f t="shared" si="107"/>
        <v>0.52073522443527431</v>
      </c>
    </row>
    <row r="3379" spans="2:6" x14ac:dyDescent="0.3">
      <c r="B3379">
        <v>3374</v>
      </c>
      <c r="C3379" s="1">
        <f t="shared" si="106"/>
        <v>0.29984504887928326</v>
      </c>
      <c r="E3379">
        <v>3374</v>
      </c>
      <c r="F3379">
        <f t="shared" si="107"/>
        <v>0.52060102611101577</v>
      </c>
    </row>
    <row r="3380" spans="2:6" x14ac:dyDescent="0.3">
      <c r="B3380">
        <v>3375</v>
      </c>
      <c r="C3380" s="1">
        <f t="shared" si="106"/>
        <v>0.29975032928804263</v>
      </c>
      <c r="E3380">
        <v>3375</v>
      </c>
      <c r="F3380">
        <f t="shared" si="107"/>
        <v>0.52060102611101577</v>
      </c>
    </row>
    <row r="3381" spans="2:6" x14ac:dyDescent="0.3">
      <c r="B3381">
        <v>3376</v>
      </c>
      <c r="C3381" s="1">
        <f t="shared" si="106"/>
        <v>0.29965568699422851</v>
      </c>
      <c r="E3381">
        <v>3376</v>
      </c>
      <c r="F3381">
        <f t="shared" si="107"/>
        <v>0.52046679146536223</v>
      </c>
    </row>
    <row r="3382" spans="2:6" x14ac:dyDescent="0.3">
      <c r="B3382">
        <v>3377</v>
      </c>
      <c r="C3382" s="1">
        <f t="shared" si="106"/>
        <v>0.2995611220465304</v>
      </c>
      <c r="E3382">
        <v>3377</v>
      </c>
      <c r="F3382">
        <f t="shared" si="107"/>
        <v>0.52046679146536223</v>
      </c>
    </row>
    <row r="3383" spans="2:6" x14ac:dyDescent="0.3">
      <c r="B3383">
        <v>3378</v>
      </c>
      <c r="C3383" s="1">
        <f t="shared" si="106"/>
        <v>0.29946663449359839</v>
      </c>
      <c r="E3383">
        <v>3378</v>
      </c>
      <c r="F3383">
        <f t="shared" si="107"/>
        <v>0.52033252056737223</v>
      </c>
    </row>
    <row r="3384" spans="2:6" x14ac:dyDescent="0.3">
      <c r="B3384">
        <v>3379</v>
      </c>
      <c r="C3384" s="1">
        <f t="shared" si="106"/>
        <v>0.29937222438404232</v>
      </c>
      <c r="E3384">
        <v>3379</v>
      </c>
      <c r="F3384">
        <f t="shared" si="107"/>
        <v>0.52033252056737211</v>
      </c>
    </row>
    <row r="3385" spans="2:6" x14ac:dyDescent="0.3">
      <c r="B3385">
        <v>3380</v>
      </c>
      <c r="C3385" s="1">
        <f t="shared" si="106"/>
        <v>0.29927789176643249</v>
      </c>
      <c r="E3385">
        <v>3380</v>
      </c>
      <c r="F3385">
        <f t="shared" si="107"/>
        <v>0.52019821348612261</v>
      </c>
    </row>
    <row r="3386" spans="2:6" x14ac:dyDescent="0.3">
      <c r="B3386">
        <v>3381</v>
      </c>
      <c r="C3386" s="1">
        <f t="shared" si="106"/>
        <v>0.2991836366892992</v>
      </c>
      <c r="E3386">
        <v>3381</v>
      </c>
      <c r="F3386">
        <f t="shared" si="107"/>
        <v>0.5201982134861225</v>
      </c>
    </row>
    <row r="3387" spans="2:6" x14ac:dyDescent="0.3">
      <c r="B3387">
        <v>3382</v>
      </c>
      <c r="C3387" s="1">
        <f t="shared" si="106"/>
        <v>0.299089459201133</v>
      </c>
      <c r="E3387">
        <v>3382</v>
      </c>
      <c r="F3387">
        <f t="shared" si="107"/>
        <v>0.520063870290709</v>
      </c>
    </row>
    <row r="3388" spans="2:6" x14ac:dyDescent="0.3">
      <c r="B3388">
        <v>3383</v>
      </c>
      <c r="C3388" s="1">
        <f t="shared" si="106"/>
        <v>0.29899535935038435</v>
      </c>
      <c r="E3388">
        <v>3383</v>
      </c>
      <c r="F3388">
        <f t="shared" si="107"/>
        <v>0.520063870290709</v>
      </c>
    </row>
    <row r="3389" spans="2:6" x14ac:dyDescent="0.3">
      <c r="B3389">
        <v>3384</v>
      </c>
      <c r="C3389" s="1">
        <f t="shared" si="106"/>
        <v>0.29890133718546397</v>
      </c>
      <c r="E3389">
        <v>3384</v>
      </c>
      <c r="F3389">
        <f t="shared" si="107"/>
        <v>0.51992949105024566</v>
      </c>
    </row>
    <row r="3390" spans="2:6" x14ac:dyDescent="0.3">
      <c r="B3390">
        <v>3385</v>
      </c>
      <c r="C3390" s="1">
        <f t="shared" si="106"/>
        <v>0.29880739275474227</v>
      </c>
      <c r="E3390">
        <v>3385</v>
      </c>
      <c r="F3390">
        <f t="shared" si="107"/>
        <v>0.51992949105024555</v>
      </c>
    </row>
    <row r="3391" spans="2:6" x14ac:dyDescent="0.3">
      <c r="B3391">
        <v>3386</v>
      </c>
      <c r="C3391" s="1">
        <f t="shared" si="106"/>
        <v>0.29871352610655011</v>
      </c>
      <c r="E3391">
        <v>3386</v>
      </c>
      <c r="F3391">
        <f t="shared" si="107"/>
        <v>0.51979507583386531</v>
      </c>
    </row>
    <row r="3392" spans="2:6" x14ac:dyDescent="0.3">
      <c r="B3392">
        <v>3387</v>
      </c>
      <c r="C3392" s="1">
        <f t="shared" si="106"/>
        <v>0.29861973728917801</v>
      </c>
      <c r="E3392">
        <v>3387</v>
      </c>
      <c r="F3392">
        <f t="shared" si="107"/>
        <v>0.51979507583386531</v>
      </c>
    </row>
    <row r="3393" spans="2:6" x14ac:dyDescent="0.3">
      <c r="B3393">
        <v>3388</v>
      </c>
      <c r="C3393" s="1">
        <f t="shared" si="106"/>
        <v>0.29852602635087649</v>
      </c>
      <c r="E3393">
        <v>3388</v>
      </c>
      <c r="F3393">
        <f t="shared" si="107"/>
        <v>0.51966062471071917</v>
      </c>
    </row>
    <row r="3394" spans="2:6" x14ac:dyDescent="0.3">
      <c r="B3394">
        <v>3389</v>
      </c>
      <c r="C3394" s="1">
        <f t="shared" si="106"/>
        <v>0.29843239333985627</v>
      </c>
      <c r="E3394">
        <v>3389</v>
      </c>
      <c r="F3394">
        <f t="shared" si="107"/>
        <v>0.51966062471071917</v>
      </c>
    </row>
    <row r="3395" spans="2:6" x14ac:dyDescent="0.3">
      <c r="B3395">
        <v>3390</v>
      </c>
      <c r="C3395" s="1">
        <f t="shared" si="106"/>
        <v>0.29833883830428753</v>
      </c>
      <c r="E3395">
        <v>3390</v>
      </c>
      <c r="F3395">
        <f t="shared" si="107"/>
        <v>0.5195261377499768</v>
      </c>
    </row>
    <row r="3396" spans="2:6" x14ac:dyDescent="0.3">
      <c r="B3396">
        <v>3391</v>
      </c>
      <c r="C3396" s="1">
        <f t="shared" si="106"/>
        <v>0.29824536129230073</v>
      </c>
      <c r="E3396">
        <v>3391</v>
      </c>
      <c r="F3396">
        <f t="shared" si="107"/>
        <v>0.5195261377499768</v>
      </c>
    </row>
    <row r="3397" spans="2:6" x14ac:dyDescent="0.3">
      <c r="B3397">
        <v>3392</v>
      </c>
      <c r="C3397" s="1">
        <f t="shared" si="106"/>
        <v>0.29815196235198599</v>
      </c>
      <c r="E3397">
        <v>3392</v>
      </c>
      <c r="F3397">
        <f t="shared" si="107"/>
        <v>0.51939161502082654</v>
      </c>
    </row>
    <row r="3398" spans="2:6" x14ac:dyDescent="0.3">
      <c r="B3398">
        <v>3393</v>
      </c>
      <c r="C3398" s="1">
        <f t="shared" ref="C3398:C3461" si="108">D$2+D$1*COS((B3398*2*PI()/8760))</f>
        <v>0.29805864153139333</v>
      </c>
      <c r="E3398">
        <v>3393</v>
      </c>
      <c r="F3398">
        <f t="shared" ref="F3398:F3461" si="109">LARGE(C$6:C$8765,E3398)</f>
        <v>0.51939161502082654</v>
      </c>
    </row>
    <row r="3399" spans="2:6" x14ac:dyDescent="0.3">
      <c r="B3399">
        <v>3394</v>
      </c>
      <c r="C3399" s="1">
        <f t="shared" si="108"/>
        <v>0.29796539887853257</v>
      </c>
      <c r="E3399">
        <v>3394</v>
      </c>
      <c r="F3399">
        <f t="shared" si="109"/>
        <v>0.51925705659247479</v>
      </c>
    </row>
    <row r="3400" spans="2:6" x14ac:dyDescent="0.3">
      <c r="B3400">
        <v>3395</v>
      </c>
      <c r="C3400" s="1">
        <f t="shared" si="108"/>
        <v>0.29787223444137345</v>
      </c>
      <c r="E3400">
        <v>3395</v>
      </c>
      <c r="F3400">
        <f t="shared" si="109"/>
        <v>0.51925705659247479</v>
      </c>
    </row>
    <row r="3401" spans="2:6" x14ac:dyDescent="0.3">
      <c r="B3401">
        <v>3396</v>
      </c>
      <c r="C3401" s="1">
        <f t="shared" si="108"/>
        <v>0.29777914826784513</v>
      </c>
      <c r="E3401">
        <v>3396</v>
      </c>
      <c r="F3401">
        <f t="shared" si="109"/>
        <v>0.51912246253414673</v>
      </c>
    </row>
    <row r="3402" spans="2:6" x14ac:dyDescent="0.3">
      <c r="B3402">
        <v>3397</v>
      </c>
      <c r="C3402" s="1">
        <f t="shared" si="108"/>
        <v>0.29768614040583674</v>
      </c>
      <c r="E3402">
        <v>3397</v>
      </c>
      <c r="F3402">
        <f t="shared" si="109"/>
        <v>0.51912246253414673</v>
      </c>
    </row>
    <row r="3403" spans="2:6" x14ac:dyDescent="0.3">
      <c r="B3403">
        <v>3398</v>
      </c>
      <c r="C3403" s="1">
        <f t="shared" si="108"/>
        <v>0.29759321090319713</v>
      </c>
      <c r="E3403">
        <v>3398</v>
      </c>
      <c r="F3403">
        <f t="shared" si="109"/>
        <v>0.51898783291508521</v>
      </c>
    </row>
    <row r="3404" spans="2:6" x14ac:dyDescent="0.3">
      <c r="B3404">
        <v>3399</v>
      </c>
      <c r="C3404" s="1">
        <f t="shared" si="108"/>
        <v>0.29750035980773482</v>
      </c>
      <c r="E3404">
        <v>3399</v>
      </c>
      <c r="F3404">
        <f t="shared" si="109"/>
        <v>0.5189878329150851</v>
      </c>
    </row>
    <row r="3405" spans="2:6" x14ac:dyDescent="0.3">
      <c r="B3405">
        <v>3400</v>
      </c>
      <c r="C3405" s="1">
        <f t="shared" si="108"/>
        <v>0.29740758716721805</v>
      </c>
      <c r="E3405">
        <v>3400</v>
      </c>
      <c r="F3405">
        <f t="shared" si="109"/>
        <v>0.51885316780455204</v>
      </c>
    </row>
    <row r="3406" spans="2:6" x14ac:dyDescent="0.3">
      <c r="B3406">
        <v>3401</v>
      </c>
      <c r="C3406" s="1">
        <f t="shared" si="108"/>
        <v>0.29731489302937442</v>
      </c>
      <c r="E3406">
        <v>3401</v>
      </c>
      <c r="F3406">
        <f t="shared" si="109"/>
        <v>0.51885316780455204</v>
      </c>
    </row>
    <row r="3407" spans="2:6" x14ac:dyDescent="0.3">
      <c r="B3407">
        <v>3402</v>
      </c>
      <c r="C3407" s="1">
        <f t="shared" si="108"/>
        <v>0.29722227744189145</v>
      </c>
      <c r="E3407">
        <v>3402</v>
      </c>
      <c r="F3407">
        <f t="shared" si="109"/>
        <v>0.51871846727182691</v>
      </c>
    </row>
    <row r="3408" spans="2:6" x14ac:dyDescent="0.3">
      <c r="B3408">
        <v>3403</v>
      </c>
      <c r="C3408" s="1">
        <f t="shared" si="108"/>
        <v>0.29712974045241619</v>
      </c>
      <c r="E3408">
        <v>3403</v>
      </c>
      <c r="F3408">
        <f t="shared" si="109"/>
        <v>0.5187184672718268</v>
      </c>
    </row>
    <row r="3409" spans="2:6" x14ac:dyDescent="0.3">
      <c r="B3409">
        <v>3404</v>
      </c>
      <c r="C3409" s="1">
        <f t="shared" si="108"/>
        <v>0.29703728210855518</v>
      </c>
      <c r="E3409">
        <v>3404</v>
      </c>
      <c r="F3409">
        <f t="shared" si="109"/>
        <v>0.51858373138620784</v>
      </c>
    </row>
    <row r="3410" spans="2:6" x14ac:dyDescent="0.3">
      <c r="B3410">
        <v>3405</v>
      </c>
      <c r="C3410" s="1">
        <f t="shared" si="108"/>
        <v>0.29694490245787453</v>
      </c>
      <c r="E3410">
        <v>3405</v>
      </c>
      <c r="F3410">
        <f t="shared" si="109"/>
        <v>0.51858373138620784</v>
      </c>
    </row>
    <row r="3411" spans="2:6" x14ac:dyDescent="0.3">
      <c r="B3411">
        <v>3406</v>
      </c>
      <c r="C3411" s="1">
        <f t="shared" si="108"/>
        <v>0.29685260154789983</v>
      </c>
      <c r="E3411">
        <v>3406</v>
      </c>
      <c r="F3411">
        <f t="shared" si="109"/>
        <v>0.51844896021701126</v>
      </c>
    </row>
    <row r="3412" spans="2:6" x14ac:dyDescent="0.3">
      <c r="B3412">
        <v>3407</v>
      </c>
      <c r="C3412" s="1">
        <f t="shared" si="108"/>
        <v>0.29676037942611622</v>
      </c>
      <c r="E3412">
        <v>3407</v>
      </c>
      <c r="F3412">
        <f t="shared" si="109"/>
        <v>0.51844896021701115</v>
      </c>
    </row>
    <row r="3413" spans="2:6" x14ac:dyDescent="0.3">
      <c r="B3413">
        <v>3408</v>
      </c>
      <c r="C3413" s="1">
        <f t="shared" si="108"/>
        <v>0.29666823613996818</v>
      </c>
      <c r="E3413">
        <v>3408</v>
      </c>
      <c r="F3413">
        <f t="shared" si="109"/>
        <v>0.51831415383357116</v>
      </c>
    </row>
    <row r="3414" spans="2:6" x14ac:dyDescent="0.3">
      <c r="B3414">
        <v>3409</v>
      </c>
      <c r="C3414" s="1">
        <f t="shared" si="108"/>
        <v>0.29657617173685991</v>
      </c>
      <c r="E3414">
        <v>3409</v>
      </c>
      <c r="F3414">
        <f t="shared" si="109"/>
        <v>0.51831415383357105</v>
      </c>
    </row>
    <row r="3415" spans="2:6" x14ac:dyDescent="0.3">
      <c r="B3415">
        <v>3410</v>
      </c>
      <c r="C3415" s="1">
        <f t="shared" si="108"/>
        <v>0.29648418626415474</v>
      </c>
      <c r="E3415">
        <v>3410</v>
      </c>
      <c r="F3415">
        <f t="shared" si="109"/>
        <v>0.51817931230524028</v>
      </c>
    </row>
    <row r="3416" spans="2:6" x14ac:dyDescent="0.3">
      <c r="B3416">
        <v>3411</v>
      </c>
      <c r="C3416" s="1">
        <f t="shared" si="108"/>
        <v>0.29639227976917554</v>
      </c>
      <c r="E3416">
        <v>3411</v>
      </c>
      <c r="F3416">
        <f t="shared" si="109"/>
        <v>0.51817931230524017</v>
      </c>
    </row>
    <row r="3417" spans="2:6" x14ac:dyDescent="0.3">
      <c r="B3417">
        <v>3412</v>
      </c>
      <c r="C3417" s="1">
        <f t="shared" si="108"/>
        <v>0.29630045229920449</v>
      </c>
      <c r="E3417">
        <v>3412</v>
      </c>
      <c r="F3417">
        <f t="shared" si="109"/>
        <v>0.51804443570138892</v>
      </c>
    </row>
    <row r="3418" spans="2:6" x14ac:dyDescent="0.3">
      <c r="B3418">
        <v>3413</v>
      </c>
      <c r="C3418" s="1">
        <f t="shared" si="108"/>
        <v>0.29620870390148318</v>
      </c>
      <c r="E3418">
        <v>3413</v>
      </c>
      <c r="F3418">
        <f t="shared" si="109"/>
        <v>0.51804443570138881</v>
      </c>
    </row>
    <row r="3419" spans="2:6" x14ac:dyDescent="0.3">
      <c r="B3419">
        <v>3414</v>
      </c>
      <c r="C3419" s="1">
        <f t="shared" si="108"/>
        <v>0.29611703462321243</v>
      </c>
      <c r="E3419">
        <v>3414</v>
      </c>
      <c r="F3419">
        <f t="shared" si="109"/>
        <v>0.517909524091406</v>
      </c>
    </row>
    <row r="3420" spans="2:6" x14ac:dyDescent="0.3">
      <c r="B3420">
        <v>3415</v>
      </c>
      <c r="C3420" s="1">
        <f t="shared" si="108"/>
        <v>0.29602544451155244</v>
      </c>
      <c r="E3420">
        <v>3415</v>
      </c>
      <c r="F3420">
        <f t="shared" si="109"/>
        <v>0.51790952409140589</v>
      </c>
    </row>
    <row r="3421" spans="2:6" x14ac:dyDescent="0.3">
      <c r="B3421">
        <v>3416</v>
      </c>
      <c r="C3421" s="1">
        <f t="shared" si="108"/>
        <v>0.29593393361362264</v>
      </c>
      <c r="E3421">
        <v>3416</v>
      </c>
      <c r="F3421">
        <f t="shared" si="109"/>
        <v>0.51777457754469791</v>
      </c>
    </row>
    <row r="3422" spans="2:6" x14ac:dyDescent="0.3">
      <c r="B3422">
        <v>3417</v>
      </c>
      <c r="C3422" s="1">
        <f t="shared" si="108"/>
        <v>0.29584250197650175</v>
      </c>
      <c r="E3422">
        <v>3417</v>
      </c>
      <c r="F3422">
        <f t="shared" si="109"/>
        <v>0.51777457754469791</v>
      </c>
    </row>
    <row r="3423" spans="2:6" x14ac:dyDescent="0.3">
      <c r="B3423">
        <v>3418</v>
      </c>
      <c r="C3423" s="1">
        <f t="shared" si="108"/>
        <v>0.2957511496472276</v>
      </c>
      <c r="E3423">
        <v>3418</v>
      </c>
      <c r="F3423">
        <f t="shared" si="109"/>
        <v>0.51763959613068933</v>
      </c>
    </row>
    <row r="3424" spans="2:6" x14ac:dyDescent="0.3">
      <c r="B3424">
        <v>3419</v>
      </c>
      <c r="C3424" s="1">
        <f t="shared" si="108"/>
        <v>0.29565987667279725</v>
      </c>
      <c r="E3424">
        <v>3419</v>
      </c>
      <c r="F3424">
        <f t="shared" si="109"/>
        <v>0.51763959613068922</v>
      </c>
    </row>
    <row r="3425" spans="2:6" x14ac:dyDescent="0.3">
      <c r="B3425">
        <v>3420</v>
      </c>
      <c r="C3425" s="1">
        <f t="shared" si="108"/>
        <v>0.29556868310016715</v>
      </c>
      <c r="E3425">
        <v>3420</v>
      </c>
      <c r="F3425">
        <f t="shared" si="109"/>
        <v>0.5175045799188227</v>
      </c>
    </row>
    <row r="3426" spans="2:6" x14ac:dyDescent="0.3">
      <c r="B3426">
        <v>3421</v>
      </c>
      <c r="C3426" s="1">
        <f t="shared" si="108"/>
        <v>0.29547756897625266</v>
      </c>
      <c r="E3426">
        <v>3421</v>
      </c>
      <c r="F3426">
        <f t="shared" si="109"/>
        <v>0.51750457991882259</v>
      </c>
    </row>
    <row r="3427" spans="2:6" x14ac:dyDescent="0.3">
      <c r="B3427">
        <v>3422</v>
      </c>
      <c r="C3427" s="1">
        <f t="shared" si="108"/>
        <v>0.29538653434792833</v>
      </c>
      <c r="E3427">
        <v>3422</v>
      </c>
      <c r="F3427">
        <f t="shared" si="109"/>
        <v>0.51736952897855848</v>
      </c>
    </row>
    <row r="3428" spans="2:6" x14ac:dyDescent="0.3">
      <c r="B3428">
        <v>3423</v>
      </c>
      <c r="C3428" s="1">
        <f t="shared" si="108"/>
        <v>0.29529557926202782</v>
      </c>
      <c r="E3428">
        <v>3423</v>
      </c>
      <c r="F3428">
        <f t="shared" si="109"/>
        <v>0.51736952897855848</v>
      </c>
    </row>
    <row r="3429" spans="2:6" x14ac:dyDescent="0.3">
      <c r="B3429">
        <v>3424</v>
      </c>
      <c r="C3429" s="1">
        <f t="shared" si="108"/>
        <v>0.29520470376534386</v>
      </c>
      <c r="E3429">
        <v>3424</v>
      </c>
      <c r="F3429">
        <f t="shared" si="109"/>
        <v>0.51723444337937496</v>
      </c>
    </row>
    <row r="3430" spans="2:6" x14ac:dyDescent="0.3">
      <c r="B3430">
        <v>3425</v>
      </c>
      <c r="C3430" s="1">
        <f t="shared" si="108"/>
        <v>0.29511390790462827</v>
      </c>
      <c r="E3430">
        <v>3425</v>
      </c>
      <c r="F3430">
        <f t="shared" si="109"/>
        <v>0.51723444337937496</v>
      </c>
    </row>
    <row r="3431" spans="2:6" x14ac:dyDescent="0.3">
      <c r="B3431">
        <v>3426</v>
      </c>
      <c r="C3431" s="1">
        <f t="shared" si="108"/>
        <v>0.29502319172659186</v>
      </c>
      <c r="E3431">
        <v>3426</v>
      </c>
      <c r="F3431">
        <f t="shared" si="109"/>
        <v>0.51709932319076835</v>
      </c>
    </row>
    <row r="3432" spans="2:6" x14ac:dyDescent="0.3">
      <c r="B3432">
        <v>3427</v>
      </c>
      <c r="C3432" s="1">
        <f t="shared" si="108"/>
        <v>0.29493255527790452</v>
      </c>
      <c r="E3432">
        <v>3427</v>
      </c>
      <c r="F3432">
        <f t="shared" si="109"/>
        <v>0.51709932319076823</v>
      </c>
    </row>
    <row r="3433" spans="2:6" x14ac:dyDescent="0.3">
      <c r="B3433">
        <v>3428</v>
      </c>
      <c r="C3433" s="1">
        <f t="shared" si="108"/>
        <v>0.294841998605195</v>
      </c>
      <c r="E3433">
        <v>3428</v>
      </c>
      <c r="F3433">
        <f t="shared" si="109"/>
        <v>0.51696416848225257</v>
      </c>
    </row>
    <row r="3434" spans="2:6" x14ac:dyDescent="0.3">
      <c r="B3434">
        <v>3429</v>
      </c>
      <c r="C3434" s="1">
        <f t="shared" si="108"/>
        <v>0.29475152175505109</v>
      </c>
      <c r="E3434">
        <v>3429</v>
      </c>
      <c r="F3434">
        <f t="shared" si="109"/>
        <v>0.51696416848225257</v>
      </c>
    </row>
    <row r="3435" spans="2:6" x14ac:dyDescent="0.3">
      <c r="B3435">
        <v>3430</v>
      </c>
      <c r="C3435" s="1">
        <f t="shared" si="108"/>
        <v>0.29466112477401951</v>
      </c>
      <c r="E3435">
        <v>3430</v>
      </c>
      <c r="F3435">
        <f t="shared" si="109"/>
        <v>0.51682897932335903</v>
      </c>
    </row>
    <row r="3436" spans="2:6" x14ac:dyDescent="0.3">
      <c r="B3436">
        <v>3431</v>
      </c>
      <c r="C3436" s="1">
        <f t="shared" si="108"/>
        <v>0.29457080770860583</v>
      </c>
      <c r="E3436">
        <v>3431</v>
      </c>
      <c r="F3436">
        <f t="shared" si="109"/>
        <v>0.51682897932335903</v>
      </c>
    </row>
    <row r="3437" spans="2:6" x14ac:dyDescent="0.3">
      <c r="B3437">
        <v>3432</v>
      </c>
      <c r="C3437" s="1">
        <f t="shared" si="108"/>
        <v>0.29448057060527461</v>
      </c>
      <c r="E3437">
        <v>3432</v>
      </c>
      <c r="F3437">
        <f t="shared" si="109"/>
        <v>0.51669375578363741</v>
      </c>
    </row>
    <row r="3438" spans="2:6" x14ac:dyDescent="0.3">
      <c r="B3438">
        <v>3433</v>
      </c>
      <c r="C3438" s="1">
        <f t="shared" si="108"/>
        <v>0.29439041351044926</v>
      </c>
      <c r="E3438">
        <v>3433</v>
      </c>
      <c r="F3438">
        <f t="shared" si="109"/>
        <v>0.5166937557836373</v>
      </c>
    </row>
    <row r="3439" spans="2:6" x14ac:dyDescent="0.3">
      <c r="B3439">
        <v>3434</v>
      </c>
      <c r="C3439" s="1">
        <f t="shared" si="108"/>
        <v>0.2943003364705119</v>
      </c>
      <c r="E3439">
        <v>3434</v>
      </c>
      <c r="F3439">
        <f t="shared" si="109"/>
        <v>0.51655849793265463</v>
      </c>
    </row>
    <row r="3440" spans="2:6" x14ac:dyDescent="0.3">
      <c r="B3440">
        <v>3435</v>
      </c>
      <c r="C3440" s="1">
        <f t="shared" si="108"/>
        <v>0.29421033953180364</v>
      </c>
      <c r="E3440">
        <v>3435</v>
      </c>
      <c r="F3440">
        <f t="shared" si="109"/>
        <v>0.51655849793265463</v>
      </c>
    </row>
    <row r="3441" spans="2:6" x14ac:dyDescent="0.3">
      <c r="B3441">
        <v>3436</v>
      </c>
      <c r="C3441" s="1">
        <f t="shared" si="108"/>
        <v>0.29412042274062417</v>
      </c>
      <c r="E3441">
        <v>3436</v>
      </c>
      <c r="F3441">
        <f t="shared" si="109"/>
        <v>0.51642320583999557</v>
      </c>
    </row>
    <row r="3442" spans="2:6" x14ac:dyDescent="0.3">
      <c r="B3442">
        <v>3437</v>
      </c>
      <c r="C3442" s="1">
        <f t="shared" si="108"/>
        <v>0.29403058614323213</v>
      </c>
      <c r="E3442">
        <v>3437</v>
      </c>
      <c r="F3442">
        <f t="shared" si="109"/>
        <v>0.51642320583999546</v>
      </c>
    </row>
    <row r="3443" spans="2:6" x14ac:dyDescent="0.3">
      <c r="B3443">
        <v>3438</v>
      </c>
      <c r="C3443" s="1">
        <f t="shared" si="108"/>
        <v>0.2939408297858449</v>
      </c>
      <c r="E3443">
        <v>3438</v>
      </c>
      <c r="F3443">
        <f t="shared" si="109"/>
        <v>0.51628787957526234</v>
      </c>
    </row>
    <row r="3444" spans="2:6" x14ac:dyDescent="0.3">
      <c r="B3444">
        <v>3439</v>
      </c>
      <c r="C3444" s="1">
        <f t="shared" si="108"/>
        <v>0.29385115371463849</v>
      </c>
      <c r="E3444">
        <v>3439</v>
      </c>
      <c r="F3444">
        <f t="shared" si="109"/>
        <v>0.51628787957526234</v>
      </c>
    </row>
    <row r="3445" spans="2:6" x14ac:dyDescent="0.3">
      <c r="B3445">
        <v>3440</v>
      </c>
      <c r="C3445" s="1">
        <f t="shared" si="108"/>
        <v>0.2937615579757476</v>
      </c>
      <c r="E3445">
        <v>3440</v>
      </c>
      <c r="F3445">
        <f t="shared" si="109"/>
        <v>0.51615251920807526</v>
      </c>
    </row>
    <row r="3446" spans="2:6" x14ac:dyDescent="0.3">
      <c r="B3446">
        <v>3441</v>
      </c>
      <c r="C3446" s="1">
        <f t="shared" si="108"/>
        <v>0.29367204261526569</v>
      </c>
      <c r="E3446">
        <v>3441</v>
      </c>
      <c r="F3446">
        <f t="shared" si="109"/>
        <v>0.51615251920807526</v>
      </c>
    </row>
    <row r="3447" spans="2:6" x14ac:dyDescent="0.3">
      <c r="B3447">
        <v>3442</v>
      </c>
      <c r="C3447" s="1">
        <f t="shared" si="108"/>
        <v>0.29358260767924477</v>
      </c>
      <c r="E3447">
        <v>3442</v>
      </c>
      <c r="F3447">
        <f t="shared" si="109"/>
        <v>0.51601712480807138</v>
      </c>
    </row>
    <row r="3448" spans="2:6" x14ac:dyDescent="0.3">
      <c r="B3448">
        <v>3443</v>
      </c>
      <c r="C3448" s="1">
        <f t="shared" si="108"/>
        <v>0.29349325321369557</v>
      </c>
      <c r="E3448">
        <v>3443</v>
      </c>
      <c r="F3448">
        <f t="shared" si="109"/>
        <v>0.51601712480807127</v>
      </c>
    </row>
    <row r="3449" spans="2:6" x14ac:dyDescent="0.3">
      <c r="B3449">
        <v>3444</v>
      </c>
      <c r="C3449" s="1">
        <f t="shared" si="108"/>
        <v>0.29340397926458744</v>
      </c>
      <c r="E3449">
        <v>3444</v>
      </c>
      <c r="F3449">
        <f t="shared" si="109"/>
        <v>0.515881696444906</v>
      </c>
    </row>
    <row r="3450" spans="2:6" x14ac:dyDescent="0.3">
      <c r="B3450">
        <v>3445</v>
      </c>
      <c r="C3450" s="1">
        <f t="shared" si="108"/>
        <v>0.29331478587784815</v>
      </c>
      <c r="E3450">
        <v>3445</v>
      </c>
      <c r="F3450">
        <f t="shared" si="109"/>
        <v>0.515881696444906</v>
      </c>
    </row>
    <row r="3451" spans="2:6" x14ac:dyDescent="0.3">
      <c r="B3451">
        <v>3446</v>
      </c>
      <c r="C3451" s="1">
        <f t="shared" si="108"/>
        <v>0.29322567309936409</v>
      </c>
      <c r="E3451">
        <v>3446</v>
      </c>
      <c r="F3451">
        <f t="shared" si="109"/>
        <v>0.5157462341882515</v>
      </c>
    </row>
    <row r="3452" spans="2:6" x14ac:dyDescent="0.3">
      <c r="B3452">
        <v>3447</v>
      </c>
      <c r="C3452" s="1">
        <f t="shared" si="108"/>
        <v>0.29313664097498027</v>
      </c>
      <c r="E3452">
        <v>3447</v>
      </c>
      <c r="F3452">
        <f t="shared" si="109"/>
        <v>0.5157462341882515</v>
      </c>
    </row>
    <row r="3453" spans="2:6" x14ac:dyDescent="0.3">
      <c r="B3453">
        <v>3448</v>
      </c>
      <c r="C3453" s="1">
        <f t="shared" si="108"/>
        <v>0.29304768955050015</v>
      </c>
      <c r="E3453">
        <v>3448</v>
      </c>
      <c r="F3453">
        <f t="shared" si="109"/>
        <v>0.51561073810779767</v>
      </c>
    </row>
    <row r="3454" spans="2:6" x14ac:dyDescent="0.3">
      <c r="B3454">
        <v>3449</v>
      </c>
      <c r="C3454" s="1">
        <f t="shared" si="108"/>
        <v>0.29295881887168562</v>
      </c>
      <c r="E3454">
        <v>3449</v>
      </c>
      <c r="F3454">
        <f t="shared" si="109"/>
        <v>0.51561073810779767</v>
      </c>
    </row>
    <row r="3455" spans="2:6" x14ac:dyDescent="0.3">
      <c r="B3455">
        <v>3450</v>
      </c>
      <c r="C3455" s="1">
        <f t="shared" si="108"/>
        <v>0.29287002898425718</v>
      </c>
      <c r="E3455">
        <v>3450</v>
      </c>
      <c r="F3455">
        <f t="shared" si="109"/>
        <v>0.51547520827325199</v>
      </c>
    </row>
    <row r="3456" spans="2:6" x14ac:dyDescent="0.3">
      <c r="B3456">
        <v>3451</v>
      </c>
      <c r="C3456" s="1">
        <f t="shared" si="108"/>
        <v>0.2927813199338935</v>
      </c>
      <c r="E3456">
        <v>3451</v>
      </c>
      <c r="F3456">
        <f t="shared" si="109"/>
        <v>0.51547520827325188</v>
      </c>
    </row>
    <row r="3457" spans="2:6" x14ac:dyDescent="0.3">
      <c r="B3457">
        <v>3452</v>
      </c>
      <c r="C3457" s="1">
        <f t="shared" si="108"/>
        <v>0.29269269176623197</v>
      </c>
      <c r="E3457">
        <v>3452</v>
      </c>
      <c r="F3457">
        <f t="shared" si="109"/>
        <v>0.5153396447543388</v>
      </c>
    </row>
    <row r="3458" spans="2:6" x14ac:dyDescent="0.3">
      <c r="B3458">
        <v>3453</v>
      </c>
      <c r="C3458" s="1">
        <f t="shared" si="108"/>
        <v>0.29260414452686817</v>
      </c>
      <c r="E3458">
        <v>3453</v>
      </c>
      <c r="F3458">
        <f t="shared" si="109"/>
        <v>0.5153396447543388</v>
      </c>
    </row>
    <row r="3459" spans="2:6" x14ac:dyDescent="0.3">
      <c r="B3459">
        <v>3454</v>
      </c>
      <c r="C3459" s="1">
        <f t="shared" si="108"/>
        <v>0.29251567826135605</v>
      </c>
      <c r="E3459">
        <v>3454</v>
      </c>
      <c r="F3459">
        <f t="shared" si="109"/>
        <v>0.51520404762080052</v>
      </c>
    </row>
    <row r="3460" spans="2:6" x14ac:dyDescent="0.3">
      <c r="B3460">
        <v>3455</v>
      </c>
      <c r="C3460" s="1">
        <f t="shared" si="108"/>
        <v>0.2924272930152082</v>
      </c>
      <c r="E3460">
        <v>3455</v>
      </c>
      <c r="F3460">
        <f t="shared" si="109"/>
        <v>0.51520404762080041</v>
      </c>
    </row>
    <row r="3461" spans="2:6" x14ac:dyDescent="0.3">
      <c r="B3461">
        <v>3456</v>
      </c>
      <c r="C3461" s="1">
        <f t="shared" si="108"/>
        <v>0.29233898883389497</v>
      </c>
      <c r="E3461">
        <v>3456</v>
      </c>
      <c r="F3461">
        <f t="shared" si="109"/>
        <v>0.51506841694239602</v>
      </c>
    </row>
    <row r="3462" spans="2:6" x14ac:dyDescent="0.3">
      <c r="B3462">
        <v>3457</v>
      </c>
      <c r="C3462" s="1">
        <f t="shared" ref="C3462:C3525" si="110">D$2+D$1*COS((B3462*2*PI()/8760))</f>
        <v>0.29225076576284542</v>
      </c>
      <c r="E3462">
        <v>3457</v>
      </c>
      <c r="F3462">
        <f t="shared" ref="F3462:F3525" si="111">LARGE(C$6:C$8765,E3462)</f>
        <v>0.51506841694239591</v>
      </c>
    </row>
    <row r="3463" spans="2:6" x14ac:dyDescent="0.3">
      <c r="B3463">
        <v>3458</v>
      </c>
      <c r="C3463" s="1">
        <f t="shared" si="110"/>
        <v>0.29216262384744679</v>
      </c>
      <c r="E3463">
        <v>3458</v>
      </c>
      <c r="F3463">
        <f t="shared" si="111"/>
        <v>0.51493275278890216</v>
      </c>
    </row>
    <row r="3464" spans="2:6" x14ac:dyDescent="0.3">
      <c r="B3464">
        <v>3459</v>
      </c>
      <c r="C3464" s="1">
        <f t="shared" si="110"/>
        <v>0.29207456313304458</v>
      </c>
      <c r="E3464">
        <v>3459</v>
      </c>
      <c r="F3464">
        <f t="shared" si="111"/>
        <v>0.51493275278890216</v>
      </c>
    </row>
    <row r="3465" spans="2:6" x14ac:dyDescent="0.3">
      <c r="B3465">
        <v>3460</v>
      </c>
      <c r="C3465" s="1">
        <f t="shared" si="110"/>
        <v>0.29198658366494251</v>
      </c>
      <c r="E3465">
        <v>3460</v>
      </c>
      <c r="F3465">
        <f t="shared" si="111"/>
        <v>0.51479705523011254</v>
      </c>
    </row>
    <row r="3466" spans="2:6" x14ac:dyDescent="0.3">
      <c r="B3466">
        <v>3461</v>
      </c>
      <c r="C3466" s="1">
        <f t="shared" si="110"/>
        <v>0.29189868548840253</v>
      </c>
      <c r="E3466">
        <v>3461</v>
      </c>
      <c r="F3466">
        <f t="shared" si="111"/>
        <v>0.51479705523011254</v>
      </c>
    </row>
    <row r="3467" spans="2:6" x14ac:dyDescent="0.3">
      <c r="B3467">
        <v>3462</v>
      </c>
      <c r="C3467" s="1">
        <f t="shared" si="110"/>
        <v>0.29181086864864458</v>
      </c>
      <c r="E3467">
        <v>3462</v>
      </c>
      <c r="F3467">
        <f t="shared" si="111"/>
        <v>0.51466132433583822</v>
      </c>
    </row>
    <row r="3468" spans="2:6" x14ac:dyDescent="0.3">
      <c r="B3468">
        <v>3463</v>
      </c>
      <c r="C3468" s="1">
        <f t="shared" si="110"/>
        <v>0.29172313319084697</v>
      </c>
      <c r="E3468">
        <v>3463</v>
      </c>
      <c r="F3468">
        <f t="shared" si="111"/>
        <v>0.51466132433583811</v>
      </c>
    </row>
    <row r="3469" spans="2:6" x14ac:dyDescent="0.3">
      <c r="B3469">
        <v>3464</v>
      </c>
      <c r="C3469" s="1">
        <f t="shared" si="110"/>
        <v>0.29163547916014604</v>
      </c>
      <c r="E3469">
        <v>3464</v>
      </c>
      <c r="F3469">
        <f t="shared" si="111"/>
        <v>0.51452556017590712</v>
      </c>
    </row>
    <row r="3470" spans="2:6" x14ac:dyDescent="0.3">
      <c r="B3470">
        <v>3465</v>
      </c>
      <c r="C3470" s="1">
        <f t="shared" si="110"/>
        <v>0.29154790660163643</v>
      </c>
      <c r="E3470">
        <v>3465</v>
      </c>
      <c r="F3470">
        <f t="shared" si="111"/>
        <v>0.514525560175907</v>
      </c>
    </row>
    <row r="3471" spans="2:6" x14ac:dyDescent="0.3">
      <c r="B3471">
        <v>3466</v>
      </c>
      <c r="C3471" s="1">
        <f t="shared" si="110"/>
        <v>0.29146041556037056</v>
      </c>
      <c r="E3471">
        <v>3466</v>
      </c>
      <c r="F3471">
        <f t="shared" si="111"/>
        <v>0.51438976282016458</v>
      </c>
    </row>
    <row r="3472" spans="2:6" x14ac:dyDescent="0.3">
      <c r="B3472">
        <v>3467</v>
      </c>
      <c r="C3472" s="1">
        <f t="shared" si="110"/>
        <v>0.29137300608135902</v>
      </c>
      <c r="E3472">
        <v>3467</v>
      </c>
      <c r="F3472">
        <f t="shared" si="111"/>
        <v>0.51438976282016446</v>
      </c>
    </row>
    <row r="3473" spans="2:6" x14ac:dyDescent="0.3">
      <c r="B3473">
        <v>3468</v>
      </c>
      <c r="C3473" s="1">
        <f t="shared" si="110"/>
        <v>0.29128567820957052</v>
      </c>
      <c r="E3473">
        <v>3468</v>
      </c>
      <c r="F3473">
        <f t="shared" si="111"/>
        <v>0.51425393233847294</v>
      </c>
    </row>
    <row r="3474" spans="2:6" x14ac:dyDescent="0.3">
      <c r="B3474">
        <v>3469</v>
      </c>
      <c r="C3474" s="1">
        <f t="shared" si="110"/>
        <v>0.29119843198993184</v>
      </c>
      <c r="E3474">
        <v>3469</v>
      </c>
      <c r="F3474">
        <f t="shared" si="111"/>
        <v>0.51425393233847294</v>
      </c>
    </row>
    <row r="3475" spans="2:6" x14ac:dyDescent="0.3">
      <c r="B3475">
        <v>3470</v>
      </c>
      <c r="C3475" s="1">
        <f t="shared" si="110"/>
        <v>0.29111126746732757</v>
      </c>
      <c r="E3475">
        <v>3470</v>
      </c>
      <c r="F3475">
        <f t="shared" si="111"/>
        <v>0.51411806880071143</v>
      </c>
    </row>
    <row r="3476" spans="2:6" x14ac:dyDescent="0.3">
      <c r="B3476">
        <v>3471</v>
      </c>
      <c r="C3476" s="1">
        <f t="shared" si="110"/>
        <v>0.29102418468660035</v>
      </c>
      <c r="E3476">
        <v>3471</v>
      </c>
      <c r="F3476">
        <f t="shared" si="111"/>
        <v>0.5141180688007112</v>
      </c>
    </row>
    <row r="3477" spans="2:6" x14ac:dyDescent="0.3">
      <c r="B3477">
        <v>3472</v>
      </c>
      <c r="C3477" s="1">
        <f t="shared" si="110"/>
        <v>0.29093718369255089</v>
      </c>
      <c r="E3477">
        <v>3472</v>
      </c>
      <c r="F3477">
        <f t="shared" si="111"/>
        <v>0.51398217227677634</v>
      </c>
    </row>
    <row r="3478" spans="2:6" x14ac:dyDescent="0.3">
      <c r="B3478">
        <v>3473</v>
      </c>
      <c r="C3478" s="1">
        <f t="shared" si="110"/>
        <v>0.29085026452993756</v>
      </c>
      <c r="E3478">
        <v>3473</v>
      </c>
      <c r="F3478">
        <f t="shared" si="111"/>
        <v>0.51398217227677634</v>
      </c>
    </row>
    <row r="3479" spans="2:6" x14ac:dyDescent="0.3">
      <c r="B3479">
        <v>3474</v>
      </c>
      <c r="C3479" s="1">
        <f t="shared" si="110"/>
        <v>0.29076342724347687</v>
      </c>
      <c r="E3479">
        <v>3474</v>
      </c>
      <c r="F3479">
        <f t="shared" si="111"/>
        <v>0.51384624283658109</v>
      </c>
    </row>
    <row r="3480" spans="2:6" x14ac:dyDescent="0.3">
      <c r="B3480">
        <v>3475</v>
      </c>
      <c r="C3480" s="1">
        <f t="shared" si="110"/>
        <v>0.29067667187784313</v>
      </c>
      <c r="E3480">
        <v>3475</v>
      </c>
      <c r="F3480">
        <f t="shared" si="111"/>
        <v>0.51384624283658109</v>
      </c>
    </row>
    <row r="3481" spans="2:6" x14ac:dyDescent="0.3">
      <c r="B3481">
        <v>3476</v>
      </c>
      <c r="C3481" s="1">
        <f t="shared" si="110"/>
        <v>0.29058999847766842</v>
      </c>
      <c r="E3481">
        <v>3476</v>
      </c>
      <c r="F3481">
        <f t="shared" si="111"/>
        <v>0.51371028055005596</v>
      </c>
    </row>
    <row r="3482" spans="2:6" x14ac:dyDescent="0.3">
      <c r="B3482">
        <v>3477</v>
      </c>
      <c r="C3482" s="1">
        <f t="shared" si="110"/>
        <v>0.2905034070875428</v>
      </c>
      <c r="E3482">
        <v>3477</v>
      </c>
      <c r="F3482">
        <f t="shared" si="111"/>
        <v>0.51371028055005596</v>
      </c>
    </row>
    <row r="3483" spans="2:6" x14ac:dyDescent="0.3">
      <c r="B3483">
        <v>3478</v>
      </c>
      <c r="C3483" s="1">
        <f t="shared" si="110"/>
        <v>0.29041689775201396</v>
      </c>
      <c r="E3483">
        <v>3478</v>
      </c>
      <c r="F3483">
        <f t="shared" si="111"/>
        <v>0.51357428548714801</v>
      </c>
    </row>
    <row r="3484" spans="2:6" x14ac:dyDescent="0.3">
      <c r="B3484">
        <v>3479</v>
      </c>
      <c r="C3484" s="1">
        <f t="shared" si="110"/>
        <v>0.29033047051558758</v>
      </c>
      <c r="E3484">
        <v>3479</v>
      </c>
      <c r="F3484">
        <f t="shared" si="111"/>
        <v>0.5135742854871479</v>
      </c>
    </row>
    <row r="3485" spans="2:6" x14ac:dyDescent="0.3">
      <c r="B3485">
        <v>3480</v>
      </c>
      <c r="C3485" s="1">
        <f t="shared" si="110"/>
        <v>0.29024412542272704</v>
      </c>
      <c r="E3485">
        <v>3480</v>
      </c>
      <c r="F3485">
        <f t="shared" si="111"/>
        <v>0.51343825771782126</v>
      </c>
    </row>
    <row r="3486" spans="2:6" x14ac:dyDescent="0.3">
      <c r="B3486">
        <v>3481</v>
      </c>
      <c r="C3486" s="1">
        <f t="shared" si="110"/>
        <v>0.2901578625178533</v>
      </c>
      <c r="E3486">
        <v>3481</v>
      </c>
      <c r="F3486">
        <f t="shared" si="111"/>
        <v>0.51343825771782114</v>
      </c>
    </row>
    <row r="3487" spans="2:6" x14ac:dyDescent="0.3">
      <c r="B3487">
        <v>3482</v>
      </c>
      <c r="C3487" s="1">
        <f t="shared" si="110"/>
        <v>0.29007168184534526</v>
      </c>
      <c r="E3487">
        <v>3482</v>
      </c>
      <c r="F3487">
        <f t="shared" si="111"/>
        <v>0.5133021973120564</v>
      </c>
    </row>
    <row r="3488" spans="2:6" x14ac:dyDescent="0.3">
      <c r="B3488">
        <v>3483</v>
      </c>
      <c r="C3488" s="1">
        <f t="shared" si="110"/>
        <v>0.2899855834495394</v>
      </c>
      <c r="E3488">
        <v>3483</v>
      </c>
      <c r="F3488">
        <f t="shared" si="111"/>
        <v>0.5133021973120564</v>
      </c>
    </row>
    <row r="3489" spans="2:6" x14ac:dyDescent="0.3">
      <c r="B3489">
        <v>3484</v>
      </c>
      <c r="C3489" s="1">
        <f t="shared" si="110"/>
        <v>0.28989956737472983</v>
      </c>
      <c r="E3489">
        <v>3484</v>
      </c>
      <c r="F3489">
        <f t="shared" si="111"/>
        <v>0.51316610433985133</v>
      </c>
    </row>
    <row r="3490" spans="2:6" x14ac:dyDescent="0.3">
      <c r="B3490">
        <v>3485</v>
      </c>
      <c r="C3490" s="1">
        <f t="shared" si="110"/>
        <v>0.28981363366516849</v>
      </c>
      <c r="E3490">
        <v>3485</v>
      </c>
      <c r="F3490">
        <f t="shared" si="111"/>
        <v>0.51316610433985133</v>
      </c>
    </row>
    <row r="3491" spans="2:6" x14ac:dyDescent="0.3">
      <c r="B3491">
        <v>3486</v>
      </c>
      <c r="C3491" s="1">
        <f t="shared" si="110"/>
        <v>0.28972778236506469</v>
      </c>
      <c r="E3491">
        <v>3486</v>
      </c>
      <c r="F3491">
        <f t="shared" si="111"/>
        <v>0.51302997887122026</v>
      </c>
    </row>
    <row r="3492" spans="2:6" x14ac:dyDescent="0.3">
      <c r="B3492">
        <v>3487</v>
      </c>
      <c r="C3492" s="1">
        <f t="shared" si="110"/>
        <v>0.28964201351858554</v>
      </c>
      <c r="E3492">
        <v>3487</v>
      </c>
      <c r="F3492">
        <f t="shared" si="111"/>
        <v>0.51302997887122026</v>
      </c>
    </row>
    <row r="3493" spans="2:6" x14ac:dyDescent="0.3">
      <c r="B3493">
        <v>3488</v>
      </c>
      <c r="C3493" s="1">
        <f t="shared" si="110"/>
        <v>0.28955632716985574</v>
      </c>
      <c r="E3493">
        <v>3488</v>
      </c>
      <c r="F3493">
        <f t="shared" si="111"/>
        <v>0.51289382097619429</v>
      </c>
    </row>
    <row r="3494" spans="2:6" x14ac:dyDescent="0.3">
      <c r="B3494">
        <v>3489</v>
      </c>
      <c r="C3494" s="1">
        <f t="shared" si="110"/>
        <v>0.28947072336295732</v>
      </c>
      <c r="E3494">
        <v>3489</v>
      </c>
      <c r="F3494">
        <f t="shared" si="111"/>
        <v>0.51289382097619418</v>
      </c>
    </row>
    <row r="3495" spans="2:6" x14ac:dyDescent="0.3">
      <c r="B3495">
        <v>3490</v>
      </c>
      <c r="C3495" s="1">
        <f t="shared" si="110"/>
        <v>0.28938520214193014</v>
      </c>
      <c r="E3495">
        <v>3490</v>
      </c>
      <c r="F3495">
        <f t="shared" si="111"/>
        <v>0.51275763072482117</v>
      </c>
    </row>
    <row r="3496" spans="2:6" x14ac:dyDescent="0.3">
      <c r="B3496">
        <v>3491</v>
      </c>
      <c r="C3496" s="1">
        <f t="shared" si="110"/>
        <v>0.28929976355077136</v>
      </c>
      <c r="E3496">
        <v>3491</v>
      </c>
      <c r="F3496">
        <f t="shared" si="111"/>
        <v>0.51275763072482106</v>
      </c>
    </row>
    <row r="3497" spans="2:6" x14ac:dyDescent="0.3">
      <c r="B3497">
        <v>3492</v>
      </c>
      <c r="C3497" s="1">
        <f t="shared" si="110"/>
        <v>0.2892144076334357</v>
      </c>
      <c r="E3497">
        <v>3492</v>
      </c>
      <c r="F3497">
        <f t="shared" si="111"/>
        <v>0.51262140818716528</v>
      </c>
    </row>
    <row r="3498" spans="2:6" x14ac:dyDescent="0.3">
      <c r="B3498">
        <v>3493</v>
      </c>
      <c r="C3498" s="1">
        <f t="shared" si="110"/>
        <v>0.28912913443383542</v>
      </c>
      <c r="E3498">
        <v>3493</v>
      </c>
      <c r="F3498">
        <f t="shared" si="111"/>
        <v>0.51262140818716528</v>
      </c>
    </row>
    <row r="3499" spans="2:6" x14ac:dyDescent="0.3">
      <c r="B3499">
        <v>3494</v>
      </c>
      <c r="C3499" s="1">
        <f t="shared" si="110"/>
        <v>0.28904394399584021</v>
      </c>
      <c r="E3499">
        <v>3494</v>
      </c>
      <c r="F3499">
        <f t="shared" si="111"/>
        <v>0.51248515343330792</v>
      </c>
    </row>
    <row r="3500" spans="2:6" x14ac:dyDescent="0.3">
      <c r="B3500">
        <v>3495</v>
      </c>
      <c r="C3500" s="1">
        <f t="shared" si="110"/>
        <v>0.28895883636327702</v>
      </c>
      <c r="E3500">
        <v>3495</v>
      </c>
      <c r="F3500">
        <f t="shared" si="111"/>
        <v>0.51248515343330781</v>
      </c>
    </row>
    <row r="3501" spans="2:6" x14ac:dyDescent="0.3">
      <c r="B3501">
        <v>3496</v>
      </c>
      <c r="C3501" s="1">
        <f t="shared" si="110"/>
        <v>0.28887381157993031</v>
      </c>
      <c r="E3501">
        <v>3496</v>
      </c>
      <c r="F3501">
        <f t="shared" si="111"/>
        <v>0.51234886653334633</v>
      </c>
    </row>
    <row r="3502" spans="2:6" x14ac:dyDescent="0.3">
      <c r="B3502">
        <v>3497</v>
      </c>
      <c r="C3502" s="1">
        <f t="shared" si="110"/>
        <v>0.28878886968954187</v>
      </c>
      <c r="E3502">
        <v>3497</v>
      </c>
      <c r="F3502">
        <f t="shared" si="111"/>
        <v>0.51234886653334621</v>
      </c>
    </row>
    <row r="3503" spans="2:6" x14ac:dyDescent="0.3">
      <c r="B3503">
        <v>3498</v>
      </c>
      <c r="C3503" s="1">
        <f t="shared" si="110"/>
        <v>0.28870401073581109</v>
      </c>
      <c r="E3503">
        <v>3498</v>
      </c>
      <c r="F3503">
        <f t="shared" si="111"/>
        <v>0.51221254755739487</v>
      </c>
    </row>
    <row r="3504" spans="2:6" x14ac:dyDescent="0.3">
      <c r="B3504">
        <v>3499</v>
      </c>
      <c r="C3504" s="1">
        <f t="shared" si="110"/>
        <v>0.28861923476239437</v>
      </c>
      <c r="E3504">
        <v>3499</v>
      </c>
      <c r="F3504">
        <f t="shared" si="111"/>
        <v>0.51221254755739476</v>
      </c>
    </row>
    <row r="3505" spans="2:6" x14ac:dyDescent="0.3">
      <c r="B3505">
        <v>3500</v>
      </c>
      <c r="C3505" s="1">
        <f t="shared" si="110"/>
        <v>0.2885345418129055</v>
      </c>
      <c r="E3505">
        <v>3500</v>
      </c>
      <c r="F3505">
        <f t="shared" si="111"/>
        <v>0.51207619657558401</v>
      </c>
    </row>
    <row r="3506" spans="2:6" x14ac:dyDescent="0.3">
      <c r="B3506">
        <v>3501</v>
      </c>
      <c r="C3506" s="1">
        <f t="shared" si="110"/>
        <v>0.28844993193091567</v>
      </c>
      <c r="E3506">
        <v>3501</v>
      </c>
      <c r="F3506">
        <f t="shared" si="111"/>
        <v>0.5120761965755839</v>
      </c>
    </row>
    <row r="3507" spans="2:6" x14ac:dyDescent="0.3">
      <c r="B3507">
        <v>3502</v>
      </c>
      <c r="C3507" s="1">
        <f t="shared" si="110"/>
        <v>0.28836540515995324</v>
      </c>
      <c r="E3507">
        <v>3502</v>
      </c>
      <c r="F3507">
        <f t="shared" si="111"/>
        <v>0.51193981365806107</v>
      </c>
    </row>
    <row r="3508" spans="2:6" x14ac:dyDescent="0.3">
      <c r="B3508">
        <v>3503</v>
      </c>
      <c r="C3508" s="1">
        <f t="shared" si="110"/>
        <v>0.28828096154350391</v>
      </c>
      <c r="E3508">
        <v>3503</v>
      </c>
      <c r="F3508">
        <f t="shared" si="111"/>
        <v>0.51193981365806107</v>
      </c>
    </row>
    <row r="3509" spans="2:6" x14ac:dyDescent="0.3">
      <c r="B3509">
        <v>3504</v>
      </c>
      <c r="C3509" s="1">
        <f t="shared" si="110"/>
        <v>0.28819660112501055</v>
      </c>
      <c r="E3509">
        <v>3504</v>
      </c>
      <c r="F3509">
        <f t="shared" si="111"/>
        <v>0.51180339887498949</v>
      </c>
    </row>
    <row r="3510" spans="2:6" x14ac:dyDescent="0.3">
      <c r="B3510">
        <v>3505</v>
      </c>
      <c r="C3510" s="1">
        <f t="shared" si="110"/>
        <v>0.28811232394787312</v>
      </c>
      <c r="E3510">
        <v>3505</v>
      </c>
      <c r="F3510">
        <f t="shared" si="111"/>
        <v>0.51180339887498949</v>
      </c>
    </row>
    <row r="3511" spans="2:6" x14ac:dyDescent="0.3">
      <c r="B3511">
        <v>3506</v>
      </c>
      <c r="C3511" s="1">
        <f t="shared" si="110"/>
        <v>0.28802813005544881</v>
      </c>
      <c r="E3511">
        <v>3506</v>
      </c>
      <c r="F3511">
        <f t="shared" si="111"/>
        <v>0.51166695229654924</v>
      </c>
    </row>
    <row r="3512" spans="2:6" x14ac:dyDescent="0.3">
      <c r="B3512">
        <v>3507</v>
      </c>
      <c r="C3512" s="1">
        <f t="shared" si="110"/>
        <v>0.28794401949105203</v>
      </c>
      <c r="E3512">
        <v>3507</v>
      </c>
      <c r="F3512">
        <f t="shared" si="111"/>
        <v>0.51166695229654913</v>
      </c>
    </row>
    <row r="3513" spans="2:6" x14ac:dyDescent="0.3">
      <c r="B3513">
        <v>3508</v>
      </c>
      <c r="C3513" s="1">
        <f t="shared" si="110"/>
        <v>0.28785999229795434</v>
      </c>
      <c r="E3513">
        <v>3508</v>
      </c>
      <c r="F3513">
        <f t="shared" si="111"/>
        <v>0.51153047399293661</v>
      </c>
    </row>
    <row r="3514" spans="2:6" x14ac:dyDescent="0.3">
      <c r="B3514">
        <v>3509</v>
      </c>
      <c r="C3514" s="1">
        <f t="shared" si="110"/>
        <v>0.28777604851938438</v>
      </c>
      <c r="E3514">
        <v>3509</v>
      </c>
      <c r="F3514">
        <f t="shared" si="111"/>
        <v>0.5115304739929365</v>
      </c>
    </row>
    <row r="3515" spans="2:6" x14ac:dyDescent="0.3">
      <c r="B3515">
        <v>3510</v>
      </c>
      <c r="C3515" s="1">
        <f t="shared" si="110"/>
        <v>0.28769218819852782</v>
      </c>
      <c r="E3515">
        <v>3510</v>
      </c>
      <c r="F3515">
        <f t="shared" si="111"/>
        <v>0.51139396403436399</v>
      </c>
    </row>
    <row r="3516" spans="2:6" x14ac:dyDescent="0.3">
      <c r="B3516">
        <v>3511</v>
      </c>
      <c r="C3516" s="1">
        <f t="shared" si="110"/>
        <v>0.28760841137852738</v>
      </c>
      <c r="E3516">
        <v>3511</v>
      </c>
      <c r="F3516">
        <f t="shared" si="111"/>
        <v>0.51139396403436388</v>
      </c>
    </row>
    <row r="3517" spans="2:6" x14ac:dyDescent="0.3">
      <c r="B3517">
        <v>3512</v>
      </c>
      <c r="C3517" s="1">
        <f t="shared" si="110"/>
        <v>0.28752471810248292</v>
      </c>
      <c r="E3517">
        <v>3512</v>
      </c>
      <c r="F3517">
        <f t="shared" si="111"/>
        <v>0.51125742249106065</v>
      </c>
    </row>
    <row r="3518" spans="2:6" x14ac:dyDescent="0.3">
      <c r="B3518">
        <v>3513</v>
      </c>
      <c r="C3518" s="1">
        <f t="shared" si="110"/>
        <v>0.28744110841345127</v>
      </c>
      <c r="E3518">
        <v>3513</v>
      </c>
      <c r="F3518">
        <f t="shared" si="111"/>
        <v>0.51125742249106054</v>
      </c>
    </row>
    <row r="3519" spans="2:6" x14ac:dyDescent="0.3">
      <c r="B3519">
        <v>3514</v>
      </c>
      <c r="C3519" s="1">
        <f t="shared" si="110"/>
        <v>0.28735758235444636</v>
      </c>
      <c r="E3519">
        <v>3514</v>
      </c>
      <c r="F3519">
        <f t="shared" si="111"/>
        <v>0.51112084943327141</v>
      </c>
    </row>
    <row r="3520" spans="2:6" x14ac:dyDescent="0.3">
      <c r="B3520">
        <v>3515</v>
      </c>
      <c r="C3520" s="1">
        <f t="shared" si="110"/>
        <v>0.28727413996843876</v>
      </c>
      <c r="E3520">
        <v>3515</v>
      </c>
      <c r="F3520">
        <f t="shared" si="111"/>
        <v>0.5111208494332713</v>
      </c>
    </row>
    <row r="3521" spans="2:6" x14ac:dyDescent="0.3">
      <c r="B3521">
        <v>3516</v>
      </c>
      <c r="C3521" s="1">
        <f t="shared" si="110"/>
        <v>0.28719078129835651</v>
      </c>
      <c r="E3521">
        <v>3516</v>
      </c>
      <c r="F3521">
        <f t="shared" si="111"/>
        <v>0.51098424493125782</v>
      </c>
    </row>
    <row r="3522" spans="2:6" x14ac:dyDescent="0.3">
      <c r="B3522">
        <v>3517</v>
      </c>
      <c r="C3522" s="1">
        <f t="shared" si="110"/>
        <v>0.28710750638708404</v>
      </c>
      <c r="E3522">
        <v>3517</v>
      </c>
      <c r="F3522">
        <f t="shared" si="111"/>
        <v>0.51098424493125782</v>
      </c>
    </row>
    <row r="3523" spans="2:6" x14ac:dyDescent="0.3">
      <c r="B3523">
        <v>3518</v>
      </c>
      <c r="C3523" s="1">
        <f t="shared" si="110"/>
        <v>0.28702431527746308</v>
      </c>
      <c r="E3523">
        <v>3518</v>
      </c>
      <c r="F3523">
        <f t="shared" si="111"/>
        <v>0.51084760905529736</v>
      </c>
    </row>
    <row r="3524" spans="2:6" x14ac:dyDescent="0.3">
      <c r="B3524">
        <v>3519</v>
      </c>
      <c r="C3524" s="1">
        <f t="shared" si="110"/>
        <v>0.28694120801229206</v>
      </c>
      <c r="E3524">
        <v>3519</v>
      </c>
      <c r="F3524">
        <f t="shared" si="111"/>
        <v>0.51084760905529736</v>
      </c>
    </row>
    <row r="3525" spans="2:6" x14ac:dyDescent="0.3">
      <c r="B3525">
        <v>3520</v>
      </c>
      <c r="C3525" s="1">
        <f t="shared" si="110"/>
        <v>0.28685818463432644</v>
      </c>
      <c r="E3525">
        <v>3520</v>
      </c>
      <c r="F3525">
        <f t="shared" si="111"/>
        <v>0.51071094187568367</v>
      </c>
    </row>
    <row r="3526" spans="2:6" x14ac:dyDescent="0.3">
      <c r="B3526">
        <v>3521</v>
      </c>
      <c r="C3526" s="1">
        <f t="shared" ref="C3526:C3589" si="112">D$2+D$1*COS((B3526*2*PI()/8760))</f>
        <v>0.28677524518627839</v>
      </c>
      <c r="E3526">
        <v>3521</v>
      </c>
      <c r="F3526">
        <f t="shared" ref="F3526:F3589" si="113">LARGE(C$6:C$8765,E3526)</f>
        <v>0.51071094187568367</v>
      </c>
    </row>
    <row r="3527" spans="2:6" x14ac:dyDescent="0.3">
      <c r="B3527">
        <v>3522</v>
      </c>
      <c r="C3527" s="1">
        <f t="shared" si="112"/>
        <v>0.28669238971081679</v>
      </c>
      <c r="E3527">
        <v>3522</v>
      </c>
      <c r="F3527">
        <f t="shared" si="113"/>
        <v>0.51057424346272662</v>
      </c>
    </row>
    <row r="3528" spans="2:6" x14ac:dyDescent="0.3">
      <c r="B3528">
        <v>3523</v>
      </c>
      <c r="C3528" s="1">
        <f t="shared" si="112"/>
        <v>0.28660961825056763</v>
      </c>
      <c r="E3528">
        <v>3523</v>
      </c>
      <c r="F3528">
        <f t="shared" si="113"/>
        <v>0.51057424346272651</v>
      </c>
    </row>
    <row r="3529" spans="2:6" x14ac:dyDescent="0.3">
      <c r="B3529">
        <v>3524</v>
      </c>
      <c r="C3529" s="1">
        <f t="shared" si="112"/>
        <v>0.28652693084811343</v>
      </c>
      <c r="E3529">
        <v>3524</v>
      </c>
      <c r="F3529">
        <f t="shared" si="113"/>
        <v>0.51043751388675207</v>
      </c>
    </row>
    <row r="3530" spans="2:6" x14ac:dyDescent="0.3">
      <c r="B3530">
        <v>3525</v>
      </c>
      <c r="C3530" s="1">
        <f t="shared" si="112"/>
        <v>0.28644432754599347</v>
      </c>
      <c r="E3530">
        <v>3525</v>
      </c>
      <c r="F3530">
        <f t="shared" si="113"/>
        <v>0.51043751388675185</v>
      </c>
    </row>
    <row r="3531" spans="2:6" x14ac:dyDescent="0.3">
      <c r="B3531">
        <v>3526</v>
      </c>
      <c r="C3531" s="1">
        <f t="shared" si="112"/>
        <v>0.286361808386704</v>
      </c>
      <c r="E3531">
        <v>3526</v>
      </c>
      <c r="F3531">
        <f t="shared" si="113"/>
        <v>0.51030075321810175</v>
      </c>
    </row>
    <row r="3532" spans="2:6" x14ac:dyDescent="0.3">
      <c r="B3532">
        <v>3527</v>
      </c>
      <c r="C3532" s="1">
        <f t="shared" si="112"/>
        <v>0.28627937341269771</v>
      </c>
      <c r="E3532">
        <v>3527</v>
      </c>
      <c r="F3532">
        <f t="shared" si="113"/>
        <v>0.51030075321810164</v>
      </c>
    </row>
    <row r="3533" spans="2:6" x14ac:dyDescent="0.3">
      <c r="B3533">
        <v>3528</v>
      </c>
      <c r="C3533" s="1">
        <f t="shared" si="112"/>
        <v>0.28619702266638403</v>
      </c>
      <c r="E3533">
        <v>3528</v>
      </c>
      <c r="F3533">
        <f t="shared" si="113"/>
        <v>0.5101639615271335</v>
      </c>
    </row>
    <row r="3534" spans="2:6" x14ac:dyDescent="0.3">
      <c r="B3534">
        <v>3529</v>
      </c>
      <c r="C3534" s="1">
        <f t="shared" si="112"/>
        <v>0.28611475619012922</v>
      </c>
      <c r="E3534">
        <v>3529</v>
      </c>
      <c r="F3534">
        <f t="shared" si="113"/>
        <v>0.5101639615271335</v>
      </c>
    </row>
    <row r="3535" spans="2:6" x14ac:dyDescent="0.3">
      <c r="B3535">
        <v>3530</v>
      </c>
      <c r="C3535" s="1">
        <f t="shared" si="112"/>
        <v>0.28603257402625604</v>
      </c>
      <c r="E3535">
        <v>3530</v>
      </c>
      <c r="F3535">
        <f t="shared" si="113"/>
        <v>0.51002713888422146</v>
      </c>
    </row>
    <row r="3536" spans="2:6" x14ac:dyDescent="0.3">
      <c r="B3536">
        <v>3531</v>
      </c>
      <c r="C3536" s="1">
        <f t="shared" si="112"/>
        <v>0.28595047621704395</v>
      </c>
      <c r="E3536">
        <v>3531</v>
      </c>
      <c r="F3536">
        <f t="shared" si="113"/>
        <v>0.51002713888422135</v>
      </c>
    </row>
    <row r="3537" spans="2:6" x14ac:dyDescent="0.3">
      <c r="B3537">
        <v>3532</v>
      </c>
      <c r="C3537" s="1">
        <f t="shared" si="112"/>
        <v>0.28586846280472894</v>
      </c>
      <c r="E3537">
        <v>3532</v>
      </c>
      <c r="F3537">
        <f t="shared" si="113"/>
        <v>0.50989028535975511</v>
      </c>
    </row>
    <row r="3538" spans="2:6" x14ac:dyDescent="0.3">
      <c r="B3538">
        <v>3533</v>
      </c>
      <c r="C3538" s="1">
        <f t="shared" si="112"/>
        <v>0.2857865338315036</v>
      </c>
      <c r="E3538">
        <v>3533</v>
      </c>
      <c r="F3538">
        <f t="shared" si="113"/>
        <v>0.509890285359755</v>
      </c>
    </row>
    <row r="3539" spans="2:6" x14ac:dyDescent="0.3">
      <c r="B3539">
        <v>3534</v>
      </c>
      <c r="C3539" s="1">
        <f t="shared" si="112"/>
        <v>0.2857046893395172</v>
      </c>
      <c r="E3539">
        <v>3534</v>
      </c>
      <c r="F3539">
        <f t="shared" si="113"/>
        <v>0.50975340102414024</v>
      </c>
    </row>
    <row r="3540" spans="2:6" x14ac:dyDescent="0.3">
      <c r="B3540">
        <v>3535</v>
      </c>
      <c r="C3540" s="1">
        <f t="shared" si="112"/>
        <v>0.2856229293708753</v>
      </c>
      <c r="E3540">
        <v>3535</v>
      </c>
      <c r="F3540">
        <f t="shared" si="113"/>
        <v>0.50975340102414013</v>
      </c>
    </row>
    <row r="3541" spans="2:6" x14ac:dyDescent="0.3">
      <c r="B3541">
        <v>3536</v>
      </c>
      <c r="C3541" s="1">
        <f t="shared" si="112"/>
        <v>0.28554125396764019</v>
      </c>
      <c r="E3541">
        <v>3536</v>
      </c>
      <c r="F3541">
        <f t="shared" si="113"/>
        <v>0.50961648594779818</v>
      </c>
    </row>
    <row r="3542" spans="2:6" x14ac:dyDescent="0.3">
      <c r="B3542">
        <v>3537</v>
      </c>
      <c r="C3542" s="1">
        <f t="shared" si="112"/>
        <v>0.28545966317183064</v>
      </c>
      <c r="E3542">
        <v>3537</v>
      </c>
      <c r="F3542">
        <f t="shared" si="113"/>
        <v>0.50961648594779807</v>
      </c>
    </row>
    <row r="3543" spans="2:6" x14ac:dyDescent="0.3">
      <c r="B3543">
        <v>3538</v>
      </c>
      <c r="C3543" s="1">
        <f t="shared" si="112"/>
        <v>0.2853781570254218</v>
      </c>
      <c r="E3543">
        <v>3538</v>
      </c>
      <c r="F3543">
        <f t="shared" si="113"/>
        <v>0.50947954020116648</v>
      </c>
    </row>
    <row r="3544" spans="2:6" x14ac:dyDescent="0.3">
      <c r="B3544">
        <v>3539</v>
      </c>
      <c r="C3544" s="1">
        <f t="shared" si="112"/>
        <v>0.28529673557034529</v>
      </c>
      <c r="E3544">
        <v>3539</v>
      </c>
      <c r="F3544">
        <f t="shared" si="113"/>
        <v>0.50947954020116648</v>
      </c>
    </row>
    <row r="3545" spans="2:6" x14ac:dyDescent="0.3">
      <c r="B3545">
        <v>3540</v>
      </c>
      <c r="C3545" s="1">
        <f t="shared" si="112"/>
        <v>0.28521539884848918</v>
      </c>
      <c r="E3545">
        <v>3540</v>
      </c>
      <c r="F3545">
        <f t="shared" si="113"/>
        <v>0.509342563854698</v>
      </c>
    </row>
    <row r="3546" spans="2:6" x14ac:dyDescent="0.3">
      <c r="B3546">
        <v>3541</v>
      </c>
      <c r="C3546" s="1">
        <f t="shared" si="112"/>
        <v>0.28513414690169792</v>
      </c>
      <c r="E3546">
        <v>3541</v>
      </c>
      <c r="F3546">
        <f t="shared" si="113"/>
        <v>0.50934256385469789</v>
      </c>
    </row>
    <row r="3547" spans="2:6" x14ac:dyDescent="0.3">
      <c r="B3547">
        <v>3542</v>
      </c>
      <c r="C3547" s="1">
        <f t="shared" si="112"/>
        <v>0.28505297977177252</v>
      </c>
      <c r="E3547">
        <v>3542</v>
      </c>
      <c r="F3547">
        <f t="shared" si="113"/>
        <v>0.50920555697886183</v>
      </c>
    </row>
    <row r="3548" spans="2:6" x14ac:dyDescent="0.3">
      <c r="B3548">
        <v>3543</v>
      </c>
      <c r="C3548" s="1">
        <f t="shared" si="112"/>
        <v>0.28497189750047008</v>
      </c>
      <c r="E3548">
        <v>3543</v>
      </c>
      <c r="F3548">
        <f t="shared" si="113"/>
        <v>0.50920555697886183</v>
      </c>
    </row>
    <row r="3549" spans="2:6" x14ac:dyDescent="0.3">
      <c r="B3549">
        <v>3544</v>
      </c>
      <c r="C3549" s="1">
        <f t="shared" si="112"/>
        <v>0.28489090012950424</v>
      </c>
      <c r="E3549">
        <v>3544</v>
      </c>
      <c r="F3549">
        <f t="shared" si="113"/>
        <v>0.50906851964414235</v>
      </c>
    </row>
    <row r="3550" spans="2:6" x14ac:dyDescent="0.3">
      <c r="B3550">
        <v>3545</v>
      </c>
      <c r="C3550" s="1">
        <f t="shared" si="112"/>
        <v>0.28480998770054489</v>
      </c>
      <c r="E3550">
        <v>3545</v>
      </c>
      <c r="F3550">
        <f t="shared" si="113"/>
        <v>0.50906851964414224</v>
      </c>
    </row>
    <row r="3551" spans="2:6" x14ac:dyDescent="0.3">
      <c r="B3551">
        <v>3546</v>
      </c>
      <c r="C3551" s="1">
        <f t="shared" si="112"/>
        <v>0.28472916025521811</v>
      </c>
      <c r="E3551">
        <v>3546</v>
      </c>
      <c r="F3551">
        <f t="shared" si="113"/>
        <v>0.50893145192103972</v>
      </c>
    </row>
    <row r="3552" spans="2:6" x14ac:dyDescent="0.3">
      <c r="B3552">
        <v>3547</v>
      </c>
      <c r="C3552" s="1">
        <f t="shared" si="112"/>
        <v>0.28464841783510653</v>
      </c>
      <c r="E3552">
        <v>3547</v>
      </c>
      <c r="F3552">
        <f t="shared" si="113"/>
        <v>0.50893145192103961</v>
      </c>
    </row>
    <row r="3553" spans="2:6" x14ac:dyDescent="0.3">
      <c r="B3553">
        <v>3548</v>
      </c>
      <c r="C3553" s="1">
        <f t="shared" si="112"/>
        <v>0.28456776048174881</v>
      </c>
      <c r="E3553">
        <v>3548</v>
      </c>
      <c r="F3553">
        <f t="shared" si="113"/>
        <v>0.50879435388006988</v>
      </c>
    </row>
    <row r="3554" spans="2:6" x14ac:dyDescent="0.3">
      <c r="B3554">
        <v>3549</v>
      </c>
      <c r="C3554" s="1">
        <f t="shared" si="112"/>
        <v>0.28448718823663999</v>
      </c>
      <c r="E3554">
        <v>3549</v>
      </c>
      <c r="F3554">
        <f t="shared" si="113"/>
        <v>0.50879435388006977</v>
      </c>
    </row>
    <row r="3555" spans="2:6" x14ac:dyDescent="0.3">
      <c r="B3555">
        <v>3550</v>
      </c>
      <c r="C3555" s="1">
        <f t="shared" si="112"/>
        <v>0.28440670114123112</v>
      </c>
      <c r="E3555">
        <v>3550</v>
      </c>
      <c r="F3555">
        <f t="shared" si="113"/>
        <v>0.50865722559176418</v>
      </c>
    </row>
    <row r="3556" spans="2:6" x14ac:dyDescent="0.3">
      <c r="B3556">
        <v>3551</v>
      </c>
      <c r="C3556" s="1">
        <f t="shared" si="112"/>
        <v>0.2843262992369297</v>
      </c>
      <c r="E3556">
        <v>3551</v>
      </c>
      <c r="F3556">
        <f t="shared" si="113"/>
        <v>0.50865722559176407</v>
      </c>
    </row>
    <row r="3557" spans="2:6" x14ac:dyDescent="0.3">
      <c r="B3557">
        <v>3552</v>
      </c>
      <c r="C3557" s="1">
        <f t="shared" si="112"/>
        <v>0.28424598256509925</v>
      </c>
      <c r="E3557">
        <v>3552</v>
      </c>
      <c r="F3557">
        <f t="shared" si="113"/>
        <v>0.50852006712666975</v>
      </c>
    </row>
    <row r="3558" spans="2:6" x14ac:dyDescent="0.3">
      <c r="B3558">
        <v>3553</v>
      </c>
      <c r="C3558" s="1">
        <f t="shared" si="112"/>
        <v>0.2841657511670595</v>
      </c>
      <c r="E3558">
        <v>3553</v>
      </c>
      <c r="F3558">
        <f t="shared" si="113"/>
        <v>0.50852006712666964</v>
      </c>
    </row>
    <row r="3559" spans="2:6" x14ac:dyDescent="0.3">
      <c r="B3559">
        <v>3554</v>
      </c>
      <c r="C3559" s="1">
        <f t="shared" si="112"/>
        <v>0.28408560508408631</v>
      </c>
      <c r="E3559">
        <v>3554</v>
      </c>
      <c r="F3559">
        <f t="shared" si="113"/>
        <v>0.50838287855534903</v>
      </c>
    </row>
    <row r="3560" spans="2:6" x14ac:dyDescent="0.3">
      <c r="B3560">
        <v>3555</v>
      </c>
      <c r="C3560" s="1">
        <f t="shared" si="112"/>
        <v>0.28400554435741149</v>
      </c>
      <c r="E3560">
        <v>3555</v>
      </c>
      <c r="F3560">
        <f t="shared" si="113"/>
        <v>0.5083828785553488</v>
      </c>
    </row>
    <row r="3561" spans="2:6" x14ac:dyDescent="0.3">
      <c r="B3561">
        <v>3556</v>
      </c>
      <c r="C3561" s="1">
        <f t="shared" si="112"/>
        <v>0.28392556902822319</v>
      </c>
      <c r="E3561">
        <v>3556</v>
      </c>
      <c r="F3561">
        <f t="shared" si="113"/>
        <v>0.50824565994838</v>
      </c>
    </row>
    <row r="3562" spans="2:6" x14ac:dyDescent="0.3">
      <c r="B3562">
        <v>3557</v>
      </c>
      <c r="C3562" s="1">
        <f t="shared" si="112"/>
        <v>0.28384567913766545</v>
      </c>
      <c r="E3562">
        <v>3557</v>
      </c>
      <c r="F3562">
        <f t="shared" si="113"/>
        <v>0.50824565994838</v>
      </c>
    </row>
    <row r="3563" spans="2:6" x14ac:dyDescent="0.3">
      <c r="B3563">
        <v>3558</v>
      </c>
      <c r="C3563" s="1">
        <f t="shared" si="112"/>
        <v>0.2837658747268384</v>
      </c>
      <c r="E3563">
        <v>3558</v>
      </c>
      <c r="F3563">
        <f t="shared" si="113"/>
        <v>0.50810841137635621</v>
      </c>
    </row>
    <row r="3564" spans="2:6" x14ac:dyDescent="0.3">
      <c r="B3564">
        <v>3559</v>
      </c>
      <c r="C3564" s="1">
        <f t="shared" si="112"/>
        <v>0.28368615583679829</v>
      </c>
      <c r="E3564">
        <v>3559</v>
      </c>
      <c r="F3564">
        <f t="shared" si="113"/>
        <v>0.50810841137635598</v>
      </c>
    </row>
    <row r="3565" spans="2:6" x14ac:dyDescent="0.3">
      <c r="B3565">
        <v>3560</v>
      </c>
      <c r="C3565" s="1">
        <f t="shared" si="112"/>
        <v>0.28360652250855728</v>
      </c>
      <c r="E3565">
        <v>3560</v>
      </c>
      <c r="F3565">
        <f t="shared" si="113"/>
        <v>0.50797113290988649</v>
      </c>
    </row>
    <row r="3566" spans="2:6" x14ac:dyDescent="0.3">
      <c r="B3566">
        <v>3561</v>
      </c>
      <c r="C3566" s="1">
        <f t="shared" si="112"/>
        <v>0.28352697478308342</v>
      </c>
      <c r="E3566">
        <v>3561</v>
      </c>
      <c r="F3566">
        <f t="shared" si="113"/>
        <v>0.50797113290988649</v>
      </c>
    </row>
    <row r="3567" spans="2:6" x14ac:dyDescent="0.3">
      <c r="B3567">
        <v>3562</v>
      </c>
      <c r="C3567" s="1">
        <f t="shared" si="112"/>
        <v>0.28344751270130092</v>
      </c>
      <c r="E3567">
        <v>3562</v>
      </c>
      <c r="F3567">
        <f t="shared" si="113"/>
        <v>0.50783382461959514</v>
      </c>
    </row>
    <row r="3568" spans="2:6" x14ac:dyDescent="0.3">
      <c r="B3568">
        <v>3563</v>
      </c>
      <c r="C3568" s="1">
        <f t="shared" si="112"/>
        <v>0.2833681363040898</v>
      </c>
      <c r="E3568">
        <v>3563</v>
      </c>
      <c r="F3568">
        <f t="shared" si="113"/>
        <v>0.50783382461959514</v>
      </c>
    </row>
    <row r="3569" spans="2:6" x14ac:dyDescent="0.3">
      <c r="B3569">
        <v>3564</v>
      </c>
      <c r="C3569" s="1">
        <f t="shared" si="112"/>
        <v>0.28328884563228607</v>
      </c>
      <c r="E3569">
        <v>3564</v>
      </c>
      <c r="F3569">
        <f t="shared" si="113"/>
        <v>0.50769648657612176</v>
      </c>
    </row>
    <row r="3570" spans="2:6" x14ac:dyDescent="0.3">
      <c r="B3570">
        <v>3565</v>
      </c>
      <c r="C3570" s="1">
        <f t="shared" si="112"/>
        <v>0.28320964072668153</v>
      </c>
      <c r="E3570">
        <v>3565</v>
      </c>
      <c r="F3570">
        <f t="shared" si="113"/>
        <v>0.50769648657612176</v>
      </c>
    </row>
    <row r="3571" spans="2:6" x14ac:dyDescent="0.3">
      <c r="B3571">
        <v>3566</v>
      </c>
      <c r="C3571" s="1">
        <f t="shared" si="112"/>
        <v>0.28313052162802393</v>
      </c>
      <c r="E3571">
        <v>3566</v>
      </c>
      <c r="F3571">
        <f t="shared" si="113"/>
        <v>0.50755911885012139</v>
      </c>
    </row>
    <row r="3572" spans="2:6" x14ac:dyDescent="0.3">
      <c r="B3572">
        <v>3567</v>
      </c>
      <c r="C3572" s="1">
        <f t="shared" si="112"/>
        <v>0.28305148837701688</v>
      </c>
      <c r="E3572">
        <v>3567</v>
      </c>
      <c r="F3572">
        <f t="shared" si="113"/>
        <v>0.50755911885012139</v>
      </c>
    </row>
    <row r="3573" spans="2:6" x14ac:dyDescent="0.3">
      <c r="B3573">
        <v>3568</v>
      </c>
      <c r="C3573" s="1">
        <f t="shared" si="112"/>
        <v>0.28297254101431984</v>
      </c>
      <c r="E3573">
        <v>3568</v>
      </c>
      <c r="F3573">
        <f t="shared" si="113"/>
        <v>0.50742172151226383</v>
      </c>
    </row>
    <row r="3574" spans="2:6" x14ac:dyDescent="0.3">
      <c r="B3574">
        <v>3569</v>
      </c>
      <c r="C3574" s="1">
        <f t="shared" si="112"/>
        <v>0.28289367958054806</v>
      </c>
      <c r="E3574">
        <v>3569</v>
      </c>
      <c r="F3574">
        <f t="shared" si="113"/>
        <v>0.50742172151226372</v>
      </c>
    </row>
    <row r="3575" spans="2:6" x14ac:dyDescent="0.3">
      <c r="B3575">
        <v>3570</v>
      </c>
      <c r="C3575" s="1">
        <f t="shared" si="112"/>
        <v>0.28281490411627258</v>
      </c>
      <c r="E3575">
        <v>3570</v>
      </c>
      <c r="F3575">
        <f t="shared" si="113"/>
        <v>0.50728429463323488</v>
      </c>
    </row>
    <row r="3576" spans="2:6" x14ac:dyDescent="0.3">
      <c r="B3576">
        <v>3571</v>
      </c>
      <c r="C3576" s="1">
        <f t="shared" si="112"/>
        <v>0.28273621466202026</v>
      </c>
      <c r="E3576">
        <v>3571</v>
      </c>
      <c r="F3576">
        <f t="shared" si="113"/>
        <v>0.50728429463323488</v>
      </c>
    </row>
    <row r="3577" spans="2:6" x14ac:dyDescent="0.3">
      <c r="B3577">
        <v>3572</v>
      </c>
      <c r="C3577" s="1">
        <f t="shared" si="112"/>
        <v>0.2826576112582736</v>
      </c>
      <c r="E3577">
        <v>3572</v>
      </c>
      <c r="F3577">
        <f t="shared" si="113"/>
        <v>0.50714683828373497</v>
      </c>
    </row>
    <row r="3578" spans="2:6" x14ac:dyDescent="0.3">
      <c r="B3578">
        <v>3573</v>
      </c>
      <c r="C3578" s="1">
        <f t="shared" si="112"/>
        <v>0.28257909394547093</v>
      </c>
      <c r="E3578">
        <v>3573</v>
      </c>
      <c r="F3578">
        <f t="shared" si="113"/>
        <v>0.50714683828373497</v>
      </c>
    </row>
    <row r="3579" spans="2:6" x14ac:dyDescent="0.3">
      <c r="B3579">
        <v>3574</v>
      </c>
      <c r="C3579" s="1">
        <f t="shared" si="112"/>
        <v>0.28250066276400621</v>
      </c>
      <c r="E3579">
        <v>3574</v>
      </c>
      <c r="F3579">
        <f t="shared" si="113"/>
        <v>0.50700935253447998</v>
      </c>
    </row>
    <row r="3580" spans="2:6" x14ac:dyDescent="0.3">
      <c r="B3580">
        <v>3575</v>
      </c>
      <c r="C3580" s="1">
        <f t="shared" si="112"/>
        <v>0.28242231775422916</v>
      </c>
      <c r="E3580">
        <v>3575</v>
      </c>
      <c r="F3580">
        <f t="shared" si="113"/>
        <v>0.50700935253447998</v>
      </c>
    </row>
    <row r="3581" spans="2:6" x14ac:dyDescent="0.3">
      <c r="B3581">
        <v>3576</v>
      </c>
      <c r="C3581" s="1">
        <f t="shared" si="112"/>
        <v>0.28234405895644521</v>
      </c>
      <c r="E3581">
        <v>3576</v>
      </c>
      <c r="F3581">
        <f t="shared" si="113"/>
        <v>0.50687183745620079</v>
      </c>
    </row>
    <row r="3582" spans="2:6" x14ac:dyDescent="0.3">
      <c r="B3582">
        <v>3577</v>
      </c>
      <c r="C3582" s="1">
        <f t="shared" si="112"/>
        <v>0.28226588641091521</v>
      </c>
      <c r="E3582">
        <v>3577</v>
      </c>
      <c r="F3582">
        <f t="shared" si="113"/>
        <v>0.50687183745620068</v>
      </c>
    </row>
    <row r="3583" spans="2:6" x14ac:dyDescent="0.3">
      <c r="B3583">
        <v>3578</v>
      </c>
      <c r="C3583" s="1">
        <f t="shared" si="112"/>
        <v>0.28218780015785594</v>
      </c>
      <c r="E3583">
        <v>3578</v>
      </c>
      <c r="F3583">
        <f t="shared" si="113"/>
        <v>0.50673429311964324</v>
      </c>
    </row>
    <row r="3584" spans="2:6" x14ac:dyDescent="0.3">
      <c r="B3584">
        <v>3579</v>
      </c>
      <c r="C3584" s="1">
        <f t="shared" si="112"/>
        <v>0.28210980023743959</v>
      </c>
      <c r="E3584">
        <v>3579</v>
      </c>
      <c r="F3584">
        <f t="shared" si="113"/>
        <v>0.50673429311964313</v>
      </c>
    </row>
    <row r="3585" spans="2:6" x14ac:dyDescent="0.3">
      <c r="B3585">
        <v>3580</v>
      </c>
      <c r="C3585" s="1">
        <f t="shared" si="112"/>
        <v>0.28203188668979406</v>
      </c>
      <c r="E3585">
        <v>3580</v>
      </c>
      <c r="F3585">
        <f t="shared" si="113"/>
        <v>0.50659671959556851</v>
      </c>
    </row>
    <row r="3586" spans="2:6" x14ac:dyDescent="0.3">
      <c r="B3586">
        <v>3581</v>
      </c>
      <c r="C3586" s="1">
        <f t="shared" si="112"/>
        <v>0.28195405955500263</v>
      </c>
      <c r="E3586">
        <v>3581</v>
      </c>
      <c r="F3586">
        <f t="shared" si="113"/>
        <v>0.5065967195955684</v>
      </c>
    </row>
    <row r="3587" spans="2:6" x14ac:dyDescent="0.3">
      <c r="B3587">
        <v>3582</v>
      </c>
      <c r="C3587" s="1">
        <f t="shared" si="112"/>
        <v>0.28187631887310438</v>
      </c>
      <c r="E3587">
        <v>3582</v>
      </c>
      <c r="F3587">
        <f t="shared" si="113"/>
        <v>0.50645911695475265</v>
      </c>
    </row>
    <row r="3588" spans="2:6" x14ac:dyDescent="0.3">
      <c r="B3588">
        <v>3583</v>
      </c>
      <c r="C3588" s="1">
        <f t="shared" si="112"/>
        <v>0.28179866468409365</v>
      </c>
      <c r="E3588">
        <v>3583</v>
      </c>
      <c r="F3588">
        <f t="shared" si="113"/>
        <v>0.50645911695475265</v>
      </c>
    </row>
    <row r="3589" spans="2:6" x14ac:dyDescent="0.3">
      <c r="B3589">
        <v>3584</v>
      </c>
      <c r="C3589" s="1">
        <f t="shared" si="112"/>
        <v>0.28172109702792042</v>
      </c>
      <c r="E3589">
        <v>3584</v>
      </c>
      <c r="F3589">
        <f t="shared" si="113"/>
        <v>0.5063214852679867</v>
      </c>
    </row>
    <row r="3590" spans="2:6" x14ac:dyDescent="0.3">
      <c r="B3590">
        <v>3585</v>
      </c>
      <c r="C3590" s="1">
        <f t="shared" ref="C3590:C3653" si="114">D$2+D$1*COS((B3590*2*PI()/8760))</f>
        <v>0.28164361594449017</v>
      </c>
      <c r="E3590">
        <v>3585</v>
      </c>
      <c r="F3590">
        <f t="shared" ref="F3590:F3653" si="115">LARGE(C$6:C$8765,E3590)</f>
        <v>0.5063214852679867</v>
      </c>
    </row>
    <row r="3591" spans="2:6" x14ac:dyDescent="0.3">
      <c r="B3591">
        <v>3586</v>
      </c>
      <c r="C3591" s="1">
        <f t="shared" si="114"/>
        <v>0.28156622147366372</v>
      </c>
      <c r="E3591">
        <v>3586</v>
      </c>
      <c r="F3591">
        <f t="shared" si="115"/>
        <v>0.50618382460607658</v>
      </c>
    </row>
    <row r="3592" spans="2:6" x14ac:dyDescent="0.3">
      <c r="B3592">
        <v>3587</v>
      </c>
      <c r="C3592" s="1">
        <f t="shared" si="114"/>
        <v>0.28148891365525763</v>
      </c>
      <c r="E3592">
        <v>3587</v>
      </c>
      <c r="F3592">
        <f t="shared" si="115"/>
        <v>0.50618382460607658</v>
      </c>
    </row>
    <row r="3593" spans="2:6" x14ac:dyDescent="0.3">
      <c r="B3593">
        <v>3588</v>
      </c>
      <c r="C3593" s="1">
        <f t="shared" si="114"/>
        <v>0.28141169252904347</v>
      </c>
      <c r="E3593">
        <v>3588</v>
      </c>
      <c r="F3593">
        <f t="shared" si="115"/>
        <v>0.5060461350398433</v>
      </c>
    </row>
    <row r="3594" spans="2:6" x14ac:dyDescent="0.3">
      <c r="B3594">
        <v>3589</v>
      </c>
      <c r="C3594" s="1">
        <f t="shared" si="114"/>
        <v>0.28133455813474845</v>
      </c>
      <c r="E3594">
        <v>3589</v>
      </c>
      <c r="F3594">
        <f t="shared" si="115"/>
        <v>0.50604613503984319</v>
      </c>
    </row>
    <row r="3595" spans="2:6" x14ac:dyDescent="0.3">
      <c r="B3595">
        <v>3590</v>
      </c>
      <c r="C3595" s="1">
        <f t="shared" si="114"/>
        <v>0.28125751051205516</v>
      </c>
      <c r="E3595">
        <v>3590</v>
      </c>
      <c r="F3595">
        <f t="shared" si="115"/>
        <v>0.50590841664012243</v>
      </c>
    </row>
    <row r="3596" spans="2:6" x14ac:dyDescent="0.3">
      <c r="B3596">
        <v>3591</v>
      </c>
      <c r="C3596" s="1">
        <f t="shared" si="114"/>
        <v>0.28118054970060147</v>
      </c>
      <c r="E3596">
        <v>3591</v>
      </c>
      <c r="F3596">
        <f t="shared" si="115"/>
        <v>0.50590841664012232</v>
      </c>
    </row>
    <row r="3597" spans="2:6" x14ac:dyDescent="0.3">
      <c r="B3597">
        <v>3592</v>
      </c>
      <c r="C3597" s="1">
        <f t="shared" si="114"/>
        <v>0.28110367573998069</v>
      </c>
      <c r="E3597">
        <v>3592</v>
      </c>
      <c r="F3597">
        <f t="shared" si="115"/>
        <v>0.50577066947776483</v>
      </c>
    </row>
    <row r="3598" spans="2:6" x14ac:dyDescent="0.3">
      <c r="B3598">
        <v>3593</v>
      </c>
      <c r="C3598" s="1">
        <f t="shared" si="114"/>
        <v>0.28102688866974146</v>
      </c>
      <c r="E3598">
        <v>3593</v>
      </c>
      <c r="F3598">
        <f t="shared" si="115"/>
        <v>0.50577066947776461</v>
      </c>
    </row>
    <row r="3599" spans="2:6" x14ac:dyDescent="0.3">
      <c r="B3599">
        <v>3594</v>
      </c>
      <c r="C3599" s="1">
        <f t="shared" si="114"/>
        <v>0.28095018852938741</v>
      </c>
      <c r="E3599">
        <v>3594</v>
      </c>
      <c r="F3599">
        <f t="shared" si="115"/>
        <v>0.5056328936236355</v>
      </c>
    </row>
    <row r="3600" spans="2:6" x14ac:dyDescent="0.3">
      <c r="B3600">
        <v>3595</v>
      </c>
      <c r="C3600" s="1">
        <f t="shared" si="114"/>
        <v>0.28087357535837781</v>
      </c>
      <c r="E3600">
        <v>3595</v>
      </c>
      <c r="F3600">
        <f t="shared" si="115"/>
        <v>0.50563289362363539</v>
      </c>
    </row>
    <row r="3601" spans="2:6" x14ac:dyDescent="0.3">
      <c r="B3601">
        <v>3596</v>
      </c>
      <c r="C3601" s="1">
        <f t="shared" si="114"/>
        <v>0.28079704919612714</v>
      </c>
      <c r="E3601">
        <v>3596</v>
      </c>
      <c r="F3601">
        <f t="shared" si="115"/>
        <v>0.50549508914861496</v>
      </c>
    </row>
    <row r="3602" spans="2:6" x14ac:dyDescent="0.3">
      <c r="B3602">
        <v>3597</v>
      </c>
      <c r="C3602" s="1">
        <f t="shared" si="114"/>
        <v>0.28072061008200488</v>
      </c>
      <c r="E3602">
        <v>3597</v>
      </c>
      <c r="F3602">
        <f t="shared" si="115"/>
        <v>0.50549508914861485</v>
      </c>
    </row>
    <row r="3603" spans="2:6" x14ac:dyDescent="0.3">
      <c r="B3603">
        <v>3598</v>
      </c>
      <c r="C3603" s="1">
        <f t="shared" si="114"/>
        <v>0.28064425805533605</v>
      </c>
      <c r="E3603">
        <v>3598</v>
      </c>
      <c r="F3603">
        <f t="shared" si="115"/>
        <v>0.50535725612359783</v>
      </c>
    </row>
    <row r="3604" spans="2:6" x14ac:dyDescent="0.3">
      <c r="B3604">
        <v>3599</v>
      </c>
      <c r="C3604" s="1">
        <f t="shared" si="114"/>
        <v>0.2805679931554006</v>
      </c>
      <c r="E3604">
        <v>3599</v>
      </c>
      <c r="F3604">
        <f t="shared" si="115"/>
        <v>0.50535725612359761</v>
      </c>
    </row>
    <row r="3605" spans="2:6" x14ac:dyDescent="0.3">
      <c r="B3605">
        <v>3600</v>
      </c>
      <c r="C3605" s="1">
        <f t="shared" si="114"/>
        <v>0.28049181542143375</v>
      </c>
      <c r="E3605">
        <v>3600</v>
      </c>
      <c r="F3605">
        <f t="shared" si="115"/>
        <v>0.50521939461949383</v>
      </c>
    </row>
    <row r="3606" spans="2:6" x14ac:dyDescent="0.3">
      <c r="B3606">
        <v>3601</v>
      </c>
      <c r="C3606" s="1">
        <f t="shared" si="114"/>
        <v>0.28041572489262601</v>
      </c>
      <c r="E3606">
        <v>3601</v>
      </c>
      <c r="F3606">
        <f t="shared" si="115"/>
        <v>0.50521939461949383</v>
      </c>
    </row>
    <row r="3607" spans="2:6" x14ac:dyDescent="0.3">
      <c r="B3607">
        <v>3602</v>
      </c>
      <c r="C3607" s="1">
        <f t="shared" si="114"/>
        <v>0.28033972160812271</v>
      </c>
      <c r="E3607">
        <v>3602</v>
      </c>
      <c r="F3607">
        <f t="shared" si="115"/>
        <v>0.50508150470722701</v>
      </c>
    </row>
    <row r="3608" spans="2:6" x14ac:dyDescent="0.3">
      <c r="B3608">
        <v>3603</v>
      </c>
      <c r="C3608" s="1">
        <f t="shared" si="114"/>
        <v>0.28026380560702469</v>
      </c>
      <c r="E3608">
        <v>3603</v>
      </c>
      <c r="F3608">
        <f t="shared" si="115"/>
        <v>0.5050815047072269</v>
      </c>
    </row>
    <row r="3609" spans="2:6" x14ac:dyDescent="0.3">
      <c r="B3609">
        <v>3604</v>
      </c>
      <c r="C3609" s="1">
        <f t="shared" si="114"/>
        <v>0.28018797692838759</v>
      </c>
      <c r="E3609">
        <v>3604</v>
      </c>
      <c r="F3609">
        <f t="shared" si="115"/>
        <v>0.50494358645773652</v>
      </c>
    </row>
    <row r="3610" spans="2:6" x14ac:dyDescent="0.3">
      <c r="B3610">
        <v>3605</v>
      </c>
      <c r="C3610" s="1">
        <f t="shared" si="114"/>
        <v>0.28011223561122223</v>
      </c>
      <c r="E3610">
        <v>3605</v>
      </c>
      <c r="F3610">
        <f t="shared" si="115"/>
        <v>0.5049435864577364</v>
      </c>
    </row>
    <row r="3611" spans="2:6" x14ac:dyDescent="0.3">
      <c r="B3611">
        <v>3606</v>
      </c>
      <c r="C3611" s="1">
        <f t="shared" si="114"/>
        <v>0.28003658169449441</v>
      </c>
      <c r="E3611">
        <v>3606</v>
      </c>
      <c r="F3611">
        <f t="shared" si="115"/>
        <v>0.50480563994197547</v>
      </c>
    </row>
    <row r="3612" spans="2:6" x14ac:dyDescent="0.3">
      <c r="B3612">
        <v>3607</v>
      </c>
      <c r="C3612" s="1">
        <f t="shared" si="114"/>
        <v>0.27996101521712513</v>
      </c>
      <c r="E3612">
        <v>3607</v>
      </c>
      <c r="F3612">
        <f t="shared" si="115"/>
        <v>0.50480563994197536</v>
      </c>
    </row>
    <row r="3613" spans="2:6" x14ac:dyDescent="0.3">
      <c r="B3613">
        <v>3608</v>
      </c>
      <c r="C3613" s="1">
        <f t="shared" si="114"/>
        <v>0.27988553621799034</v>
      </c>
      <c r="E3613">
        <v>3608</v>
      </c>
      <c r="F3613">
        <f t="shared" si="115"/>
        <v>0.50466766523091167</v>
      </c>
    </row>
    <row r="3614" spans="2:6" x14ac:dyDescent="0.3">
      <c r="B3614">
        <v>3609</v>
      </c>
      <c r="C3614" s="1">
        <f t="shared" si="114"/>
        <v>0.27981014473592086</v>
      </c>
      <c r="E3614">
        <v>3609</v>
      </c>
      <c r="F3614">
        <f t="shared" si="115"/>
        <v>0.50466766523091167</v>
      </c>
    </row>
    <row r="3615" spans="2:6" x14ac:dyDescent="0.3">
      <c r="B3615">
        <v>3610</v>
      </c>
      <c r="C3615" s="1">
        <f t="shared" si="114"/>
        <v>0.27973484080970262</v>
      </c>
      <c r="E3615">
        <v>3610</v>
      </c>
      <c r="F3615">
        <f t="shared" si="115"/>
        <v>0.50452966239552799</v>
      </c>
    </row>
    <row r="3616" spans="2:6" x14ac:dyDescent="0.3">
      <c r="B3616">
        <v>3611</v>
      </c>
      <c r="C3616" s="1">
        <f t="shared" si="114"/>
        <v>0.27965962447807646</v>
      </c>
      <c r="E3616">
        <v>3611</v>
      </c>
      <c r="F3616">
        <f t="shared" si="115"/>
        <v>0.50452966239552799</v>
      </c>
    </row>
    <row r="3617" spans="2:6" x14ac:dyDescent="0.3">
      <c r="B3617">
        <v>3612</v>
      </c>
      <c r="C3617" s="1">
        <f t="shared" si="114"/>
        <v>0.27958449577973815</v>
      </c>
      <c r="E3617">
        <v>3612</v>
      </c>
      <c r="F3617">
        <f t="shared" si="115"/>
        <v>0.50439163150682109</v>
      </c>
    </row>
    <row r="3618" spans="2:6" x14ac:dyDescent="0.3">
      <c r="B3618">
        <v>3613</v>
      </c>
      <c r="C3618" s="1">
        <f t="shared" si="114"/>
        <v>0.27950945475333844</v>
      </c>
      <c r="E3618">
        <v>3613</v>
      </c>
      <c r="F3618">
        <f t="shared" si="115"/>
        <v>0.50439163150682098</v>
      </c>
    </row>
    <row r="3619" spans="2:6" x14ac:dyDescent="0.3">
      <c r="B3619">
        <v>3614</v>
      </c>
      <c r="C3619" s="1">
        <f t="shared" si="114"/>
        <v>0.27943450143748289</v>
      </c>
      <c r="E3619">
        <v>3614</v>
      </c>
      <c r="F3619">
        <f t="shared" si="115"/>
        <v>0.50425357263580239</v>
      </c>
    </row>
    <row r="3620" spans="2:6" x14ac:dyDescent="0.3">
      <c r="B3620">
        <v>3615</v>
      </c>
      <c r="C3620" s="1">
        <f t="shared" si="114"/>
        <v>0.27935963587073204</v>
      </c>
      <c r="E3620">
        <v>3615</v>
      </c>
      <c r="F3620">
        <f t="shared" si="115"/>
        <v>0.50425357263580239</v>
      </c>
    </row>
    <row r="3621" spans="2:6" x14ac:dyDescent="0.3">
      <c r="B3621">
        <v>3616</v>
      </c>
      <c r="C3621" s="1">
        <f t="shared" si="114"/>
        <v>0.27928485809160108</v>
      </c>
      <c r="E3621">
        <v>3616</v>
      </c>
      <c r="F3621">
        <f t="shared" si="115"/>
        <v>0.50411548585349775</v>
      </c>
    </row>
    <row r="3622" spans="2:6" x14ac:dyDescent="0.3">
      <c r="B3622">
        <v>3617</v>
      </c>
      <c r="C3622" s="1">
        <f t="shared" si="114"/>
        <v>0.27921016813856026</v>
      </c>
      <c r="E3622">
        <v>3617</v>
      </c>
      <c r="F3622">
        <f t="shared" si="115"/>
        <v>0.50411548585349764</v>
      </c>
    </row>
    <row r="3623" spans="2:6" x14ac:dyDescent="0.3">
      <c r="B3623">
        <v>3618</v>
      </c>
      <c r="C3623" s="1">
        <f t="shared" si="114"/>
        <v>0.27913556605003459</v>
      </c>
      <c r="E3623">
        <v>3618</v>
      </c>
      <c r="F3623">
        <f t="shared" si="115"/>
        <v>0.50397737123094699</v>
      </c>
    </row>
    <row r="3624" spans="2:6" x14ac:dyDescent="0.3">
      <c r="B3624">
        <v>3619</v>
      </c>
      <c r="C3624" s="1">
        <f t="shared" si="114"/>
        <v>0.27906105186440383</v>
      </c>
      <c r="E3624">
        <v>3619</v>
      </c>
      <c r="F3624">
        <f t="shared" si="115"/>
        <v>0.50397737123094688</v>
      </c>
    </row>
    <row r="3625" spans="2:6" x14ac:dyDescent="0.3">
      <c r="B3625">
        <v>3620</v>
      </c>
      <c r="C3625" s="1">
        <f t="shared" si="114"/>
        <v>0.27898662562000259</v>
      </c>
      <c r="E3625">
        <v>3620</v>
      </c>
      <c r="F3625">
        <f t="shared" si="115"/>
        <v>0.50383922883920473</v>
      </c>
    </row>
    <row r="3626" spans="2:6" x14ac:dyDescent="0.3">
      <c r="B3626">
        <v>3621</v>
      </c>
      <c r="C3626" s="1">
        <f t="shared" si="114"/>
        <v>0.27891228735512003</v>
      </c>
      <c r="E3626">
        <v>3621</v>
      </c>
      <c r="F3626">
        <f t="shared" si="115"/>
        <v>0.50383922883920462</v>
      </c>
    </row>
    <row r="3627" spans="2:6" x14ac:dyDescent="0.3">
      <c r="B3627">
        <v>3622</v>
      </c>
      <c r="C3627" s="1">
        <f t="shared" si="114"/>
        <v>0.27883803710800037</v>
      </c>
      <c r="E3627">
        <v>3622</v>
      </c>
      <c r="F3627">
        <f t="shared" si="115"/>
        <v>0.50370105874933968</v>
      </c>
    </row>
    <row r="3628" spans="2:6" x14ac:dyDescent="0.3">
      <c r="B3628">
        <v>3623</v>
      </c>
      <c r="C3628" s="1">
        <f t="shared" si="114"/>
        <v>0.27876387491684229</v>
      </c>
      <c r="E3628">
        <v>3623</v>
      </c>
      <c r="F3628">
        <f t="shared" si="115"/>
        <v>0.50370105874933957</v>
      </c>
    </row>
    <row r="3629" spans="2:6" x14ac:dyDescent="0.3">
      <c r="B3629">
        <v>3624</v>
      </c>
      <c r="C3629" s="1">
        <f t="shared" si="114"/>
        <v>0.27868980081979927</v>
      </c>
      <c r="E3629">
        <v>3624</v>
      </c>
      <c r="F3629">
        <f t="shared" si="115"/>
        <v>0.50356286103243486</v>
      </c>
    </row>
    <row r="3630" spans="2:6" x14ac:dyDescent="0.3">
      <c r="B3630">
        <v>3625</v>
      </c>
      <c r="C3630" s="1">
        <f t="shared" si="114"/>
        <v>0.27861581485497949</v>
      </c>
      <c r="E3630">
        <v>3625</v>
      </c>
      <c r="F3630">
        <f t="shared" si="115"/>
        <v>0.50356286103243486</v>
      </c>
    </row>
    <row r="3631" spans="2:6" x14ac:dyDescent="0.3">
      <c r="B3631">
        <v>3626</v>
      </c>
      <c r="C3631" s="1">
        <f t="shared" si="114"/>
        <v>0.27854191706044579</v>
      </c>
      <c r="E3631">
        <v>3626</v>
      </c>
      <c r="F3631">
        <f t="shared" si="115"/>
        <v>0.5034246357595874</v>
      </c>
    </row>
    <row r="3632" spans="2:6" x14ac:dyDescent="0.3">
      <c r="B3632">
        <v>3627</v>
      </c>
      <c r="C3632" s="1">
        <f t="shared" si="114"/>
        <v>0.27846810747421552</v>
      </c>
      <c r="E3632">
        <v>3627</v>
      </c>
      <c r="F3632">
        <f t="shared" si="115"/>
        <v>0.5034246357595874</v>
      </c>
    </row>
    <row r="3633" spans="2:6" x14ac:dyDescent="0.3">
      <c r="B3633">
        <v>3628</v>
      </c>
      <c r="C3633" s="1">
        <f t="shared" si="114"/>
        <v>0.27839438613426082</v>
      </c>
      <c r="E3633">
        <v>3628</v>
      </c>
      <c r="F3633">
        <f t="shared" si="115"/>
        <v>0.50328638300190853</v>
      </c>
    </row>
    <row r="3634" spans="2:6" x14ac:dyDescent="0.3">
      <c r="B3634">
        <v>3629</v>
      </c>
      <c r="C3634" s="1">
        <f t="shared" si="114"/>
        <v>0.27832075307850834</v>
      </c>
      <c r="E3634">
        <v>3629</v>
      </c>
      <c r="F3634">
        <f t="shared" si="115"/>
        <v>0.50328638300190853</v>
      </c>
    </row>
    <row r="3635" spans="2:6" x14ac:dyDescent="0.3">
      <c r="B3635">
        <v>3630</v>
      </c>
      <c r="C3635" s="1">
        <f t="shared" si="114"/>
        <v>0.2782472083448394</v>
      </c>
      <c r="E3635">
        <v>3630</v>
      </c>
      <c r="F3635">
        <f t="shared" si="115"/>
        <v>0.50314810283052391</v>
      </c>
    </row>
    <row r="3636" spans="2:6" x14ac:dyDescent="0.3">
      <c r="B3636">
        <v>3631</v>
      </c>
      <c r="C3636" s="1">
        <f t="shared" si="114"/>
        <v>0.27817375197108973</v>
      </c>
      <c r="E3636">
        <v>3631</v>
      </c>
      <c r="F3636">
        <f t="shared" si="115"/>
        <v>0.5031481028305238</v>
      </c>
    </row>
    <row r="3637" spans="2:6" x14ac:dyDescent="0.3">
      <c r="B3637">
        <v>3632</v>
      </c>
      <c r="C3637" s="1">
        <f t="shared" si="114"/>
        <v>0.27810038399504972</v>
      </c>
      <c r="E3637">
        <v>3632</v>
      </c>
      <c r="F3637">
        <f t="shared" si="115"/>
        <v>0.50300979531657308</v>
      </c>
    </row>
    <row r="3638" spans="2:6" x14ac:dyDescent="0.3">
      <c r="B3638">
        <v>3633</v>
      </c>
      <c r="C3638" s="1">
        <f t="shared" si="114"/>
        <v>0.27802710445446421</v>
      </c>
      <c r="E3638">
        <v>3633</v>
      </c>
      <c r="F3638">
        <f t="shared" si="115"/>
        <v>0.50300979531657297</v>
      </c>
    </row>
    <row r="3639" spans="2:6" x14ac:dyDescent="0.3">
      <c r="B3639">
        <v>3634</v>
      </c>
      <c r="C3639" s="1">
        <f t="shared" si="114"/>
        <v>0.27795391338703263</v>
      </c>
      <c r="E3639">
        <v>3634</v>
      </c>
      <c r="F3639">
        <f t="shared" si="115"/>
        <v>0.50287146053120968</v>
      </c>
    </row>
    <row r="3640" spans="2:6" x14ac:dyDescent="0.3">
      <c r="B3640">
        <v>3635</v>
      </c>
      <c r="C3640" s="1">
        <f t="shared" si="114"/>
        <v>0.27788081083040883</v>
      </c>
      <c r="E3640">
        <v>3635</v>
      </c>
      <c r="F3640">
        <f t="shared" si="115"/>
        <v>0.50287146053120957</v>
      </c>
    </row>
    <row r="3641" spans="2:6" x14ac:dyDescent="0.3">
      <c r="B3641">
        <v>3636</v>
      </c>
      <c r="C3641" s="1">
        <f t="shared" si="114"/>
        <v>0.27780779682220114</v>
      </c>
      <c r="E3641">
        <v>3636</v>
      </c>
      <c r="F3641">
        <f t="shared" si="115"/>
        <v>0.50273309854560155</v>
      </c>
    </row>
    <row r="3642" spans="2:6" x14ac:dyDescent="0.3">
      <c r="B3642">
        <v>3637</v>
      </c>
      <c r="C3642" s="1">
        <f t="shared" si="114"/>
        <v>0.27773487139997238</v>
      </c>
      <c r="E3642">
        <v>3637</v>
      </c>
      <c r="F3642">
        <f t="shared" si="115"/>
        <v>0.50273309854560144</v>
      </c>
    </row>
    <row r="3643" spans="2:6" x14ac:dyDescent="0.3">
      <c r="B3643">
        <v>3638</v>
      </c>
      <c r="C3643" s="1">
        <f t="shared" si="114"/>
        <v>0.27766203460123967</v>
      </c>
      <c r="E3643">
        <v>3638</v>
      </c>
      <c r="F3643">
        <f t="shared" si="115"/>
        <v>0.5025947094309301</v>
      </c>
    </row>
    <row r="3644" spans="2:6" x14ac:dyDescent="0.3">
      <c r="B3644">
        <v>3639</v>
      </c>
      <c r="C3644" s="1">
        <f t="shared" si="114"/>
        <v>0.27758928646347464</v>
      </c>
      <c r="E3644">
        <v>3639</v>
      </c>
      <c r="F3644">
        <f t="shared" si="115"/>
        <v>0.50259470943092999</v>
      </c>
    </row>
    <row r="3645" spans="2:6" x14ac:dyDescent="0.3">
      <c r="B3645">
        <v>3640</v>
      </c>
      <c r="C3645" s="1">
        <f t="shared" si="114"/>
        <v>0.27751662702410335</v>
      </c>
      <c r="E3645">
        <v>3640</v>
      </c>
      <c r="F3645">
        <f t="shared" si="115"/>
        <v>0.50245629325839125</v>
      </c>
    </row>
    <row r="3646" spans="2:6" x14ac:dyDescent="0.3">
      <c r="B3646">
        <v>3641</v>
      </c>
      <c r="C3646" s="1">
        <f t="shared" si="114"/>
        <v>0.27744405632050612</v>
      </c>
      <c r="E3646">
        <v>3641</v>
      </c>
      <c r="F3646">
        <f t="shared" si="115"/>
        <v>0.50245629325839114</v>
      </c>
    </row>
    <row r="3647" spans="2:6" x14ac:dyDescent="0.3">
      <c r="B3647">
        <v>3642</v>
      </c>
      <c r="C3647" s="1">
        <f t="shared" si="114"/>
        <v>0.27737157439001781</v>
      </c>
      <c r="E3647">
        <v>3642</v>
      </c>
      <c r="F3647">
        <f t="shared" si="115"/>
        <v>0.50231785009919439</v>
      </c>
    </row>
    <row r="3648" spans="2:6" x14ac:dyDescent="0.3">
      <c r="B3648">
        <v>3643</v>
      </c>
      <c r="C3648" s="1">
        <f t="shared" si="114"/>
        <v>0.27729918126992714</v>
      </c>
      <c r="E3648">
        <v>3643</v>
      </c>
      <c r="F3648">
        <f t="shared" si="115"/>
        <v>0.50231785009919416</v>
      </c>
    </row>
    <row r="3649" spans="2:6" x14ac:dyDescent="0.3">
      <c r="B3649">
        <v>3644</v>
      </c>
      <c r="C3649" s="1">
        <f t="shared" si="114"/>
        <v>0.27722687699747772</v>
      </c>
      <c r="E3649">
        <v>3644</v>
      </c>
      <c r="F3649">
        <f t="shared" si="115"/>
        <v>0.50217938002456308</v>
      </c>
    </row>
    <row r="3650" spans="2:6" x14ac:dyDescent="0.3">
      <c r="B3650">
        <v>3645</v>
      </c>
      <c r="C3650" s="1">
        <f t="shared" si="114"/>
        <v>0.27715466160986713</v>
      </c>
      <c r="E3650">
        <v>3645</v>
      </c>
      <c r="F3650">
        <f t="shared" si="115"/>
        <v>0.50217938002456308</v>
      </c>
    </row>
    <row r="3651" spans="2:6" x14ac:dyDescent="0.3">
      <c r="B3651">
        <v>3646</v>
      </c>
      <c r="C3651" s="1">
        <f t="shared" si="114"/>
        <v>0.2770825351442473</v>
      </c>
      <c r="E3651">
        <v>3646</v>
      </c>
      <c r="F3651">
        <f t="shared" si="115"/>
        <v>0.50204088310573458</v>
      </c>
    </row>
    <row r="3652" spans="2:6" x14ac:dyDescent="0.3">
      <c r="B3652">
        <v>3647</v>
      </c>
      <c r="C3652" s="1">
        <f t="shared" si="114"/>
        <v>0.27701049763772434</v>
      </c>
      <c r="E3652">
        <v>3647</v>
      </c>
      <c r="F3652">
        <f t="shared" si="115"/>
        <v>0.50204088310573447</v>
      </c>
    </row>
    <row r="3653" spans="2:6" x14ac:dyDescent="0.3">
      <c r="B3653">
        <v>3648</v>
      </c>
      <c r="C3653" s="1">
        <f t="shared" si="114"/>
        <v>0.27693854912735882</v>
      </c>
      <c r="E3653">
        <v>3648</v>
      </c>
      <c r="F3653">
        <f t="shared" si="115"/>
        <v>0.50190235941396</v>
      </c>
    </row>
    <row r="3654" spans="2:6" x14ac:dyDescent="0.3">
      <c r="B3654">
        <v>3649</v>
      </c>
      <c r="C3654" s="1">
        <f t="shared" ref="C3654:C3717" si="116">D$2+D$1*COS((B3654*2*PI()/8760))</f>
        <v>0.27686668965016514</v>
      </c>
      <c r="E3654">
        <v>3649</v>
      </c>
      <c r="F3654">
        <f t="shared" ref="F3654:F3717" si="117">LARGE(C$6:C$8765,E3654)</f>
        <v>0.50190235941395989</v>
      </c>
    </row>
    <row r="3655" spans="2:6" x14ac:dyDescent="0.3">
      <c r="B3655">
        <v>3650</v>
      </c>
      <c r="C3655" s="1">
        <f t="shared" si="116"/>
        <v>0.27679491924311228</v>
      </c>
      <c r="E3655">
        <v>3650</v>
      </c>
      <c r="F3655">
        <f t="shared" si="117"/>
        <v>0.50176380902050421</v>
      </c>
    </row>
    <row r="3656" spans="2:6" x14ac:dyDescent="0.3">
      <c r="B3656">
        <v>3651</v>
      </c>
      <c r="C3656" s="1">
        <f t="shared" si="116"/>
        <v>0.27672323794312315</v>
      </c>
      <c r="E3656">
        <v>3651</v>
      </c>
      <c r="F3656">
        <f t="shared" si="117"/>
        <v>0.5017638090205041</v>
      </c>
    </row>
    <row r="3657" spans="2:6" x14ac:dyDescent="0.3">
      <c r="B3657">
        <v>3652</v>
      </c>
      <c r="C3657" s="1">
        <f t="shared" si="116"/>
        <v>0.27665164578707502</v>
      </c>
      <c r="E3657">
        <v>3652</v>
      </c>
      <c r="F3657">
        <f t="shared" si="117"/>
        <v>0.50162523199664577</v>
      </c>
    </row>
    <row r="3658" spans="2:6" x14ac:dyDescent="0.3">
      <c r="B3658">
        <v>3653</v>
      </c>
      <c r="C3658" s="1">
        <f t="shared" si="116"/>
        <v>0.27658014281179905</v>
      </c>
      <c r="E3658">
        <v>3653</v>
      </c>
      <c r="F3658">
        <f t="shared" si="117"/>
        <v>0.50162523199664566</v>
      </c>
    </row>
    <row r="3659" spans="2:6" x14ac:dyDescent="0.3">
      <c r="B3659">
        <v>3654</v>
      </c>
      <c r="C3659" s="1">
        <f t="shared" si="116"/>
        <v>0.27650872905408064</v>
      </c>
      <c r="E3659">
        <v>3654</v>
      </c>
      <c r="F3659">
        <f t="shared" si="117"/>
        <v>0.50148662841367719</v>
      </c>
    </row>
    <row r="3660" spans="2:6" x14ac:dyDescent="0.3">
      <c r="B3660">
        <v>3655</v>
      </c>
      <c r="C3660" s="1">
        <f t="shared" si="116"/>
        <v>0.2764374045506594</v>
      </c>
      <c r="E3660">
        <v>3655</v>
      </c>
      <c r="F3660">
        <f t="shared" si="117"/>
        <v>0.50148662841367719</v>
      </c>
    </row>
    <row r="3661" spans="2:6" x14ac:dyDescent="0.3">
      <c r="B3661">
        <v>3656</v>
      </c>
      <c r="C3661" s="1">
        <f t="shared" si="116"/>
        <v>0.27636616933822888</v>
      </c>
      <c r="E3661">
        <v>3656</v>
      </c>
      <c r="F3661">
        <f t="shared" si="117"/>
        <v>0.50134799834290411</v>
      </c>
    </row>
    <row r="3662" spans="2:6" x14ac:dyDescent="0.3">
      <c r="B3662">
        <v>3657</v>
      </c>
      <c r="C3662" s="1">
        <f t="shared" si="116"/>
        <v>0.27629502345343676</v>
      </c>
      <c r="E3662">
        <v>3657</v>
      </c>
      <c r="F3662">
        <f t="shared" si="117"/>
        <v>0.501347998342904</v>
      </c>
    </row>
    <row r="3663" spans="2:6" x14ac:dyDescent="0.3">
      <c r="B3663">
        <v>3658</v>
      </c>
      <c r="C3663" s="1">
        <f t="shared" si="116"/>
        <v>0.2762239669328847</v>
      </c>
      <c r="E3663">
        <v>3658</v>
      </c>
      <c r="F3663">
        <f t="shared" si="117"/>
        <v>0.50120934185564647</v>
      </c>
    </row>
    <row r="3664" spans="2:6" x14ac:dyDescent="0.3">
      <c r="B3664">
        <v>3659</v>
      </c>
      <c r="C3664" s="1">
        <f t="shared" si="116"/>
        <v>0.27615299981312846</v>
      </c>
      <c r="E3664">
        <v>3659</v>
      </c>
      <c r="F3664">
        <f t="shared" si="117"/>
        <v>0.50120934185564647</v>
      </c>
    </row>
    <row r="3665" spans="2:6" x14ac:dyDescent="0.3">
      <c r="B3665">
        <v>3660</v>
      </c>
      <c r="C3665" s="1">
        <f t="shared" si="116"/>
        <v>0.27608212213067779</v>
      </c>
      <c r="E3665">
        <v>3660</v>
      </c>
      <c r="F3665">
        <f t="shared" si="117"/>
        <v>0.50107065902323744</v>
      </c>
    </row>
    <row r="3666" spans="2:6" x14ac:dyDescent="0.3">
      <c r="B3666">
        <v>3661</v>
      </c>
      <c r="C3666" s="1">
        <f t="shared" si="116"/>
        <v>0.27601133392199639</v>
      </c>
      <c r="E3666">
        <v>3661</v>
      </c>
      <c r="F3666">
        <f t="shared" si="117"/>
        <v>0.50107065902323733</v>
      </c>
    </row>
    <row r="3667" spans="2:6" x14ac:dyDescent="0.3">
      <c r="B3667">
        <v>3662</v>
      </c>
      <c r="C3667" s="1">
        <f t="shared" si="116"/>
        <v>0.27594063522350198</v>
      </c>
      <c r="E3667">
        <v>3662</v>
      </c>
      <c r="F3667">
        <f t="shared" si="117"/>
        <v>0.50093194991702361</v>
      </c>
    </row>
    <row r="3668" spans="2:6" x14ac:dyDescent="0.3">
      <c r="B3668">
        <v>3663</v>
      </c>
      <c r="C3668" s="1">
        <f t="shared" si="116"/>
        <v>0.27587002607156613</v>
      </c>
      <c r="E3668">
        <v>3663</v>
      </c>
      <c r="F3668">
        <f t="shared" si="117"/>
        <v>0.5009319499170235</v>
      </c>
    </row>
    <row r="3669" spans="2:6" x14ac:dyDescent="0.3">
      <c r="B3669">
        <v>3664</v>
      </c>
      <c r="C3669" s="1">
        <f t="shared" si="116"/>
        <v>0.27579950650251456</v>
      </c>
      <c r="E3669">
        <v>3664</v>
      </c>
      <c r="F3669">
        <f t="shared" si="117"/>
        <v>0.50079321460836534</v>
      </c>
    </row>
    <row r="3670" spans="2:6" x14ac:dyDescent="0.3">
      <c r="B3670">
        <v>3665</v>
      </c>
      <c r="C3670" s="1">
        <f t="shared" si="116"/>
        <v>0.27572907655262657</v>
      </c>
      <c r="E3670">
        <v>3665</v>
      </c>
      <c r="F3670">
        <f t="shared" si="117"/>
        <v>0.50079321460836534</v>
      </c>
    </row>
    <row r="3671" spans="2:6" x14ac:dyDescent="0.3">
      <c r="B3671">
        <v>3666</v>
      </c>
      <c r="C3671" s="1">
        <f t="shared" si="116"/>
        <v>0.27565873625813564</v>
      </c>
      <c r="E3671">
        <v>3666</v>
      </c>
      <c r="F3671">
        <f t="shared" si="117"/>
        <v>0.50065445316863633</v>
      </c>
    </row>
    <row r="3672" spans="2:6" x14ac:dyDescent="0.3">
      <c r="B3672">
        <v>3667</v>
      </c>
      <c r="C3672" s="1">
        <f t="shared" si="116"/>
        <v>0.27558848565522903</v>
      </c>
      <c r="E3672">
        <v>3667</v>
      </c>
      <c r="F3672">
        <f t="shared" si="117"/>
        <v>0.5006544531686361</v>
      </c>
    </row>
    <row r="3673" spans="2:6" x14ac:dyDescent="0.3">
      <c r="B3673">
        <v>3668</v>
      </c>
      <c r="C3673" s="1">
        <f t="shared" si="116"/>
        <v>0.2755183247800479</v>
      </c>
      <c r="E3673">
        <v>3668</v>
      </c>
      <c r="F3673">
        <f t="shared" si="117"/>
        <v>0.50051566566922379</v>
      </c>
    </row>
    <row r="3674" spans="2:6" x14ac:dyDescent="0.3">
      <c r="B3674">
        <v>3669</v>
      </c>
      <c r="C3674" s="1">
        <f t="shared" si="116"/>
        <v>0.27544825366868708</v>
      </c>
      <c r="E3674">
        <v>3669</v>
      </c>
      <c r="F3674">
        <f t="shared" si="117"/>
        <v>0.50051566566922367</v>
      </c>
    </row>
    <row r="3675" spans="2:6" x14ac:dyDescent="0.3">
      <c r="B3675">
        <v>3670</v>
      </c>
      <c r="C3675" s="1">
        <f t="shared" si="116"/>
        <v>0.27537827235719547</v>
      </c>
      <c r="E3675">
        <v>3670</v>
      </c>
      <c r="F3675">
        <f t="shared" si="117"/>
        <v>0.50037685218152828</v>
      </c>
    </row>
    <row r="3676" spans="2:6" x14ac:dyDescent="0.3">
      <c r="B3676">
        <v>3671</v>
      </c>
      <c r="C3676" s="1">
        <f t="shared" si="116"/>
        <v>0.27530838088157561</v>
      </c>
      <c r="E3676">
        <v>3671</v>
      </c>
      <c r="F3676">
        <f t="shared" si="117"/>
        <v>0.50037685218152828</v>
      </c>
    </row>
    <row r="3677" spans="2:6" x14ac:dyDescent="0.3">
      <c r="B3677">
        <v>3672</v>
      </c>
      <c r="C3677" s="1">
        <f t="shared" si="116"/>
        <v>0.27523857927778389</v>
      </c>
      <c r="E3677">
        <v>3672</v>
      </c>
      <c r="F3677">
        <f t="shared" si="117"/>
        <v>0.50023801277696389</v>
      </c>
    </row>
    <row r="3678" spans="2:6" x14ac:dyDescent="0.3">
      <c r="B3678">
        <v>3673</v>
      </c>
      <c r="C3678" s="1">
        <f t="shared" si="116"/>
        <v>0.27516886758173031</v>
      </c>
      <c r="E3678">
        <v>3673</v>
      </c>
      <c r="F3678">
        <f t="shared" si="117"/>
        <v>0.50023801277696389</v>
      </c>
    </row>
    <row r="3679" spans="2:6" x14ac:dyDescent="0.3">
      <c r="B3679">
        <v>3674</v>
      </c>
      <c r="C3679" s="1">
        <f t="shared" si="116"/>
        <v>0.2750992458292788</v>
      </c>
      <c r="E3679">
        <v>3674</v>
      </c>
      <c r="F3679">
        <f t="shared" si="117"/>
        <v>0.50009914752695783</v>
      </c>
    </row>
    <row r="3680" spans="2:6" x14ac:dyDescent="0.3">
      <c r="B3680">
        <v>3675</v>
      </c>
      <c r="C3680" s="1">
        <f t="shared" si="116"/>
        <v>0.2750297140562471</v>
      </c>
      <c r="E3680">
        <v>3675</v>
      </c>
      <c r="F3680">
        <f t="shared" si="117"/>
        <v>0.50009914752695783</v>
      </c>
    </row>
    <row r="3681" spans="2:6" x14ac:dyDescent="0.3">
      <c r="B3681">
        <v>3676</v>
      </c>
      <c r="C3681" s="1">
        <f t="shared" si="116"/>
        <v>0.27496027229840631</v>
      </c>
      <c r="E3681">
        <v>3676</v>
      </c>
      <c r="F3681">
        <f t="shared" si="117"/>
        <v>0.49996025650295073</v>
      </c>
    </row>
    <row r="3682" spans="2:6" x14ac:dyDescent="0.3">
      <c r="B3682">
        <v>3677</v>
      </c>
      <c r="C3682" s="1">
        <f t="shared" si="116"/>
        <v>0.27489092059148151</v>
      </c>
      <c r="E3682">
        <v>3677</v>
      </c>
      <c r="F3682">
        <f t="shared" si="117"/>
        <v>0.49996025650295067</v>
      </c>
    </row>
    <row r="3683" spans="2:6" x14ac:dyDescent="0.3">
      <c r="B3683">
        <v>3678</v>
      </c>
      <c r="C3683" s="1">
        <f t="shared" si="116"/>
        <v>0.27482165897115141</v>
      </c>
      <c r="E3683">
        <v>3678</v>
      </c>
      <c r="F3683">
        <f t="shared" si="117"/>
        <v>0.49982133977639642</v>
      </c>
    </row>
    <row r="3684" spans="2:6" x14ac:dyDescent="0.3">
      <c r="B3684">
        <v>3679</v>
      </c>
      <c r="C3684" s="1">
        <f t="shared" si="116"/>
        <v>0.27475248747304826</v>
      </c>
      <c r="E3684">
        <v>3679</v>
      </c>
      <c r="F3684">
        <f t="shared" si="117"/>
        <v>0.49982133977639637</v>
      </c>
    </row>
    <row r="3685" spans="2:6" x14ac:dyDescent="0.3">
      <c r="B3685">
        <v>3680</v>
      </c>
      <c r="C3685" s="1">
        <f t="shared" si="116"/>
        <v>0.2746834061327581</v>
      </c>
      <c r="E3685">
        <v>3680</v>
      </c>
      <c r="F3685">
        <f t="shared" si="117"/>
        <v>0.49968239741876208</v>
      </c>
    </row>
    <row r="3686" spans="2:6" x14ac:dyDescent="0.3">
      <c r="B3686">
        <v>3681</v>
      </c>
      <c r="C3686" s="1">
        <f t="shared" si="116"/>
        <v>0.27461441498582051</v>
      </c>
      <c r="E3686">
        <v>3681</v>
      </c>
      <c r="F3686">
        <f t="shared" si="117"/>
        <v>0.49968239741876203</v>
      </c>
    </row>
    <row r="3687" spans="2:6" x14ac:dyDescent="0.3">
      <c r="B3687">
        <v>3682</v>
      </c>
      <c r="C3687" s="1">
        <f t="shared" si="116"/>
        <v>0.27454551406772859</v>
      </c>
      <c r="E3687">
        <v>3682</v>
      </c>
      <c r="F3687">
        <f t="shared" si="117"/>
        <v>0.49954342950152786</v>
      </c>
    </row>
    <row r="3688" spans="2:6" x14ac:dyDescent="0.3">
      <c r="B3688">
        <v>3683</v>
      </c>
      <c r="C3688" s="1">
        <f t="shared" si="116"/>
        <v>0.2744767034139291</v>
      </c>
      <c r="E3688">
        <v>3683</v>
      </c>
      <c r="F3688">
        <f t="shared" si="117"/>
        <v>0.49954342950152764</v>
      </c>
    </row>
    <row r="3689" spans="2:6" x14ac:dyDescent="0.3">
      <c r="B3689">
        <v>3684</v>
      </c>
      <c r="C3689" s="1">
        <f t="shared" si="116"/>
        <v>0.27440798305982239</v>
      </c>
      <c r="E3689">
        <v>3684</v>
      </c>
      <c r="F3689">
        <f t="shared" si="117"/>
        <v>0.49940443609618712</v>
      </c>
    </row>
    <row r="3690" spans="2:6" x14ac:dyDescent="0.3">
      <c r="B3690">
        <v>3685</v>
      </c>
      <c r="C3690" s="1">
        <f t="shared" si="116"/>
        <v>0.27433935304076235</v>
      </c>
      <c r="E3690">
        <v>3685</v>
      </c>
      <c r="F3690">
        <f t="shared" si="117"/>
        <v>0.49940443609618712</v>
      </c>
    </row>
    <row r="3691" spans="2:6" x14ac:dyDescent="0.3">
      <c r="B3691">
        <v>3686</v>
      </c>
      <c r="C3691" s="1">
        <f t="shared" si="116"/>
        <v>0.27427081339205633</v>
      </c>
      <c r="E3691">
        <v>3686</v>
      </c>
      <c r="F3691">
        <f t="shared" si="117"/>
        <v>0.49926541727424661</v>
      </c>
    </row>
    <row r="3692" spans="2:6" x14ac:dyDescent="0.3">
      <c r="B3692">
        <v>3687</v>
      </c>
      <c r="C3692" s="1">
        <f t="shared" si="116"/>
        <v>0.27420236414896526</v>
      </c>
      <c r="E3692">
        <v>3687</v>
      </c>
      <c r="F3692">
        <f t="shared" si="117"/>
        <v>0.49926541727424656</v>
      </c>
    </row>
    <row r="3693" spans="2:6" x14ac:dyDescent="0.3">
      <c r="B3693">
        <v>3688</v>
      </c>
      <c r="C3693" s="1">
        <f t="shared" si="116"/>
        <v>0.27413400534670351</v>
      </c>
      <c r="E3693">
        <v>3688</v>
      </c>
      <c r="F3693">
        <f t="shared" si="117"/>
        <v>0.49912637310722574</v>
      </c>
    </row>
    <row r="3694" spans="2:6" x14ac:dyDescent="0.3">
      <c r="B3694">
        <v>3689</v>
      </c>
      <c r="C3694" s="1">
        <f t="shared" si="116"/>
        <v>0.2740657370204389</v>
      </c>
      <c r="E3694">
        <v>3689</v>
      </c>
      <c r="F3694">
        <f t="shared" si="117"/>
        <v>0.49912637310722568</v>
      </c>
    </row>
    <row r="3695" spans="2:6" x14ac:dyDescent="0.3">
      <c r="B3695">
        <v>3690</v>
      </c>
      <c r="C3695" s="1">
        <f t="shared" si="116"/>
        <v>0.2739975592052929</v>
      </c>
      <c r="E3695">
        <v>3690</v>
      </c>
      <c r="F3695">
        <f t="shared" si="117"/>
        <v>0.49898730366665722</v>
      </c>
    </row>
    <row r="3696" spans="2:6" x14ac:dyDescent="0.3">
      <c r="B3696">
        <v>3691</v>
      </c>
      <c r="C3696" s="1">
        <f t="shared" si="116"/>
        <v>0.2739294719363401</v>
      </c>
      <c r="E3696">
        <v>3691</v>
      </c>
      <c r="F3696">
        <f t="shared" si="117"/>
        <v>0.49898730366665717</v>
      </c>
    </row>
    <row r="3697" spans="2:6" x14ac:dyDescent="0.3">
      <c r="B3697">
        <v>3692</v>
      </c>
      <c r="C3697" s="1">
        <f t="shared" si="116"/>
        <v>0.27386147524860871</v>
      </c>
      <c r="E3697">
        <v>3692</v>
      </c>
      <c r="F3697">
        <f t="shared" si="117"/>
        <v>0.49884820902408678</v>
      </c>
    </row>
    <row r="3698" spans="2:6" x14ac:dyDescent="0.3">
      <c r="B3698">
        <v>3693</v>
      </c>
      <c r="C3698" s="1">
        <f t="shared" si="116"/>
        <v>0.27379356917708031</v>
      </c>
      <c r="E3698">
        <v>3693</v>
      </c>
      <c r="F3698">
        <f t="shared" si="117"/>
        <v>0.49884820902408666</v>
      </c>
    </row>
    <row r="3699" spans="2:6" x14ac:dyDescent="0.3">
      <c r="B3699">
        <v>3694</v>
      </c>
      <c r="C3699" s="1">
        <f t="shared" si="116"/>
        <v>0.27372575375668984</v>
      </c>
      <c r="E3699">
        <v>3694</v>
      </c>
      <c r="F3699">
        <f t="shared" si="117"/>
        <v>0.49870908925107293</v>
      </c>
    </row>
    <row r="3700" spans="2:6" x14ac:dyDescent="0.3">
      <c r="B3700">
        <v>3695</v>
      </c>
      <c r="C3700" s="1">
        <f t="shared" si="116"/>
        <v>0.27365802902232561</v>
      </c>
      <c r="E3700">
        <v>3695</v>
      </c>
      <c r="F3700">
        <f t="shared" si="117"/>
        <v>0.49870908925107288</v>
      </c>
    </row>
    <row r="3701" spans="2:6" x14ac:dyDescent="0.3">
      <c r="B3701">
        <v>3696</v>
      </c>
      <c r="C3701" s="1">
        <f t="shared" si="116"/>
        <v>0.27359039500882926</v>
      </c>
      <c r="E3701">
        <v>3696</v>
      </c>
      <c r="F3701">
        <f t="shared" si="117"/>
        <v>0.49856994441918712</v>
      </c>
    </row>
    <row r="3702" spans="2:6" x14ac:dyDescent="0.3">
      <c r="B3702">
        <v>3697</v>
      </c>
      <c r="C3702" s="1">
        <f t="shared" si="116"/>
        <v>0.27352285175099589</v>
      </c>
      <c r="E3702">
        <v>3697</v>
      </c>
      <c r="F3702">
        <f t="shared" si="117"/>
        <v>0.49856994441918701</v>
      </c>
    </row>
    <row r="3703" spans="2:6" x14ac:dyDescent="0.3">
      <c r="B3703">
        <v>3698</v>
      </c>
      <c r="C3703" s="1">
        <f t="shared" si="116"/>
        <v>0.2734553992835736</v>
      </c>
      <c r="E3703">
        <v>3698</v>
      </c>
      <c r="F3703">
        <f t="shared" si="117"/>
        <v>0.498430774600014</v>
      </c>
    </row>
    <row r="3704" spans="2:6" x14ac:dyDescent="0.3">
      <c r="B3704">
        <v>3699</v>
      </c>
      <c r="C3704" s="1">
        <f t="shared" si="116"/>
        <v>0.27338803764126413</v>
      </c>
      <c r="E3704">
        <v>3699</v>
      </c>
      <c r="F3704">
        <f t="shared" si="117"/>
        <v>0.498430774600014</v>
      </c>
    </row>
    <row r="3705" spans="2:6" x14ac:dyDescent="0.3">
      <c r="B3705">
        <v>3700</v>
      </c>
      <c r="C3705" s="1">
        <f t="shared" si="116"/>
        <v>0.27332076685872231</v>
      </c>
      <c r="E3705">
        <v>3700</v>
      </c>
      <c r="F3705">
        <f t="shared" si="117"/>
        <v>0.49829157986515071</v>
      </c>
    </row>
    <row r="3706" spans="2:6" x14ac:dyDescent="0.3">
      <c r="B3706">
        <v>3701</v>
      </c>
      <c r="C3706" s="1">
        <f t="shared" si="116"/>
        <v>0.27325358697055624</v>
      </c>
      <c r="E3706">
        <v>3701</v>
      </c>
      <c r="F3706">
        <f t="shared" si="117"/>
        <v>0.49829157986515055</v>
      </c>
    </row>
    <row r="3707" spans="2:6" x14ac:dyDescent="0.3">
      <c r="B3707">
        <v>3702</v>
      </c>
      <c r="C3707" s="1">
        <f t="shared" si="116"/>
        <v>0.27318649801132727</v>
      </c>
      <c r="E3707">
        <v>3702</v>
      </c>
      <c r="F3707">
        <f t="shared" si="117"/>
        <v>0.49815236028620746</v>
      </c>
    </row>
    <row r="3708" spans="2:6" x14ac:dyDescent="0.3">
      <c r="B3708">
        <v>3703</v>
      </c>
      <c r="C3708" s="1">
        <f t="shared" si="116"/>
        <v>0.27311950001555008</v>
      </c>
      <c r="E3708">
        <v>3703</v>
      </c>
      <c r="F3708">
        <f t="shared" si="117"/>
        <v>0.49815236028620741</v>
      </c>
    </row>
    <row r="3709" spans="2:6" x14ac:dyDescent="0.3">
      <c r="B3709">
        <v>3704</v>
      </c>
      <c r="C3709" s="1">
        <f t="shared" si="116"/>
        <v>0.27305259301769225</v>
      </c>
      <c r="E3709">
        <v>3704</v>
      </c>
      <c r="F3709">
        <f t="shared" si="117"/>
        <v>0.49801311593480713</v>
      </c>
    </row>
    <row r="3710" spans="2:6" x14ac:dyDescent="0.3">
      <c r="B3710">
        <v>3705</v>
      </c>
      <c r="C3710" s="1">
        <f t="shared" si="116"/>
        <v>0.27298577705217486</v>
      </c>
      <c r="E3710">
        <v>3705</v>
      </c>
      <c r="F3710">
        <f t="shared" si="117"/>
        <v>0.49801311593480707</v>
      </c>
    </row>
    <row r="3711" spans="2:6" x14ac:dyDescent="0.3">
      <c r="B3711">
        <v>3706</v>
      </c>
      <c r="C3711" s="1">
        <f t="shared" si="116"/>
        <v>0.27291905215337203</v>
      </c>
      <c r="E3711">
        <v>3706</v>
      </c>
      <c r="F3711">
        <f t="shared" si="117"/>
        <v>0.49787384688258512</v>
      </c>
    </row>
    <row r="3712" spans="2:6" x14ac:dyDescent="0.3">
      <c r="B3712">
        <v>3707</v>
      </c>
      <c r="C3712" s="1">
        <f t="shared" si="116"/>
        <v>0.27285241835561108</v>
      </c>
      <c r="E3712">
        <v>3707</v>
      </c>
      <c r="F3712">
        <f t="shared" si="117"/>
        <v>0.49787384688258501</v>
      </c>
    </row>
    <row r="3713" spans="2:6" x14ac:dyDescent="0.3">
      <c r="B3713">
        <v>3708</v>
      </c>
      <c r="C3713" s="1">
        <f t="shared" si="116"/>
        <v>0.27278587569317242</v>
      </c>
      <c r="E3713">
        <v>3708</v>
      </c>
      <c r="F3713">
        <f t="shared" si="117"/>
        <v>0.49773455320119009</v>
      </c>
    </row>
    <row r="3714" spans="2:6" x14ac:dyDescent="0.3">
      <c r="B3714">
        <v>3709</v>
      </c>
      <c r="C3714" s="1">
        <f t="shared" si="116"/>
        <v>0.27271942420028955</v>
      </c>
      <c r="E3714">
        <v>3709</v>
      </c>
      <c r="F3714">
        <f t="shared" si="117"/>
        <v>0.49773455320119009</v>
      </c>
    </row>
    <row r="3715" spans="2:6" x14ac:dyDescent="0.3">
      <c r="B3715">
        <v>3710</v>
      </c>
      <c r="C3715" s="1">
        <f t="shared" si="116"/>
        <v>0.27265306391114907</v>
      </c>
      <c r="E3715">
        <v>3710</v>
      </c>
      <c r="F3715">
        <f t="shared" si="117"/>
        <v>0.49759523496228281</v>
      </c>
    </row>
    <row r="3716" spans="2:6" x14ac:dyDescent="0.3">
      <c r="B3716">
        <v>3711</v>
      </c>
      <c r="C3716" s="1">
        <f t="shared" si="116"/>
        <v>0.27258679485989074</v>
      </c>
      <c r="E3716">
        <v>3711</v>
      </c>
      <c r="F3716">
        <f t="shared" si="117"/>
        <v>0.49759523496228264</v>
      </c>
    </row>
    <row r="3717" spans="2:6" x14ac:dyDescent="0.3">
      <c r="B3717">
        <v>3712</v>
      </c>
      <c r="C3717" s="1">
        <f t="shared" si="116"/>
        <v>0.27252061708060732</v>
      </c>
      <c r="E3717">
        <v>3712</v>
      </c>
      <c r="F3717">
        <f t="shared" si="117"/>
        <v>0.49745589223753706</v>
      </c>
    </row>
    <row r="3718" spans="2:6" x14ac:dyDescent="0.3">
      <c r="B3718">
        <v>3713</v>
      </c>
      <c r="C3718" s="1">
        <f t="shared" ref="C3718:C3781" si="118">D$2+D$1*COS((B3718*2*PI()/8760))</f>
        <v>0.27245453060734459</v>
      </c>
      <c r="E3718">
        <v>3713</v>
      </c>
      <c r="F3718">
        <f t="shared" ref="F3718:F3781" si="119">LARGE(C$6:C$8765,E3718)</f>
        <v>0.49745589223753706</v>
      </c>
    </row>
    <row r="3719" spans="2:6" x14ac:dyDescent="0.3">
      <c r="B3719">
        <v>3714</v>
      </c>
      <c r="C3719" s="1">
        <f t="shared" si="118"/>
        <v>0.27238853547410141</v>
      </c>
      <c r="E3719">
        <v>3714</v>
      </c>
      <c r="F3719">
        <f t="shared" si="119"/>
        <v>0.49731652509863911</v>
      </c>
    </row>
    <row r="3720" spans="2:6" x14ac:dyDescent="0.3">
      <c r="B3720">
        <v>3715</v>
      </c>
      <c r="C3720" s="1">
        <f t="shared" si="118"/>
        <v>0.27232263171482962</v>
      </c>
      <c r="E3720">
        <v>3715</v>
      </c>
      <c r="F3720">
        <f t="shared" si="119"/>
        <v>0.49731652509863905</v>
      </c>
    </row>
    <row r="3721" spans="2:6" x14ac:dyDescent="0.3">
      <c r="B3721">
        <v>3716</v>
      </c>
      <c r="C3721" s="1">
        <f t="shared" si="118"/>
        <v>0.27225681936343404</v>
      </c>
      <c r="E3721">
        <v>3716</v>
      </c>
      <c r="F3721">
        <f t="shared" si="119"/>
        <v>0.49717713361728755</v>
      </c>
    </row>
    <row r="3722" spans="2:6" x14ac:dyDescent="0.3">
      <c r="B3722">
        <v>3717</v>
      </c>
      <c r="C3722" s="1">
        <f t="shared" si="118"/>
        <v>0.27219109845377254</v>
      </c>
      <c r="E3722">
        <v>3717</v>
      </c>
      <c r="F3722">
        <f t="shared" si="119"/>
        <v>0.49717713361728755</v>
      </c>
    </row>
    <row r="3723" spans="2:6" x14ac:dyDescent="0.3">
      <c r="B3723">
        <v>3718</v>
      </c>
      <c r="C3723" s="1">
        <f t="shared" si="118"/>
        <v>0.27212546901965584</v>
      </c>
      <c r="E3723">
        <v>3718</v>
      </c>
      <c r="F3723">
        <f t="shared" si="119"/>
        <v>0.49703771786519391</v>
      </c>
    </row>
    <row r="3724" spans="2:6" x14ac:dyDescent="0.3">
      <c r="B3724">
        <v>3719</v>
      </c>
      <c r="C3724" s="1">
        <f t="shared" si="118"/>
        <v>0.27205993109484766</v>
      </c>
      <c r="E3724">
        <v>3719</v>
      </c>
      <c r="F3724">
        <f t="shared" si="119"/>
        <v>0.49703771786519385</v>
      </c>
    </row>
    <row r="3725" spans="2:6" x14ac:dyDescent="0.3">
      <c r="B3725">
        <v>3720</v>
      </c>
      <c r="C3725" s="1">
        <f t="shared" si="118"/>
        <v>0.27199448471306464</v>
      </c>
      <c r="E3725">
        <v>3720</v>
      </c>
      <c r="F3725">
        <f t="shared" si="119"/>
        <v>0.49689827791408198</v>
      </c>
    </row>
    <row r="3726" spans="2:6" x14ac:dyDescent="0.3">
      <c r="B3726">
        <v>3721</v>
      </c>
      <c r="C3726" s="1">
        <f t="shared" si="118"/>
        <v>0.27192912990797641</v>
      </c>
      <c r="E3726">
        <v>3721</v>
      </c>
      <c r="F3726">
        <f t="shared" si="119"/>
        <v>0.49689827791408187</v>
      </c>
    </row>
    <row r="3727" spans="2:6" x14ac:dyDescent="0.3">
      <c r="B3727">
        <v>3722</v>
      </c>
      <c r="C3727" s="1">
        <f t="shared" si="118"/>
        <v>0.27186386671320523</v>
      </c>
      <c r="E3727">
        <v>3722</v>
      </c>
      <c r="F3727">
        <f t="shared" si="119"/>
        <v>0.49675881383568793</v>
      </c>
    </row>
    <row r="3728" spans="2:6" x14ac:dyDescent="0.3">
      <c r="B3728">
        <v>3723</v>
      </c>
      <c r="C3728" s="1">
        <f t="shared" si="118"/>
        <v>0.27179869516232646</v>
      </c>
      <c r="E3728">
        <v>3723</v>
      </c>
      <c r="F3728">
        <f t="shared" si="119"/>
        <v>0.49675881383568782</v>
      </c>
    </row>
    <row r="3729" spans="2:6" x14ac:dyDescent="0.3">
      <c r="B3729">
        <v>3724</v>
      </c>
      <c r="C3729" s="1">
        <f t="shared" si="118"/>
        <v>0.27173361528886825</v>
      </c>
      <c r="E3729">
        <v>3724</v>
      </c>
      <c r="F3729">
        <f t="shared" si="119"/>
        <v>0.49661932570176048</v>
      </c>
    </row>
    <row r="3730" spans="2:6" x14ac:dyDescent="0.3">
      <c r="B3730">
        <v>3725</v>
      </c>
      <c r="C3730" s="1">
        <f t="shared" si="118"/>
        <v>0.27166862712631162</v>
      </c>
      <c r="E3730">
        <v>3725</v>
      </c>
      <c r="F3730">
        <f t="shared" si="119"/>
        <v>0.49661932570176048</v>
      </c>
    </row>
    <row r="3731" spans="2:6" x14ac:dyDescent="0.3">
      <c r="B3731">
        <v>3726</v>
      </c>
      <c r="C3731" s="1">
        <f t="shared" si="118"/>
        <v>0.2716037307080903</v>
      </c>
      <c r="E3731">
        <v>3726</v>
      </c>
      <c r="F3731">
        <f t="shared" si="119"/>
        <v>0.49647981358406068</v>
      </c>
    </row>
    <row r="3732" spans="2:6" x14ac:dyDescent="0.3">
      <c r="B3732">
        <v>3727</v>
      </c>
      <c r="C3732" s="1">
        <f t="shared" si="118"/>
        <v>0.27153892606759095</v>
      </c>
      <c r="E3732">
        <v>3727</v>
      </c>
      <c r="F3732">
        <f t="shared" si="119"/>
        <v>0.49647981358406068</v>
      </c>
    </row>
    <row r="3733" spans="2:6" x14ac:dyDescent="0.3">
      <c r="B3733">
        <v>3728</v>
      </c>
      <c r="C3733" s="1">
        <f t="shared" si="118"/>
        <v>0.27147421323815296</v>
      </c>
      <c r="E3733">
        <v>3728</v>
      </c>
      <c r="F3733">
        <f t="shared" si="119"/>
        <v>0.49634027755436189</v>
      </c>
    </row>
    <row r="3734" spans="2:6" x14ac:dyDescent="0.3">
      <c r="B3734">
        <v>3729</v>
      </c>
      <c r="C3734" s="1">
        <f t="shared" si="118"/>
        <v>0.27140959225306843</v>
      </c>
      <c r="E3734">
        <v>3729</v>
      </c>
      <c r="F3734">
        <f t="shared" si="119"/>
        <v>0.49634027755436189</v>
      </c>
    </row>
    <row r="3735" spans="2:6" x14ac:dyDescent="0.3">
      <c r="B3735">
        <v>3730</v>
      </c>
      <c r="C3735" s="1">
        <f t="shared" si="118"/>
        <v>0.27134506314558238</v>
      </c>
      <c r="E3735">
        <v>3730</v>
      </c>
      <c r="F3735">
        <f t="shared" si="119"/>
        <v>0.49620071768444984</v>
      </c>
    </row>
    <row r="3736" spans="2:6" x14ac:dyDescent="0.3">
      <c r="B3736">
        <v>3731</v>
      </c>
      <c r="C3736" s="1">
        <f t="shared" si="118"/>
        <v>0.27128062594889235</v>
      </c>
      <c r="E3736">
        <v>3731</v>
      </c>
      <c r="F3736">
        <f t="shared" si="119"/>
        <v>0.49620071768444979</v>
      </c>
    </row>
    <row r="3737" spans="2:6" x14ac:dyDescent="0.3">
      <c r="B3737">
        <v>3732</v>
      </c>
      <c r="C3737" s="1">
        <f t="shared" si="118"/>
        <v>0.27121628069614862</v>
      </c>
      <c r="E3737">
        <v>3732</v>
      </c>
      <c r="F3737">
        <f t="shared" si="119"/>
        <v>0.49606113404612251</v>
      </c>
    </row>
    <row r="3738" spans="2:6" x14ac:dyDescent="0.3">
      <c r="B3738">
        <v>3733</v>
      </c>
      <c r="C3738" s="1">
        <f t="shared" si="118"/>
        <v>0.27115202742045436</v>
      </c>
      <c r="E3738">
        <v>3733</v>
      </c>
      <c r="F3738">
        <f t="shared" si="119"/>
        <v>0.4960611340461224</v>
      </c>
    </row>
    <row r="3739" spans="2:6" x14ac:dyDescent="0.3">
      <c r="B3739">
        <v>3734</v>
      </c>
      <c r="C3739" s="1">
        <f t="shared" si="118"/>
        <v>0.2710878661548653</v>
      </c>
      <c r="E3739">
        <v>3734</v>
      </c>
      <c r="F3739">
        <f t="shared" si="119"/>
        <v>0.49592152671118994</v>
      </c>
    </row>
    <row r="3740" spans="2:6" x14ac:dyDescent="0.3">
      <c r="B3740">
        <v>3735</v>
      </c>
      <c r="C3740" s="1">
        <f t="shared" si="118"/>
        <v>0.27102379693238976</v>
      </c>
      <c r="E3740">
        <v>3735</v>
      </c>
      <c r="F3740">
        <f t="shared" si="119"/>
        <v>0.49592152671118983</v>
      </c>
    </row>
    <row r="3741" spans="2:6" x14ac:dyDescent="0.3">
      <c r="B3741">
        <v>3736</v>
      </c>
      <c r="C3741" s="1">
        <f t="shared" si="118"/>
        <v>0.27095981978598893</v>
      </c>
      <c r="E3741">
        <v>3736</v>
      </c>
      <c r="F3741">
        <f t="shared" si="119"/>
        <v>0.49578189575147463</v>
      </c>
    </row>
    <row r="3742" spans="2:6" x14ac:dyDescent="0.3">
      <c r="B3742">
        <v>3737</v>
      </c>
      <c r="C3742" s="1">
        <f t="shared" si="118"/>
        <v>0.27089593474857626</v>
      </c>
      <c r="E3742">
        <v>3737</v>
      </c>
      <c r="F3742">
        <f t="shared" si="119"/>
        <v>0.49578189575147452</v>
      </c>
    </row>
    <row r="3743" spans="2:6" x14ac:dyDescent="0.3">
      <c r="B3743">
        <v>3738</v>
      </c>
      <c r="C3743" s="1">
        <f t="shared" si="118"/>
        <v>0.27083214185301824</v>
      </c>
      <c r="E3743">
        <v>3738</v>
      </c>
      <c r="F3743">
        <f t="shared" si="119"/>
        <v>0.49564224123881107</v>
      </c>
    </row>
    <row r="3744" spans="2:6" x14ac:dyDescent="0.3">
      <c r="B3744">
        <v>3739</v>
      </c>
      <c r="C3744" s="1">
        <f t="shared" si="118"/>
        <v>0.27076844113213361</v>
      </c>
      <c r="E3744">
        <v>3739</v>
      </c>
      <c r="F3744">
        <f t="shared" si="119"/>
        <v>0.49564224123881107</v>
      </c>
    </row>
    <row r="3745" spans="2:6" x14ac:dyDescent="0.3">
      <c r="B3745">
        <v>3740</v>
      </c>
      <c r="C3745" s="1">
        <f t="shared" si="118"/>
        <v>0.27070483261869399</v>
      </c>
      <c r="E3745">
        <v>3740</v>
      </c>
      <c r="F3745">
        <f t="shared" si="119"/>
        <v>0.49550256324504588</v>
      </c>
    </row>
    <row r="3746" spans="2:6" x14ac:dyDescent="0.3">
      <c r="B3746">
        <v>3741</v>
      </c>
      <c r="C3746" s="1">
        <f t="shared" si="118"/>
        <v>0.27064131634542332</v>
      </c>
      <c r="E3746">
        <v>3741</v>
      </c>
      <c r="F3746">
        <f t="shared" si="119"/>
        <v>0.49550256324504571</v>
      </c>
    </row>
    <row r="3747" spans="2:6" x14ac:dyDescent="0.3">
      <c r="B3747">
        <v>3742</v>
      </c>
      <c r="C3747" s="1">
        <f t="shared" si="118"/>
        <v>0.27057789234499813</v>
      </c>
      <c r="E3747">
        <v>3742</v>
      </c>
      <c r="F3747">
        <f t="shared" si="119"/>
        <v>0.49536286184203787</v>
      </c>
    </row>
    <row r="3748" spans="2:6" x14ac:dyDescent="0.3">
      <c r="B3748">
        <v>3743</v>
      </c>
      <c r="C3748" s="1">
        <f t="shared" si="118"/>
        <v>0.27051456065004759</v>
      </c>
      <c r="E3748">
        <v>3743</v>
      </c>
      <c r="F3748">
        <f t="shared" si="119"/>
        <v>0.49536286184203782</v>
      </c>
    </row>
    <row r="3749" spans="2:6" x14ac:dyDescent="0.3">
      <c r="B3749">
        <v>3744</v>
      </c>
      <c r="C3749" s="1">
        <f t="shared" si="118"/>
        <v>0.27045132129315325</v>
      </c>
      <c r="E3749">
        <v>3744</v>
      </c>
      <c r="F3749">
        <f t="shared" si="119"/>
        <v>0.49522313710165766</v>
      </c>
    </row>
    <row r="3750" spans="2:6" x14ac:dyDescent="0.3">
      <c r="B3750">
        <v>3745</v>
      </c>
      <c r="C3750" s="1">
        <f t="shared" si="118"/>
        <v>0.2703881743068493</v>
      </c>
      <c r="E3750">
        <v>3745</v>
      </c>
      <c r="F3750">
        <f t="shared" si="119"/>
        <v>0.49522313710165761</v>
      </c>
    </row>
    <row r="3751" spans="2:6" x14ac:dyDescent="0.3">
      <c r="B3751">
        <v>3746</v>
      </c>
      <c r="C3751" s="1">
        <f t="shared" si="118"/>
        <v>0.27032511972362228</v>
      </c>
      <c r="E3751">
        <v>3746</v>
      </c>
      <c r="F3751">
        <f t="shared" si="119"/>
        <v>0.49508338909578814</v>
      </c>
    </row>
    <row r="3752" spans="2:6" x14ac:dyDescent="0.3">
      <c r="B3752">
        <v>3747</v>
      </c>
      <c r="C3752" s="1">
        <f t="shared" si="118"/>
        <v>0.27026215757591127</v>
      </c>
      <c r="E3752">
        <v>3747</v>
      </c>
      <c r="F3752">
        <f t="shared" si="119"/>
        <v>0.49508338909578808</v>
      </c>
    </row>
    <row r="3753" spans="2:6" x14ac:dyDescent="0.3">
      <c r="B3753">
        <v>3748</v>
      </c>
      <c r="C3753" s="1">
        <f t="shared" si="118"/>
        <v>0.27019928789610775</v>
      </c>
      <c r="E3753">
        <v>3748</v>
      </c>
      <c r="F3753">
        <f t="shared" si="119"/>
        <v>0.49494361789632413</v>
      </c>
    </row>
    <row r="3754" spans="2:6" x14ac:dyDescent="0.3">
      <c r="B3754">
        <v>3749</v>
      </c>
      <c r="C3754" s="1">
        <f t="shared" si="118"/>
        <v>0.27013651071655564</v>
      </c>
      <c r="E3754">
        <v>3749</v>
      </c>
      <c r="F3754">
        <f t="shared" si="119"/>
        <v>0.49494361789632402</v>
      </c>
    </row>
    <row r="3755" spans="2:6" x14ac:dyDescent="0.3">
      <c r="B3755">
        <v>3750</v>
      </c>
      <c r="C3755" s="1">
        <f t="shared" si="118"/>
        <v>0.27007382606955133</v>
      </c>
      <c r="E3755">
        <v>3750</v>
      </c>
      <c r="F3755">
        <f t="shared" si="119"/>
        <v>0.49480382357517194</v>
      </c>
    </row>
    <row r="3756" spans="2:6" x14ac:dyDescent="0.3">
      <c r="B3756">
        <v>3751</v>
      </c>
      <c r="C3756" s="1">
        <f t="shared" si="118"/>
        <v>0.2700112339873435</v>
      </c>
      <c r="E3756">
        <v>3751</v>
      </c>
      <c r="F3756">
        <f t="shared" si="119"/>
        <v>0.49480382357517183</v>
      </c>
    </row>
    <row r="3757" spans="2:6" x14ac:dyDescent="0.3">
      <c r="B3757">
        <v>3752</v>
      </c>
      <c r="C3757" s="1">
        <f t="shared" si="118"/>
        <v>0.2699487345021333</v>
      </c>
      <c r="E3757">
        <v>3752</v>
      </c>
      <c r="F3757">
        <f t="shared" si="119"/>
        <v>0.49466400620425055</v>
      </c>
    </row>
    <row r="3758" spans="2:6" x14ac:dyDescent="0.3">
      <c r="B3758">
        <v>3753</v>
      </c>
      <c r="C3758" s="1">
        <f t="shared" si="118"/>
        <v>0.26988632764607418</v>
      </c>
      <c r="E3758">
        <v>3753</v>
      </c>
      <c r="F3758">
        <f t="shared" si="119"/>
        <v>0.49466400620425055</v>
      </c>
    </row>
    <row r="3759" spans="2:6" x14ac:dyDescent="0.3">
      <c r="B3759">
        <v>3754</v>
      </c>
      <c r="C3759" s="1">
        <f t="shared" si="118"/>
        <v>0.26982401345127194</v>
      </c>
      <c r="E3759">
        <v>3754</v>
      </c>
      <c r="F3759">
        <f t="shared" si="119"/>
        <v>0.49452416585549019</v>
      </c>
    </row>
    <row r="3760" spans="2:6" x14ac:dyDescent="0.3">
      <c r="B3760">
        <v>3755</v>
      </c>
      <c r="C3760" s="1">
        <f t="shared" si="118"/>
        <v>0.26976179194978483</v>
      </c>
      <c r="E3760">
        <v>3755</v>
      </c>
      <c r="F3760">
        <f t="shared" si="119"/>
        <v>0.49452416585549003</v>
      </c>
    </row>
    <row r="3761" spans="2:6" x14ac:dyDescent="0.3">
      <c r="B3761">
        <v>3756</v>
      </c>
      <c r="C3761" s="1">
        <f t="shared" si="118"/>
        <v>0.26969966317362321</v>
      </c>
      <c r="E3761">
        <v>3756</v>
      </c>
      <c r="F3761">
        <f t="shared" si="119"/>
        <v>0.4943843026008331</v>
      </c>
    </row>
    <row r="3762" spans="2:6" x14ac:dyDescent="0.3">
      <c r="B3762">
        <v>3757</v>
      </c>
      <c r="C3762" s="1">
        <f t="shared" si="118"/>
        <v>0.26963762715474987</v>
      </c>
      <c r="E3762">
        <v>3757</v>
      </c>
      <c r="F3762">
        <f t="shared" si="119"/>
        <v>0.4943843026008331</v>
      </c>
    </row>
    <row r="3763" spans="2:6" x14ac:dyDescent="0.3">
      <c r="B3763">
        <v>3758</v>
      </c>
      <c r="C3763" s="1">
        <f t="shared" si="118"/>
        <v>0.26957568392507991</v>
      </c>
      <c r="E3763">
        <v>3758</v>
      </c>
      <c r="F3763">
        <f t="shared" si="119"/>
        <v>0.49424441651223344</v>
      </c>
    </row>
    <row r="3764" spans="2:6" x14ac:dyDescent="0.3">
      <c r="B3764">
        <v>3759</v>
      </c>
      <c r="C3764" s="1">
        <f t="shared" si="118"/>
        <v>0.26951383351648056</v>
      </c>
      <c r="E3764">
        <v>3759</v>
      </c>
      <c r="F3764">
        <f t="shared" si="119"/>
        <v>0.49424441651223339</v>
      </c>
    </row>
    <row r="3765" spans="2:6" x14ac:dyDescent="0.3">
      <c r="B3765">
        <v>3760</v>
      </c>
      <c r="C3765" s="1">
        <f t="shared" si="118"/>
        <v>0.26945207596077148</v>
      </c>
      <c r="E3765">
        <v>3760</v>
      </c>
      <c r="F3765">
        <f t="shared" si="119"/>
        <v>0.49410450766165687</v>
      </c>
    </row>
    <row r="3766" spans="2:6" x14ac:dyDescent="0.3">
      <c r="B3766">
        <v>3761</v>
      </c>
      <c r="C3766" s="1">
        <f t="shared" si="118"/>
        <v>0.2693904112897243</v>
      </c>
      <c r="E3766">
        <v>3761</v>
      </c>
      <c r="F3766">
        <f t="shared" si="119"/>
        <v>0.49410450766165676</v>
      </c>
    </row>
    <row r="3767" spans="2:6" x14ac:dyDescent="0.3">
      <c r="B3767">
        <v>3762</v>
      </c>
      <c r="C3767" s="1">
        <f t="shared" si="118"/>
        <v>0.26932883953506315</v>
      </c>
      <c r="E3767">
        <v>3762</v>
      </c>
      <c r="F3767">
        <f t="shared" si="119"/>
        <v>0.49396457612108086</v>
      </c>
    </row>
    <row r="3768" spans="2:6" x14ac:dyDescent="0.3">
      <c r="B3768">
        <v>3763</v>
      </c>
      <c r="C3768" s="1">
        <f t="shared" si="118"/>
        <v>0.26926736072846413</v>
      </c>
      <c r="E3768">
        <v>3763</v>
      </c>
      <c r="F3768">
        <f t="shared" si="119"/>
        <v>0.4939645761210808</v>
      </c>
    </row>
    <row r="3769" spans="2:6" x14ac:dyDescent="0.3">
      <c r="B3769">
        <v>3764</v>
      </c>
      <c r="C3769" s="1">
        <f t="shared" si="118"/>
        <v>0.26920597490155568</v>
      </c>
      <c r="E3769">
        <v>3764</v>
      </c>
      <c r="F3769">
        <f t="shared" si="119"/>
        <v>0.49382462196249466</v>
      </c>
    </row>
    <row r="3770" spans="2:6" x14ac:dyDescent="0.3">
      <c r="B3770">
        <v>3765</v>
      </c>
      <c r="C3770" s="1">
        <f t="shared" si="118"/>
        <v>0.26914468208591835</v>
      </c>
      <c r="E3770">
        <v>3765</v>
      </c>
      <c r="F3770">
        <f t="shared" si="119"/>
        <v>0.49382462196249455</v>
      </c>
    </row>
    <row r="3771" spans="2:6" x14ac:dyDescent="0.3">
      <c r="B3771">
        <v>3766</v>
      </c>
      <c r="C3771" s="1">
        <f t="shared" si="118"/>
        <v>0.26908348231308477</v>
      </c>
      <c r="E3771">
        <v>3766</v>
      </c>
      <c r="F3771">
        <f t="shared" si="119"/>
        <v>0.49368464525789907</v>
      </c>
    </row>
    <row r="3772" spans="2:6" x14ac:dyDescent="0.3">
      <c r="B3772">
        <v>3767</v>
      </c>
      <c r="C3772" s="1">
        <f t="shared" si="118"/>
        <v>0.26902237561453984</v>
      </c>
      <c r="E3772">
        <v>3767</v>
      </c>
      <c r="F3772">
        <f t="shared" si="119"/>
        <v>0.49368464525789901</v>
      </c>
    </row>
    <row r="3773" spans="2:6" x14ac:dyDescent="0.3">
      <c r="B3773">
        <v>3768</v>
      </c>
      <c r="C3773" s="1">
        <f t="shared" si="118"/>
        <v>0.2689613620217205</v>
      </c>
      <c r="E3773">
        <v>3768</v>
      </c>
      <c r="F3773">
        <f t="shared" si="119"/>
        <v>0.49354464607930637</v>
      </c>
    </row>
    <row r="3774" spans="2:6" x14ac:dyDescent="0.3">
      <c r="B3774">
        <v>3769</v>
      </c>
      <c r="C3774" s="1">
        <f t="shared" si="118"/>
        <v>0.26890044156601578</v>
      </c>
      <c r="E3774">
        <v>3769</v>
      </c>
      <c r="F3774">
        <f t="shared" si="119"/>
        <v>0.49354464607930637</v>
      </c>
    </row>
    <row r="3775" spans="2:6" x14ac:dyDescent="0.3">
      <c r="B3775">
        <v>3770</v>
      </c>
      <c r="C3775" s="1">
        <f t="shared" si="118"/>
        <v>0.26883961427876679</v>
      </c>
      <c r="E3775">
        <v>3770</v>
      </c>
      <c r="F3775">
        <f t="shared" si="119"/>
        <v>0.49340462449874067</v>
      </c>
    </row>
    <row r="3776" spans="2:6" x14ac:dyDescent="0.3">
      <c r="B3776">
        <v>3771</v>
      </c>
      <c r="C3776" s="1">
        <f t="shared" si="118"/>
        <v>0.26877888019126672</v>
      </c>
      <c r="E3776">
        <v>3771</v>
      </c>
      <c r="F3776">
        <f t="shared" si="119"/>
        <v>0.49340462449874062</v>
      </c>
    </row>
    <row r="3777" spans="2:6" x14ac:dyDescent="0.3">
      <c r="B3777">
        <v>3772</v>
      </c>
      <c r="C3777" s="1">
        <f t="shared" si="118"/>
        <v>0.2687182393347608</v>
      </c>
      <c r="E3777">
        <v>3772</v>
      </c>
      <c r="F3777">
        <f t="shared" si="119"/>
        <v>0.49326458058823736</v>
      </c>
    </row>
    <row r="3778" spans="2:6" x14ac:dyDescent="0.3">
      <c r="B3778">
        <v>3773</v>
      </c>
      <c r="C3778" s="1">
        <f t="shared" si="118"/>
        <v>0.2686576917404464</v>
      </c>
      <c r="E3778">
        <v>3773</v>
      </c>
      <c r="F3778">
        <f t="shared" si="119"/>
        <v>0.4932645805882373</v>
      </c>
    </row>
    <row r="3779" spans="2:6" x14ac:dyDescent="0.3">
      <c r="B3779">
        <v>3774</v>
      </c>
      <c r="C3779" s="1">
        <f t="shared" si="118"/>
        <v>0.26859723743947284</v>
      </c>
      <c r="E3779">
        <v>3774</v>
      </c>
      <c r="F3779">
        <f t="shared" si="119"/>
        <v>0.49312451441984345</v>
      </c>
    </row>
    <row r="3780" spans="2:6" x14ac:dyDescent="0.3">
      <c r="B3780">
        <v>3775</v>
      </c>
      <c r="C3780" s="1">
        <f t="shared" si="118"/>
        <v>0.26853687646294133</v>
      </c>
      <c r="E3780">
        <v>3775</v>
      </c>
      <c r="F3780">
        <f t="shared" si="119"/>
        <v>0.49312451441984334</v>
      </c>
    </row>
    <row r="3781" spans="2:6" x14ac:dyDescent="0.3">
      <c r="B3781">
        <v>3776</v>
      </c>
      <c r="C3781" s="1">
        <f t="shared" si="118"/>
        <v>0.26847660884190516</v>
      </c>
      <c r="E3781">
        <v>3776</v>
      </c>
      <c r="F3781">
        <f t="shared" si="119"/>
        <v>0.49298442606561732</v>
      </c>
    </row>
    <row r="3782" spans="2:6" x14ac:dyDescent="0.3">
      <c r="B3782">
        <v>3777</v>
      </c>
      <c r="C3782" s="1">
        <f t="shared" ref="C3782:C3845" si="120">D$2+D$1*COS((B3782*2*PI()/8760))</f>
        <v>0.26841643460736975</v>
      </c>
      <c r="E3782">
        <v>3777</v>
      </c>
      <c r="F3782">
        <f t="shared" ref="F3782:F3845" si="121">LARGE(C$6:C$8765,E3782)</f>
        <v>0.49298442606561721</v>
      </c>
    </row>
    <row r="3783" spans="2:6" x14ac:dyDescent="0.3">
      <c r="B3783">
        <v>3778</v>
      </c>
      <c r="C3783" s="1">
        <f t="shared" si="120"/>
        <v>0.26835635379029221</v>
      </c>
      <c r="E3783">
        <v>3778</v>
      </c>
      <c r="F3783">
        <f t="shared" si="121"/>
        <v>0.49284431559762881</v>
      </c>
    </row>
    <row r="3784" spans="2:6" x14ac:dyDescent="0.3">
      <c r="B3784">
        <v>3779</v>
      </c>
      <c r="C3784" s="1">
        <f t="shared" si="120"/>
        <v>0.26829636642158172</v>
      </c>
      <c r="E3784">
        <v>3779</v>
      </c>
      <c r="F3784">
        <f t="shared" si="121"/>
        <v>0.49284431559762876</v>
      </c>
    </row>
    <row r="3785" spans="2:6" x14ac:dyDescent="0.3">
      <c r="B3785">
        <v>3780</v>
      </c>
      <c r="C3785" s="1">
        <f t="shared" si="120"/>
        <v>0.26823647253209948</v>
      </c>
      <c r="E3785">
        <v>3780</v>
      </c>
      <c r="F3785">
        <f t="shared" si="121"/>
        <v>0.49270418308795927</v>
      </c>
    </row>
    <row r="3786" spans="2:6" x14ac:dyDescent="0.3">
      <c r="B3786">
        <v>3781</v>
      </c>
      <c r="C3786" s="1">
        <f t="shared" si="120"/>
        <v>0.26817667215265828</v>
      </c>
      <c r="E3786">
        <v>3781</v>
      </c>
      <c r="F3786">
        <f t="shared" si="121"/>
        <v>0.4927041830879591</v>
      </c>
    </row>
    <row r="3787" spans="2:6" x14ac:dyDescent="0.3">
      <c r="B3787">
        <v>3782</v>
      </c>
      <c r="C3787" s="1">
        <f t="shared" si="120"/>
        <v>0.26811696531402318</v>
      </c>
      <c r="E3787">
        <v>3782</v>
      </c>
      <c r="F3787">
        <f t="shared" si="121"/>
        <v>0.49256402860870108</v>
      </c>
    </row>
    <row r="3788" spans="2:6" x14ac:dyDescent="0.3">
      <c r="B3788">
        <v>3783</v>
      </c>
      <c r="C3788" s="1">
        <f t="shared" si="120"/>
        <v>0.26805735204691095</v>
      </c>
      <c r="E3788">
        <v>3783</v>
      </c>
      <c r="F3788">
        <f t="shared" si="121"/>
        <v>0.49256402860870108</v>
      </c>
    </row>
    <row r="3789" spans="2:6" x14ac:dyDescent="0.3">
      <c r="B3789">
        <v>3784</v>
      </c>
      <c r="C3789" s="1">
        <f t="shared" si="120"/>
        <v>0.26799783238199015</v>
      </c>
      <c r="E3789">
        <v>3784</v>
      </c>
      <c r="F3789">
        <f t="shared" si="121"/>
        <v>0.49242385223195811</v>
      </c>
    </row>
    <row r="3790" spans="2:6" x14ac:dyDescent="0.3">
      <c r="B3790">
        <v>3785</v>
      </c>
      <c r="C3790" s="1">
        <f t="shared" si="120"/>
        <v>0.26793840634988136</v>
      </c>
      <c r="E3790">
        <v>3785</v>
      </c>
      <c r="F3790">
        <f t="shared" si="121"/>
        <v>0.49242385223195811</v>
      </c>
    </row>
    <row r="3791" spans="2:6" x14ac:dyDescent="0.3">
      <c r="B3791">
        <v>3786</v>
      </c>
      <c r="C3791" s="1">
        <f t="shared" si="120"/>
        <v>0.26787907398115673</v>
      </c>
      <c r="E3791">
        <v>3786</v>
      </c>
      <c r="F3791">
        <f t="shared" si="121"/>
        <v>0.49228365402984559</v>
      </c>
    </row>
    <row r="3792" spans="2:6" x14ac:dyDescent="0.3">
      <c r="B3792">
        <v>3787</v>
      </c>
      <c r="C3792" s="1">
        <f t="shared" si="120"/>
        <v>0.26781983530634057</v>
      </c>
      <c r="E3792">
        <v>3787</v>
      </c>
      <c r="F3792">
        <f t="shared" si="121"/>
        <v>0.49228365402984553</v>
      </c>
    </row>
    <row r="3793" spans="2:6" x14ac:dyDescent="0.3">
      <c r="B3793">
        <v>3788</v>
      </c>
      <c r="C3793" s="1">
        <f t="shared" si="120"/>
        <v>0.26776069035590866</v>
      </c>
      <c r="E3793">
        <v>3788</v>
      </c>
      <c r="F3793">
        <f t="shared" si="121"/>
        <v>0.49214343407448979</v>
      </c>
    </row>
    <row r="3794" spans="2:6" x14ac:dyDescent="0.3">
      <c r="B3794">
        <v>3789</v>
      </c>
      <c r="C3794" s="1">
        <f t="shared" si="120"/>
        <v>0.26770163916028872</v>
      </c>
      <c r="E3794">
        <v>3789</v>
      </c>
      <c r="F3794">
        <f t="shared" si="121"/>
        <v>0.49214343407448974</v>
      </c>
    </row>
    <row r="3795" spans="2:6" x14ac:dyDescent="0.3">
      <c r="B3795">
        <v>3790</v>
      </c>
      <c r="C3795" s="1">
        <f t="shared" si="120"/>
        <v>0.26764268174986033</v>
      </c>
      <c r="E3795">
        <v>3790</v>
      </c>
      <c r="F3795">
        <f t="shared" si="121"/>
        <v>0.49200319243802826</v>
      </c>
    </row>
    <row r="3796" spans="2:6" x14ac:dyDescent="0.3">
      <c r="B3796">
        <v>3791</v>
      </c>
      <c r="C3796" s="1">
        <f t="shared" si="120"/>
        <v>0.26758381815495463</v>
      </c>
      <c r="E3796">
        <v>3791</v>
      </c>
      <c r="F3796">
        <f t="shared" si="121"/>
        <v>0.4920031924380282</v>
      </c>
    </row>
    <row r="3797" spans="2:6" x14ac:dyDescent="0.3">
      <c r="B3797">
        <v>3792</v>
      </c>
      <c r="C3797" s="1">
        <f t="shared" si="120"/>
        <v>0.26752504840585456</v>
      </c>
      <c r="E3797">
        <v>3792</v>
      </c>
      <c r="F3797">
        <f t="shared" si="121"/>
        <v>0.49186292919260977</v>
      </c>
    </row>
    <row r="3798" spans="2:6" x14ac:dyDescent="0.3">
      <c r="B3798">
        <v>3793</v>
      </c>
      <c r="C3798" s="1">
        <f t="shared" si="120"/>
        <v>0.26746637253279482</v>
      </c>
      <c r="E3798">
        <v>3793</v>
      </c>
      <c r="F3798">
        <f t="shared" si="121"/>
        <v>0.49186292919260977</v>
      </c>
    </row>
    <row r="3799" spans="2:6" x14ac:dyDescent="0.3">
      <c r="B3799">
        <v>3794</v>
      </c>
      <c r="C3799" s="1">
        <f t="shared" si="120"/>
        <v>0.26740779056596176</v>
      </c>
      <c r="E3799">
        <v>3794</v>
      </c>
      <c r="F3799">
        <f t="shared" si="121"/>
        <v>0.49172264441039398</v>
      </c>
    </row>
    <row r="3800" spans="2:6" x14ac:dyDescent="0.3">
      <c r="B3800">
        <v>3795</v>
      </c>
      <c r="C3800" s="1">
        <f t="shared" si="120"/>
        <v>0.26734930253549355</v>
      </c>
      <c r="E3800">
        <v>3795</v>
      </c>
      <c r="F3800">
        <f t="shared" si="121"/>
        <v>0.49172264441039382</v>
      </c>
    </row>
    <row r="3801" spans="2:6" x14ac:dyDescent="0.3">
      <c r="B3801">
        <v>3796</v>
      </c>
      <c r="C3801" s="1">
        <f t="shared" si="120"/>
        <v>0.26729090847147985</v>
      </c>
      <c r="E3801">
        <v>3796</v>
      </c>
      <c r="F3801">
        <f t="shared" si="121"/>
        <v>0.4915823381635519</v>
      </c>
    </row>
    <row r="3802" spans="2:6" x14ac:dyDescent="0.3">
      <c r="B3802">
        <v>3797</v>
      </c>
      <c r="C3802" s="1">
        <f t="shared" si="120"/>
        <v>0.26723260840396207</v>
      </c>
      <c r="E3802">
        <v>3797</v>
      </c>
      <c r="F3802">
        <f t="shared" si="121"/>
        <v>0.4915823381635519</v>
      </c>
    </row>
    <row r="3803" spans="2:6" x14ac:dyDescent="0.3">
      <c r="B3803">
        <v>3798</v>
      </c>
      <c r="C3803" s="1">
        <f t="shared" si="120"/>
        <v>0.26717440236293322</v>
      </c>
      <c r="E3803">
        <v>3798</v>
      </c>
      <c r="F3803">
        <f t="shared" si="121"/>
        <v>0.49144201052426539</v>
      </c>
    </row>
    <row r="3804" spans="2:6" x14ac:dyDescent="0.3">
      <c r="B3804">
        <v>3799</v>
      </c>
      <c r="C3804" s="1">
        <f t="shared" si="120"/>
        <v>0.26711629037833806</v>
      </c>
      <c r="E3804">
        <v>3799</v>
      </c>
      <c r="F3804">
        <f t="shared" si="121"/>
        <v>0.49144201052426523</v>
      </c>
    </row>
    <row r="3805" spans="2:6" x14ac:dyDescent="0.3">
      <c r="B3805">
        <v>3800</v>
      </c>
      <c r="C3805" s="1">
        <f t="shared" si="120"/>
        <v>0.26705827248007286</v>
      </c>
      <c r="E3805">
        <v>3800</v>
      </c>
      <c r="F3805">
        <f t="shared" si="121"/>
        <v>0.49130166156472749</v>
      </c>
    </row>
    <row r="3806" spans="2:6" x14ac:dyDescent="0.3">
      <c r="B3806">
        <v>3801</v>
      </c>
      <c r="C3806" s="1">
        <f t="shared" si="120"/>
        <v>0.2670003486979855</v>
      </c>
      <c r="E3806">
        <v>3801</v>
      </c>
      <c r="F3806">
        <f t="shared" si="121"/>
        <v>0.49130166156472743</v>
      </c>
    </row>
    <row r="3807" spans="2:6" x14ac:dyDescent="0.3">
      <c r="B3807">
        <v>3802</v>
      </c>
      <c r="C3807" s="1">
        <f t="shared" si="120"/>
        <v>0.26694251906187538</v>
      </c>
      <c r="E3807">
        <v>3802</v>
      </c>
      <c r="F3807">
        <f t="shared" si="121"/>
        <v>0.49116129135714204</v>
      </c>
    </row>
    <row r="3808" spans="2:6" x14ac:dyDescent="0.3">
      <c r="B3808">
        <v>3803</v>
      </c>
      <c r="C3808" s="1">
        <f t="shared" si="120"/>
        <v>0.26688478360149354</v>
      </c>
      <c r="E3808">
        <v>3803</v>
      </c>
      <c r="F3808">
        <f t="shared" si="121"/>
        <v>0.49116129135714198</v>
      </c>
    </row>
    <row r="3809" spans="2:6" x14ac:dyDescent="0.3">
      <c r="B3809">
        <v>3804</v>
      </c>
      <c r="C3809" s="1">
        <f t="shared" si="120"/>
        <v>0.26682714234654259</v>
      </c>
      <c r="E3809">
        <v>3804</v>
      </c>
      <c r="F3809">
        <f t="shared" si="121"/>
        <v>0.49102089997372389</v>
      </c>
    </row>
    <row r="3810" spans="2:6" x14ac:dyDescent="0.3">
      <c r="B3810">
        <v>3805</v>
      </c>
      <c r="C3810" s="1">
        <f t="shared" si="120"/>
        <v>0.2667695953266766</v>
      </c>
      <c r="E3810">
        <v>3805</v>
      </c>
      <c r="F3810">
        <f t="shared" si="121"/>
        <v>0.49102089997372378</v>
      </c>
    </row>
    <row r="3811" spans="2:6" x14ac:dyDescent="0.3">
      <c r="B3811">
        <v>3806</v>
      </c>
      <c r="C3811" s="1">
        <f t="shared" si="120"/>
        <v>0.26671214257150128</v>
      </c>
      <c r="E3811">
        <v>3806</v>
      </c>
      <c r="F3811">
        <f t="shared" si="121"/>
        <v>0.49088048748669877</v>
      </c>
    </row>
    <row r="3812" spans="2:6" x14ac:dyDescent="0.3">
      <c r="B3812">
        <v>3807</v>
      </c>
      <c r="C3812" s="1">
        <f t="shared" si="120"/>
        <v>0.26665478411057375</v>
      </c>
      <c r="E3812">
        <v>3807</v>
      </c>
      <c r="F3812">
        <f t="shared" si="121"/>
        <v>0.49088048748669871</v>
      </c>
    </row>
    <row r="3813" spans="2:6" x14ac:dyDescent="0.3">
      <c r="B3813">
        <v>3808</v>
      </c>
      <c r="C3813" s="1">
        <f t="shared" si="120"/>
        <v>0.26659751997340259</v>
      </c>
      <c r="E3813">
        <v>3808</v>
      </c>
      <c r="F3813">
        <f t="shared" si="121"/>
        <v>0.49074005396830322</v>
      </c>
    </row>
    <row r="3814" spans="2:6" x14ac:dyDescent="0.3">
      <c r="B3814">
        <v>3809</v>
      </c>
      <c r="C3814" s="1">
        <f t="shared" si="120"/>
        <v>0.26654035018944788</v>
      </c>
      <c r="E3814">
        <v>3809</v>
      </c>
      <c r="F3814">
        <f t="shared" si="121"/>
        <v>0.49074005396830306</v>
      </c>
    </row>
    <row r="3815" spans="2:6" x14ac:dyDescent="0.3">
      <c r="B3815">
        <v>3810</v>
      </c>
      <c r="C3815" s="1">
        <f t="shared" si="120"/>
        <v>0.26648327478812128</v>
      </c>
      <c r="E3815">
        <v>3810</v>
      </c>
      <c r="F3815">
        <f t="shared" si="121"/>
        <v>0.49059959949078474</v>
      </c>
    </row>
    <row r="3816" spans="2:6" x14ac:dyDescent="0.3">
      <c r="B3816">
        <v>3811</v>
      </c>
      <c r="C3816" s="1">
        <f t="shared" si="120"/>
        <v>0.26642629379878568</v>
      </c>
      <c r="E3816">
        <v>3811</v>
      </c>
      <c r="F3816">
        <f t="shared" si="121"/>
        <v>0.49059959949078474</v>
      </c>
    </row>
    <row r="3817" spans="2:6" x14ac:dyDescent="0.3">
      <c r="B3817">
        <v>3812</v>
      </c>
      <c r="C3817" s="1">
        <f t="shared" si="120"/>
        <v>0.26636940725075559</v>
      </c>
      <c r="E3817">
        <v>3812</v>
      </c>
      <c r="F3817">
        <f t="shared" si="121"/>
        <v>0.49045912412640147</v>
      </c>
    </row>
    <row r="3818" spans="2:6" x14ac:dyDescent="0.3">
      <c r="B3818">
        <v>3813</v>
      </c>
      <c r="C3818" s="1">
        <f t="shared" si="120"/>
        <v>0.26631261517329685</v>
      </c>
      <c r="E3818">
        <v>3813</v>
      </c>
      <c r="F3818">
        <f t="shared" si="121"/>
        <v>0.49045912412640147</v>
      </c>
    </row>
    <row r="3819" spans="2:6" x14ac:dyDescent="0.3">
      <c r="B3819">
        <v>3814</v>
      </c>
      <c r="C3819" s="1">
        <f t="shared" si="120"/>
        <v>0.26625591759562667</v>
      </c>
      <c r="E3819">
        <v>3814</v>
      </c>
      <c r="F3819">
        <f t="shared" si="121"/>
        <v>0.49031862794742237</v>
      </c>
    </row>
    <row r="3820" spans="2:6" x14ac:dyDescent="0.3">
      <c r="B3820">
        <v>3815</v>
      </c>
      <c r="C3820" s="1">
        <f t="shared" si="120"/>
        <v>0.2661993145469137</v>
      </c>
      <c r="E3820">
        <v>3815</v>
      </c>
      <c r="F3820">
        <f t="shared" si="121"/>
        <v>0.49031862794742231</v>
      </c>
    </row>
    <row r="3821" spans="2:6" x14ac:dyDescent="0.3">
      <c r="B3821">
        <v>3816</v>
      </c>
      <c r="C3821" s="1">
        <f t="shared" si="120"/>
        <v>0.26614280605627794</v>
      </c>
      <c r="E3821">
        <v>3816</v>
      </c>
      <c r="F3821">
        <f t="shared" si="121"/>
        <v>0.49017811102612707</v>
      </c>
    </row>
    <row r="3822" spans="2:6" x14ac:dyDescent="0.3">
      <c r="B3822">
        <v>3817</v>
      </c>
      <c r="C3822" s="1">
        <f t="shared" si="120"/>
        <v>0.26608639215279067</v>
      </c>
      <c r="E3822">
        <v>3817</v>
      </c>
      <c r="F3822">
        <f t="shared" si="121"/>
        <v>0.49017811102612702</v>
      </c>
    </row>
    <row r="3823" spans="2:6" x14ac:dyDescent="0.3">
      <c r="B3823">
        <v>3818</v>
      </c>
      <c r="C3823" s="1">
        <f t="shared" si="120"/>
        <v>0.26603007286547475</v>
      </c>
      <c r="E3823">
        <v>3818</v>
      </c>
      <c r="F3823">
        <f t="shared" si="121"/>
        <v>0.49003757343480592</v>
      </c>
    </row>
    <row r="3824" spans="2:6" x14ac:dyDescent="0.3">
      <c r="B3824">
        <v>3819</v>
      </c>
      <c r="C3824" s="1">
        <f t="shared" si="120"/>
        <v>0.265973848223304</v>
      </c>
      <c r="E3824">
        <v>3819</v>
      </c>
      <c r="F3824">
        <f t="shared" si="121"/>
        <v>0.49003757343480581</v>
      </c>
    </row>
    <row r="3825" spans="2:6" x14ac:dyDescent="0.3">
      <c r="B3825">
        <v>3820</v>
      </c>
      <c r="C3825" s="1">
        <f t="shared" si="120"/>
        <v>0.26591771825520388</v>
      </c>
      <c r="E3825">
        <v>3820</v>
      </c>
      <c r="F3825">
        <f t="shared" si="121"/>
        <v>0.48989701524575979</v>
      </c>
    </row>
    <row r="3826" spans="2:6" x14ac:dyDescent="0.3">
      <c r="B3826">
        <v>3821</v>
      </c>
      <c r="C3826" s="1">
        <f t="shared" si="120"/>
        <v>0.26586168299005097</v>
      </c>
      <c r="E3826">
        <v>3821</v>
      </c>
      <c r="F3826">
        <f t="shared" si="121"/>
        <v>0.48989701524575968</v>
      </c>
    </row>
    <row r="3827" spans="2:6" x14ac:dyDescent="0.3">
      <c r="B3827">
        <v>3822</v>
      </c>
      <c r="C3827" s="1">
        <f t="shared" si="120"/>
        <v>0.2658057424566731</v>
      </c>
      <c r="E3827">
        <v>3822</v>
      </c>
      <c r="F3827">
        <f t="shared" si="121"/>
        <v>0.4897564365313003</v>
      </c>
    </row>
    <row r="3828" spans="2:6" x14ac:dyDescent="0.3">
      <c r="B3828">
        <v>3823</v>
      </c>
      <c r="C3828" s="1">
        <f t="shared" si="120"/>
        <v>0.26574989668384946</v>
      </c>
      <c r="E3828">
        <v>3823</v>
      </c>
      <c r="F3828">
        <f t="shared" si="121"/>
        <v>0.48975643653130019</v>
      </c>
    </row>
    <row r="3829" spans="2:6" x14ac:dyDescent="0.3">
      <c r="B3829">
        <v>3824</v>
      </c>
      <c r="C3829" s="1">
        <f t="shared" si="120"/>
        <v>0.26569414570031058</v>
      </c>
      <c r="E3829">
        <v>3824</v>
      </c>
      <c r="F3829">
        <f t="shared" si="121"/>
        <v>0.48961583736374958</v>
      </c>
    </row>
    <row r="3830" spans="2:6" x14ac:dyDescent="0.3">
      <c r="B3830">
        <v>3825</v>
      </c>
      <c r="C3830" s="1">
        <f t="shared" si="120"/>
        <v>0.2656384895347379</v>
      </c>
      <c r="E3830">
        <v>3825</v>
      </c>
      <c r="F3830">
        <f t="shared" si="121"/>
        <v>0.48961583736374958</v>
      </c>
    </row>
    <row r="3831" spans="2:6" x14ac:dyDescent="0.3">
      <c r="B3831">
        <v>3826</v>
      </c>
      <c r="C3831" s="1">
        <f t="shared" si="120"/>
        <v>0.26558292821576446</v>
      </c>
      <c r="E3831">
        <v>3826</v>
      </c>
      <c r="F3831">
        <f t="shared" si="121"/>
        <v>0.48947521781544018</v>
      </c>
    </row>
    <row r="3832" spans="2:6" x14ac:dyDescent="0.3">
      <c r="B3832">
        <v>3827</v>
      </c>
      <c r="C3832" s="1">
        <f t="shared" si="120"/>
        <v>0.26552746177197423</v>
      </c>
      <c r="E3832">
        <v>3827</v>
      </c>
      <c r="F3832">
        <f t="shared" si="121"/>
        <v>0.48947521781544018</v>
      </c>
    </row>
    <row r="3833" spans="2:6" x14ac:dyDescent="0.3">
      <c r="B3833">
        <v>3828</v>
      </c>
      <c r="C3833" s="1">
        <f t="shared" si="120"/>
        <v>0.26547209023190244</v>
      </c>
      <c r="E3833">
        <v>3828</v>
      </c>
      <c r="F3833">
        <f t="shared" si="121"/>
        <v>0.48933457795871527</v>
      </c>
    </row>
    <row r="3834" spans="2:6" x14ac:dyDescent="0.3">
      <c r="B3834">
        <v>3829</v>
      </c>
      <c r="C3834" s="1">
        <f t="shared" si="120"/>
        <v>0.26541681362403569</v>
      </c>
      <c r="E3834">
        <v>3829</v>
      </c>
      <c r="F3834">
        <f t="shared" si="121"/>
        <v>0.48933457795871527</v>
      </c>
    </row>
    <row r="3835" spans="2:6" x14ac:dyDescent="0.3">
      <c r="B3835">
        <v>3830</v>
      </c>
      <c r="C3835" s="1">
        <f t="shared" si="120"/>
        <v>0.26536163197681145</v>
      </c>
      <c r="E3835">
        <v>3830</v>
      </c>
      <c r="F3835">
        <f t="shared" si="121"/>
        <v>0.48919391786592847</v>
      </c>
    </row>
    <row r="3836" spans="2:6" x14ac:dyDescent="0.3">
      <c r="B3836">
        <v>3831</v>
      </c>
      <c r="C3836" s="1">
        <f t="shared" si="120"/>
        <v>0.26530654531861841</v>
      </c>
      <c r="E3836">
        <v>3831</v>
      </c>
      <c r="F3836">
        <f t="shared" si="121"/>
        <v>0.48919391786592836</v>
      </c>
    </row>
    <row r="3837" spans="2:6" x14ac:dyDescent="0.3">
      <c r="B3837">
        <v>3832</v>
      </c>
      <c r="C3837" s="1">
        <f t="shared" si="120"/>
        <v>0.26525155367779657</v>
      </c>
      <c r="E3837">
        <v>3832</v>
      </c>
      <c r="F3837">
        <f t="shared" si="121"/>
        <v>0.48905323760944358</v>
      </c>
    </row>
    <row r="3838" spans="2:6" x14ac:dyDescent="0.3">
      <c r="B3838">
        <v>3833</v>
      </c>
      <c r="C3838" s="1">
        <f t="shared" si="120"/>
        <v>0.26519665708263684</v>
      </c>
      <c r="E3838">
        <v>3833</v>
      </c>
      <c r="F3838">
        <f t="shared" si="121"/>
        <v>0.48905323760944347</v>
      </c>
    </row>
    <row r="3839" spans="2:6" x14ac:dyDescent="0.3">
      <c r="B3839">
        <v>3834</v>
      </c>
      <c r="C3839" s="1">
        <f t="shared" si="120"/>
        <v>0.26514185556138137</v>
      </c>
      <c r="E3839">
        <v>3834</v>
      </c>
      <c r="F3839">
        <f t="shared" si="121"/>
        <v>0.48891253726163503</v>
      </c>
    </row>
    <row r="3840" spans="2:6" x14ac:dyDescent="0.3">
      <c r="B3840">
        <v>3835</v>
      </c>
      <c r="C3840" s="1">
        <f t="shared" si="120"/>
        <v>0.26508714914222331</v>
      </c>
      <c r="E3840">
        <v>3835</v>
      </c>
      <c r="F3840">
        <f t="shared" si="121"/>
        <v>0.48891253726163497</v>
      </c>
    </row>
    <row r="3841" spans="2:6" x14ac:dyDescent="0.3">
      <c r="B3841">
        <v>3836</v>
      </c>
      <c r="C3841" s="1">
        <f t="shared" si="120"/>
        <v>0.26503253785330694</v>
      </c>
      <c r="E3841">
        <v>3836</v>
      </c>
      <c r="F3841">
        <f t="shared" si="121"/>
        <v>0.48877181689488763</v>
      </c>
    </row>
    <row r="3842" spans="2:6" x14ac:dyDescent="0.3">
      <c r="B3842">
        <v>3837</v>
      </c>
      <c r="C3842" s="1">
        <f t="shared" si="120"/>
        <v>0.2649780217227275</v>
      </c>
      <c r="E3842">
        <v>3837</v>
      </c>
      <c r="F3842">
        <f t="shared" si="121"/>
        <v>0.48877181689488758</v>
      </c>
    </row>
    <row r="3843" spans="2:6" x14ac:dyDescent="0.3">
      <c r="B3843">
        <v>3838</v>
      </c>
      <c r="C3843" s="1">
        <f t="shared" si="120"/>
        <v>0.26492360077853144</v>
      </c>
      <c r="E3843">
        <v>3838</v>
      </c>
      <c r="F3843">
        <f t="shared" si="121"/>
        <v>0.48863107658159616</v>
      </c>
    </row>
    <row r="3844" spans="2:6" x14ac:dyDescent="0.3">
      <c r="B3844">
        <v>3839</v>
      </c>
      <c r="C3844" s="1">
        <f t="shared" si="120"/>
        <v>0.26486927504871616</v>
      </c>
      <c r="E3844">
        <v>3839</v>
      </c>
      <c r="F3844">
        <f t="shared" si="121"/>
        <v>0.48863107658159599</v>
      </c>
    </row>
    <row r="3845" spans="2:6" x14ac:dyDescent="0.3">
      <c r="B3845">
        <v>3840</v>
      </c>
      <c r="C3845" s="1">
        <f t="shared" si="120"/>
        <v>0.26481504456123006</v>
      </c>
      <c r="E3845">
        <v>3840</v>
      </c>
      <c r="F3845">
        <f t="shared" si="121"/>
        <v>0.48849031639416607</v>
      </c>
    </row>
    <row r="3846" spans="2:6" x14ac:dyDescent="0.3">
      <c r="B3846">
        <v>3841</v>
      </c>
      <c r="C3846" s="1">
        <f t="shared" ref="C3846:C3909" si="122">D$2+D$1*COS((B3846*2*PI()/8760))</f>
        <v>0.26476090934397245</v>
      </c>
      <c r="E3846">
        <v>3841</v>
      </c>
      <c r="F3846">
        <f t="shared" ref="F3846:F3909" si="123">LARGE(C$6:C$8765,E3846)</f>
        <v>0.48849031639416601</v>
      </c>
    </row>
    <row r="3847" spans="2:6" x14ac:dyDescent="0.3">
      <c r="B3847">
        <v>3842</v>
      </c>
      <c r="C3847" s="1">
        <f t="shared" si="122"/>
        <v>0.26470686942479382</v>
      </c>
      <c r="E3847">
        <v>3842</v>
      </c>
      <c r="F3847">
        <f t="shared" si="123"/>
        <v>0.48834953640501261</v>
      </c>
    </row>
    <row r="3848" spans="2:6" x14ac:dyDescent="0.3">
      <c r="B3848">
        <v>3843</v>
      </c>
      <c r="C3848" s="1">
        <f t="shared" si="122"/>
        <v>0.26465292483149555</v>
      </c>
      <c r="E3848">
        <v>3843</v>
      </c>
      <c r="F3848">
        <f t="shared" si="123"/>
        <v>0.48834953640501255</v>
      </c>
    </row>
    <row r="3849" spans="2:6" x14ac:dyDescent="0.3">
      <c r="B3849">
        <v>3844</v>
      </c>
      <c r="C3849" s="1">
        <f t="shared" si="122"/>
        <v>0.26459907559182994</v>
      </c>
      <c r="E3849">
        <v>3844</v>
      </c>
      <c r="F3849">
        <f t="shared" si="123"/>
        <v>0.48820873668656151</v>
      </c>
    </row>
    <row r="3850" spans="2:6" x14ac:dyDescent="0.3">
      <c r="B3850">
        <v>3845</v>
      </c>
      <c r="C3850" s="1">
        <f t="shared" si="122"/>
        <v>0.2645453217335002</v>
      </c>
      <c r="E3850">
        <v>3845</v>
      </c>
      <c r="F3850">
        <f t="shared" si="123"/>
        <v>0.48820873668656151</v>
      </c>
    </row>
    <row r="3851" spans="2:6" x14ac:dyDescent="0.3">
      <c r="B3851">
        <v>3846</v>
      </c>
      <c r="C3851" s="1">
        <f t="shared" si="122"/>
        <v>0.26449166328416068</v>
      </c>
      <c r="E3851">
        <v>3846</v>
      </c>
      <c r="F3851">
        <f t="shared" si="123"/>
        <v>0.48806791731124877</v>
      </c>
    </row>
    <row r="3852" spans="2:6" x14ac:dyDescent="0.3">
      <c r="B3852">
        <v>3847</v>
      </c>
      <c r="C3852" s="1">
        <f t="shared" si="122"/>
        <v>0.26443810027141634</v>
      </c>
      <c r="E3852">
        <v>3847</v>
      </c>
      <c r="F3852">
        <f t="shared" si="123"/>
        <v>0.48806791731124871</v>
      </c>
    </row>
    <row r="3853" spans="2:6" x14ac:dyDescent="0.3">
      <c r="B3853">
        <v>3848</v>
      </c>
      <c r="C3853" s="1">
        <f t="shared" si="122"/>
        <v>0.26438463272282331</v>
      </c>
      <c r="E3853">
        <v>3848</v>
      </c>
      <c r="F3853">
        <f t="shared" si="123"/>
        <v>0.48792707835151994</v>
      </c>
    </row>
    <row r="3854" spans="2:6" x14ac:dyDescent="0.3">
      <c r="B3854">
        <v>3849</v>
      </c>
      <c r="C3854" s="1">
        <f t="shared" si="122"/>
        <v>0.26433126066588852</v>
      </c>
      <c r="E3854">
        <v>3849</v>
      </c>
      <c r="F3854">
        <f t="shared" si="123"/>
        <v>0.48792707835151988</v>
      </c>
    </row>
    <row r="3855" spans="2:6" x14ac:dyDescent="0.3">
      <c r="B3855">
        <v>3850</v>
      </c>
      <c r="C3855" s="1">
        <f t="shared" si="122"/>
        <v>0.26427798412806963</v>
      </c>
      <c r="E3855">
        <v>3850</v>
      </c>
      <c r="F3855">
        <f t="shared" si="123"/>
        <v>0.4877862198798314</v>
      </c>
    </row>
    <row r="3856" spans="2:6" x14ac:dyDescent="0.3">
      <c r="B3856">
        <v>3851</v>
      </c>
      <c r="C3856" s="1">
        <f t="shared" si="122"/>
        <v>0.26422480313677532</v>
      </c>
      <c r="E3856">
        <v>3851</v>
      </c>
      <c r="F3856">
        <f t="shared" si="123"/>
        <v>0.48778621987983134</v>
      </c>
    </row>
    <row r="3857" spans="2:6" x14ac:dyDescent="0.3">
      <c r="B3857">
        <v>3852</v>
      </c>
      <c r="C3857" s="1">
        <f t="shared" si="122"/>
        <v>0.26417171771936515</v>
      </c>
      <c r="E3857">
        <v>3852</v>
      </c>
      <c r="F3857">
        <f t="shared" si="123"/>
        <v>0.48764534196864889</v>
      </c>
    </row>
    <row r="3858" spans="2:6" x14ac:dyDescent="0.3">
      <c r="B3858">
        <v>3853</v>
      </c>
      <c r="C3858" s="1">
        <f t="shared" si="122"/>
        <v>0.26411872790314939</v>
      </c>
      <c r="E3858">
        <v>3853</v>
      </c>
      <c r="F3858">
        <f t="shared" si="123"/>
        <v>0.48764534196864873</v>
      </c>
    </row>
    <row r="3859" spans="2:6" x14ac:dyDescent="0.3">
      <c r="B3859">
        <v>3854</v>
      </c>
      <c r="C3859" s="1">
        <f t="shared" si="122"/>
        <v>0.26406583371538916</v>
      </c>
      <c r="E3859">
        <v>3854</v>
      </c>
      <c r="F3859">
        <f t="shared" si="123"/>
        <v>0.48750444469044857</v>
      </c>
    </row>
    <row r="3860" spans="2:6" x14ac:dyDescent="0.3">
      <c r="B3860">
        <v>3855</v>
      </c>
      <c r="C3860" s="1">
        <f t="shared" si="122"/>
        <v>0.26401303518329639</v>
      </c>
      <c r="E3860">
        <v>3855</v>
      </c>
      <c r="F3860">
        <f t="shared" si="123"/>
        <v>0.48750444469044857</v>
      </c>
    </row>
    <row r="3861" spans="2:6" x14ac:dyDescent="0.3">
      <c r="B3861">
        <v>3856</v>
      </c>
      <c r="C3861" s="1">
        <f t="shared" si="122"/>
        <v>0.26396033233403382</v>
      </c>
      <c r="E3861">
        <v>3856</v>
      </c>
      <c r="F3861">
        <f t="shared" si="123"/>
        <v>0.48736352811771638</v>
      </c>
    </row>
    <row r="3862" spans="2:6" x14ac:dyDescent="0.3">
      <c r="B3862">
        <v>3857</v>
      </c>
      <c r="C3862" s="1">
        <f t="shared" si="122"/>
        <v>0.263907725194715</v>
      </c>
      <c r="E3862">
        <v>3857</v>
      </c>
      <c r="F3862">
        <f t="shared" si="123"/>
        <v>0.48736352811771638</v>
      </c>
    </row>
    <row r="3863" spans="2:6" x14ac:dyDescent="0.3">
      <c r="B3863">
        <v>3858</v>
      </c>
      <c r="C3863" s="1">
        <f t="shared" si="122"/>
        <v>0.26385521379240412</v>
      </c>
      <c r="E3863">
        <v>3858</v>
      </c>
      <c r="F3863">
        <f t="shared" si="123"/>
        <v>0.48722259232294834</v>
      </c>
    </row>
    <row r="3864" spans="2:6" x14ac:dyDescent="0.3">
      <c r="B3864">
        <v>3859</v>
      </c>
      <c r="C3864" s="1">
        <f t="shared" si="122"/>
        <v>0.26380279815411622</v>
      </c>
      <c r="E3864">
        <v>3859</v>
      </c>
      <c r="F3864">
        <f t="shared" si="123"/>
        <v>0.48722259232294829</v>
      </c>
    </row>
    <row r="3865" spans="2:6" x14ac:dyDescent="0.3">
      <c r="B3865">
        <v>3860</v>
      </c>
      <c r="C3865" s="1">
        <f t="shared" si="122"/>
        <v>0.26375047830681708</v>
      </c>
      <c r="E3865">
        <v>3860</v>
      </c>
      <c r="F3865">
        <f t="shared" si="123"/>
        <v>0.48708163737865018</v>
      </c>
    </row>
    <row r="3866" spans="2:6" x14ac:dyDescent="0.3">
      <c r="B3866">
        <v>3861</v>
      </c>
      <c r="C3866" s="1">
        <f t="shared" si="122"/>
        <v>0.26369825427742311</v>
      </c>
      <c r="E3866">
        <v>3861</v>
      </c>
      <c r="F3866">
        <f t="shared" si="123"/>
        <v>0.48708163737865012</v>
      </c>
    </row>
    <row r="3867" spans="2:6" x14ac:dyDescent="0.3">
      <c r="B3867">
        <v>3862</v>
      </c>
      <c r="C3867" s="1">
        <f t="shared" si="122"/>
        <v>0.26364612609280141</v>
      </c>
      <c r="E3867">
        <v>3862</v>
      </c>
      <c r="F3867">
        <f t="shared" si="123"/>
        <v>0.4869406633573376</v>
      </c>
    </row>
    <row r="3868" spans="2:6" x14ac:dyDescent="0.3">
      <c r="B3868">
        <v>3863</v>
      </c>
      <c r="C3868" s="1">
        <f t="shared" si="122"/>
        <v>0.26359409377977006</v>
      </c>
      <c r="E3868">
        <v>3863</v>
      </c>
      <c r="F3868">
        <f t="shared" si="123"/>
        <v>0.48694066335733749</v>
      </c>
    </row>
    <row r="3869" spans="2:6" x14ac:dyDescent="0.3">
      <c r="B3869">
        <v>3864</v>
      </c>
      <c r="C3869" s="1">
        <f t="shared" si="122"/>
        <v>0.26354215736509734</v>
      </c>
      <c r="E3869">
        <v>3864</v>
      </c>
      <c r="F3869">
        <f t="shared" si="123"/>
        <v>0.48679967033153609</v>
      </c>
    </row>
    <row r="3870" spans="2:6" x14ac:dyDescent="0.3">
      <c r="B3870">
        <v>3865</v>
      </c>
      <c r="C3870" s="1">
        <f t="shared" si="122"/>
        <v>0.26349031687550262</v>
      </c>
      <c r="E3870">
        <v>3865</v>
      </c>
      <c r="F3870">
        <f t="shared" si="123"/>
        <v>0.48679967033153604</v>
      </c>
    </row>
    <row r="3871" spans="2:6" x14ac:dyDescent="0.3">
      <c r="B3871">
        <v>3866</v>
      </c>
      <c r="C3871" s="1">
        <f t="shared" si="122"/>
        <v>0.26343857233765566</v>
      </c>
      <c r="E3871">
        <v>3866</v>
      </c>
      <c r="F3871">
        <f t="shared" si="123"/>
        <v>0.48665865837378075</v>
      </c>
    </row>
    <row r="3872" spans="2:6" x14ac:dyDescent="0.3">
      <c r="B3872">
        <v>3867</v>
      </c>
      <c r="C3872" s="1">
        <f t="shared" si="122"/>
        <v>0.26338692377817702</v>
      </c>
      <c r="E3872">
        <v>3867</v>
      </c>
      <c r="F3872">
        <f t="shared" si="123"/>
        <v>0.48665865837378064</v>
      </c>
    </row>
    <row r="3873" spans="2:6" x14ac:dyDescent="0.3">
      <c r="B3873">
        <v>3868</v>
      </c>
      <c r="C3873" s="1">
        <f t="shared" si="122"/>
        <v>0.26333537122363776</v>
      </c>
      <c r="E3873">
        <v>3868</v>
      </c>
      <c r="F3873">
        <f t="shared" si="123"/>
        <v>0.48651762755661682</v>
      </c>
    </row>
    <row r="3874" spans="2:6" x14ac:dyDescent="0.3">
      <c r="B3874">
        <v>3869</v>
      </c>
      <c r="C3874" s="1">
        <f t="shared" si="122"/>
        <v>0.26328391470055967</v>
      </c>
      <c r="E3874">
        <v>3869</v>
      </c>
      <c r="F3874">
        <f t="shared" si="123"/>
        <v>0.48651762755661682</v>
      </c>
    </row>
    <row r="3875" spans="2:6" x14ac:dyDescent="0.3">
      <c r="B3875">
        <v>3870</v>
      </c>
      <c r="C3875" s="1">
        <f t="shared" si="122"/>
        <v>0.26323255423541497</v>
      </c>
      <c r="E3875">
        <v>3870</v>
      </c>
      <c r="F3875">
        <f t="shared" si="123"/>
        <v>0.48637657795259881</v>
      </c>
    </row>
    <row r="3876" spans="2:6" x14ac:dyDescent="0.3">
      <c r="B3876">
        <v>3871</v>
      </c>
      <c r="C3876" s="1">
        <f t="shared" si="122"/>
        <v>0.26318128985462663</v>
      </c>
      <c r="E3876">
        <v>3871</v>
      </c>
      <c r="F3876">
        <f t="shared" si="123"/>
        <v>0.48637657795259881</v>
      </c>
    </row>
    <row r="3877" spans="2:6" x14ac:dyDescent="0.3">
      <c r="B3877">
        <v>3872</v>
      </c>
      <c r="C3877" s="1">
        <f t="shared" si="122"/>
        <v>0.26313012158456806</v>
      </c>
      <c r="E3877">
        <v>3872</v>
      </c>
      <c r="F3877">
        <f t="shared" si="123"/>
        <v>0.48623550963429113</v>
      </c>
    </row>
    <row r="3878" spans="2:6" x14ac:dyDescent="0.3">
      <c r="B3878">
        <v>3873</v>
      </c>
      <c r="C3878" s="1">
        <f t="shared" si="122"/>
        <v>0.26307904945156335</v>
      </c>
      <c r="E3878">
        <v>3873</v>
      </c>
      <c r="F3878">
        <f t="shared" si="123"/>
        <v>0.48623550963429113</v>
      </c>
    </row>
    <row r="3879" spans="2:6" x14ac:dyDescent="0.3">
      <c r="B3879">
        <v>3874</v>
      </c>
      <c r="C3879" s="1">
        <f t="shared" si="122"/>
        <v>0.263028073481887</v>
      </c>
      <c r="E3879">
        <v>3874</v>
      </c>
      <c r="F3879">
        <f t="shared" si="123"/>
        <v>0.48609442267426783</v>
      </c>
    </row>
    <row r="3880" spans="2:6" x14ac:dyDescent="0.3">
      <c r="B3880">
        <v>3875</v>
      </c>
      <c r="C3880" s="1">
        <f t="shared" si="122"/>
        <v>0.26297719370176414</v>
      </c>
      <c r="E3880">
        <v>3875</v>
      </c>
      <c r="F3880">
        <f t="shared" si="123"/>
        <v>0.48609442267426778</v>
      </c>
    </row>
    <row r="3881" spans="2:6" x14ac:dyDescent="0.3">
      <c r="B3881">
        <v>3876</v>
      </c>
      <c r="C3881" s="1">
        <f t="shared" si="122"/>
        <v>0.26292641013737034</v>
      </c>
      <c r="E3881">
        <v>3876</v>
      </c>
      <c r="F3881">
        <f t="shared" si="123"/>
        <v>0.48595331714511242</v>
      </c>
    </row>
    <row r="3882" spans="2:6" x14ac:dyDescent="0.3">
      <c r="B3882">
        <v>3877</v>
      </c>
      <c r="C3882" s="1">
        <f t="shared" si="122"/>
        <v>0.26287572281483174</v>
      </c>
      <c r="E3882">
        <v>3877</v>
      </c>
      <c r="F3882">
        <f t="shared" si="123"/>
        <v>0.48595331714511236</v>
      </c>
    </row>
    <row r="3883" spans="2:6" x14ac:dyDescent="0.3">
      <c r="B3883">
        <v>3878</v>
      </c>
      <c r="C3883" s="1">
        <f t="shared" si="122"/>
        <v>0.26282513176022493</v>
      </c>
      <c r="E3883">
        <v>3878</v>
      </c>
      <c r="F3883">
        <f t="shared" si="123"/>
        <v>0.48581219311941809</v>
      </c>
    </row>
    <row r="3884" spans="2:6" x14ac:dyDescent="0.3">
      <c r="B3884">
        <v>3879</v>
      </c>
      <c r="C3884" s="1">
        <f t="shared" si="122"/>
        <v>0.26277463699957704</v>
      </c>
      <c r="E3884">
        <v>3879</v>
      </c>
      <c r="F3884">
        <f t="shared" si="123"/>
        <v>0.48581219311941798</v>
      </c>
    </row>
    <row r="3885" spans="2:6" x14ac:dyDescent="0.3">
      <c r="B3885">
        <v>3880</v>
      </c>
      <c r="C3885" s="1">
        <f t="shared" si="122"/>
        <v>0.2627242385588654</v>
      </c>
      <c r="E3885">
        <v>3880</v>
      </c>
      <c r="F3885">
        <f t="shared" si="123"/>
        <v>0.48567105066978744</v>
      </c>
    </row>
    <row r="3886" spans="2:6" x14ac:dyDescent="0.3">
      <c r="B3886">
        <v>3881</v>
      </c>
      <c r="C3886" s="1">
        <f t="shared" si="122"/>
        <v>0.26267393646401821</v>
      </c>
      <c r="E3886">
        <v>3881</v>
      </c>
      <c r="F3886">
        <f t="shared" si="123"/>
        <v>0.48567105066978744</v>
      </c>
    </row>
    <row r="3887" spans="2:6" x14ac:dyDescent="0.3">
      <c r="B3887">
        <v>3882</v>
      </c>
      <c r="C3887" s="1">
        <f t="shared" si="122"/>
        <v>0.26262373074091372</v>
      </c>
      <c r="E3887">
        <v>3882</v>
      </c>
      <c r="F3887">
        <f t="shared" si="123"/>
        <v>0.48552988986883261</v>
      </c>
    </row>
    <row r="3888" spans="2:6" x14ac:dyDescent="0.3">
      <c r="B3888">
        <v>3883</v>
      </c>
      <c r="C3888" s="1">
        <f t="shared" si="122"/>
        <v>0.26257362141538082</v>
      </c>
      <c r="E3888">
        <v>3883</v>
      </c>
      <c r="F3888">
        <f t="shared" si="123"/>
        <v>0.48552988986883261</v>
      </c>
    </row>
    <row r="3889" spans="2:6" x14ac:dyDescent="0.3">
      <c r="B3889">
        <v>3884</v>
      </c>
      <c r="C3889" s="1">
        <f t="shared" si="122"/>
        <v>0.26252360851319878</v>
      </c>
      <c r="E3889">
        <v>3884</v>
      </c>
      <c r="F3889">
        <f t="shared" si="123"/>
        <v>0.48538871078917512</v>
      </c>
    </row>
    <row r="3890" spans="2:6" x14ac:dyDescent="0.3">
      <c r="B3890">
        <v>3885</v>
      </c>
      <c r="C3890" s="1">
        <f t="shared" si="122"/>
        <v>0.26247369206009719</v>
      </c>
      <c r="E3890">
        <v>3885</v>
      </c>
      <c r="F3890">
        <f t="shared" si="123"/>
        <v>0.48538871078917512</v>
      </c>
    </row>
    <row r="3891" spans="2:6" x14ac:dyDescent="0.3">
      <c r="B3891">
        <v>3886</v>
      </c>
      <c r="C3891" s="1">
        <f t="shared" si="122"/>
        <v>0.2624238720817561</v>
      </c>
      <c r="E3891">
        <v>3886</v>
      </c>
      <c r="F3891">
        <f t="shared" si="123"/>
        <v>0.48524751350344603</v>
      </c>
    </row>
    <row r="3892" spans="2:6" x14ac:dyDescent="0.3">
      <c r="B3892">
        <v>3887</v>
      </c>
      <c r="C3892" s="1">
        <f t="shared" si="122"/>
        <v>0.26237414860380581</v>
      </c>
      <c r="E3892">
        <v>3887</v>
      </c>
      <c r="F3892">
        <f t="shared" si="123"/>
        <v>0.48524751350344597</v>
      </c>
    </row>
    <row r="3893" spans="2:6" x14ac:dyDescent="0.3">
      <c r="B3893">
        <v>3888</v>
      </c>
      <c r="C3893" s="1">
        <f t="shared" si="122"/>
        <v>0.26232452165182718</v>
      </c>
      <c r="E3893">
        <v>3888</v>
      </c>
      <c r="F3893">
        <f t="shared" si="123"/>
        <v>0.48510629808428563</v>
      </c>
    </row>
    <row r="3894" spans="2:6" x14ac:dyDescent="0.3">
      <c r="B3894">
        <v>3889</v>
      </c>
      <c r="C3894" s="1">
        <f t="shared" si="122"/>
        <v>0.26227499125135117</v>
      </c>
      <c r="E3894">
        <v>3889</v>
      </c>
      <c r="F3894">
        <f t="shared" si="123"/>
        <v>0.48510629808428557</v>
      </c>
    </row>
    <row r="3895" spans="2:6" x14ac:dyDescent="0.3">
      <c r="B3895">
        <v>3890</v>
      </c>
      <c r="C3895" s="1">
        <f t="shared" si="122"/>
        <v>0.26222555742785925</v>
      </c>
      <c r="E3895">
        <v>3890</v>
      </c>
      <c r="F3895">
        <f t="shared" si="123"/>
        <v>0.48496506460434369</v>
      </c>
    </row>
    <row r="3896" spans="2:6" x14ac:dyDescent="0.3">
      <c r="B3896">
        <v>3891</v>
      </c>
      <c r="C3896" s="1">
        <f t="shared" si="122"/>
        <v>0.26217622020678305</v>
      </c>
      <c r="E3896">
        <v>3891</v>
      </c>
      <c r="F3896">
        <f t="shared" si="123"/>
        <v>0.48496506460434363</v>
      </c>
    </row>
    <row r="3897" spans="2:6" x14ac:dyDescent="0.3">
      <c r="B3897">
        <v>3892</v>
      </c>
      <c r="C3897" s="1">
        <f t="shared" si="122"/>
        <v>0.26212697961350473</v>
      </c>
      <c r="E3897">
        <v>3892</v>
      </c>
      <c r="F3897">
        <f t="shared" si="123"/>
        <v>0.48482381313627892</v>
      </c>
    </row>
    <row r="3898" spans="2:6" x14ac:dyDescent="0.3">
      <c r="B3898">
        <v>3893</v>
      </c>
      <c r="C3898" s="1">
        <f t="shared" si="122"/>
        <v>0.26207783567335646</v>
      </c>
      <c r="E3898">
        <v>3893</v>
      </c>
      <c r="F3898">
        <f t="shared" si="123"/>
        <v>0.48482381313627876</v>
      </c>
    </row>
    <row r="3899" spans="2:6" x14ac:dyDescent="0.3">
      <c r="B3899">
        <v>3894</v>
      </c>
      <c r="C3899" s="1">
        <f t="shared" si="122"/>
        <v>0.26202878841162092</v>
      </c>
      <c r="E3899">
        <v>3894</v>
      </c>
      <c r="F3899">
        <f t="shared" si="123"/>
        <v>0.48468254375275976</v>
      </c>
    </row>
    <row r="3900" spans="2:6" x14ac:dyDescent="0.3">
      <c r="B3900">
        <v>3895</v>
      </c>
      <c r="C3900" s="1">
        <f t="shared" si="122"/>
        <v>0.26197983785353091</v>
      </c>
      <c r="E3900">
        <v>3895</v>
      </c>
      <c r="F3900">
        <f t="shared" si="123"/>
        <v>0.48468254375275971</v>
      </c>
    </row>
    <row r="3901" spans="2:6" x14ac:dyDescent="0.3">
      <c r="B3901">
        <v>3896</v>
      </c>
      <c r="C3901" s="1">
        <f t="shared" si="122"/>
        <v>0.26193098402426956</v>
      </c>
      <c r="E3901">
        <v>3896</v>
      </c>
      <c r="F3901">
        <f t="shared" si="123"/>
        <v>0.48454125652646352</v>
      </c>
    </row>
    <row r="3902" spans="2:6" x14ac:dyDescent="0.3">
      <c r="B3902">
        <v>3897</v>
      </c>
      <c r="C3902" s="1">
        <f t="shared" si="122"/>
        <v>0.26188222694897018</v>
      </c>
      <c r="E3902">
        <v>3897</v>
      </c>
      <c r="F3902">
        <f t="shared" si="123"/>
        <v>0.48454125652646335</v>
      </c>
    </row>
    <row r="3903" spans="2:6" x14ac:dyDescent="0.3">
      <c r="B3903">
        <v>3898</v>
      </c>
      <c r="C3903" s="1">
        <f t="shared" si="122"/>
        <v>0.2618335666527164</v>
      </c>
      <c r="E3903">
        <v>3898</v>
      </c>
      <c r="F3903">
        <f t="shared" si="123"/>
        <v>0.48439995153007687</v>
      </c>
    </row>
    <row r="3904" spans="2:6" x14ac:dyDescent="0.3">
      <c r="B3904">
        <v>3899</v>
      </c>
      <c r="C3904" s="1">
        <f t="shared" si="122"/>
        <v>0.26178500316054187</v>
      </c>
      <c r="E3904">
        <v>3899</v>
      </c>
      <c r="F3904">
        <f t="shared" si="123"/>
        <v>0.48439995153007681</v>
      </c>
    </row>
    <row r="3905" spans="2:6" x14ac:dyDescent="0.3">
      <c r="B3905">
        <v>3900</v>
      </c>
      <c r="C3905" s="1">
        <f t="shared" si="122"/>
        <v>0.26173653649743056</v>
      </c>
      <c r="E3905">
        <v>3900</v>
      </c>
      <c r="F3905">
        <f t="shared" si="123"/>
        <v>0.48425862883629556</v>
      </c>
    </row>
    <row r="3906" spans="2:6" x14ac:dyDescent="0.3">
      <c r="B3906">
        <v>3901</v>
      </c>
      <c r="C3906" s="1">
        <f t="shared" si="122"/>
        <v>0.26168816668831679</v>
      </c>
      <c r="E3906">
        <v>3901</v>
      </c>
      <c r="F3906">
        <f t="shared" si="123"/>
        <v>0.4842586288362955</v>
      </c>
    </row>
    <row r="3907" spans="2:6" x14ac:dyDescent="0.3">
      <c r="B3907">
        <v>3902</v>
      </c>
      <c r="C3907" s="1">
        <f t="shared" si="122"/>
        <v>0.26163989375808472</v>
      </c>
      <c r="E3907">
        <v>3902</v>
      </c>
      <c r="F3907">
        <f t="shared" si="123"/>
        <v>0.48411728851782443</v>
      </c>
    </row>
    <row r="3908" spans="2:6" x14ac:dyDescent="0.3">
      <c r="B3908">
        <v>3903</v>
      </c>
      <c r="C3908" s="1">
        <f t="shared" si="122"/>
        <v>0.26159171773156892</v>
      </c>
      <c r="E3908">
        <v>3903</v>
      </c>
      <c r="F3908">
        <f t="shared" si="123"/>
        <v>0.48411728851782432</v>
      </c>
    </row>
    <row r="3909" spans="2:6" x14ac:dyDescent="0.3">
      <c r="B3909">
        <v>3904</v>
      </c>
      <c r="C3909" s="1">
        <f t="shared" si="122"/>
        <v>0.26154363863355395</v>
      </c>
      <c r="E3909">
        <v>3904</v>
      </c>
      <c r="F3909">
        <f t="shared" si="123"/>
        <v>0.48397593064737743</v>
      </c>
    </row>
    <row r="3910" spans="2:6" x14ac:dyDescent="0.3">
      <c r="B3910">
        <v>3905</v>
      </c>
      <c r="C3910" s="1">
        <f t="shared" ref="C3910:C3973" si="124">D$2+D$1*COS((B3910*2*PI()/8760))</f>
        <v>0.2614956564887746</v>
      </c>
      <c r="E3910">
        <v>3905</v>
      </c>
      <c r="F3910">
        <f t="shared" ref="F3910:F3973" si="125">LARGE(C$6:C$8765,E3910)</f>
        <v>0.48397593064737732</v>
      </c>
    </row>
    <row r="3911" spans="2:6" x14ac:dyDescent="0.3">
      <c r="B3911">
        <v>3906</v>
      </c>
      <c r="C3911" s="1">
        <f t="shared" si="124"/>
        <v>0.26144777132191582</v>
      </c>
      <c r="E3911">
        <v>3906</v>
      </c>
      <c r="F3911">
        <f t="shared" si="125"/>
        <v>0.48383455529767733</v>
      </c>
    </row>
    <row r="3912" spans="2:6" x14ac:dyDescent="0.3">
      <c r="B3912">
        <v>3907</v>
      </c>
      <c r="C3912" s="1">
        <f t="shared" si="124"/>
        <v>0.26139998315761259</v>
      </c>
      <c r="E3912">
        <v>3907</v>
      </c>
      <c r="F3912">
        <f t="shared" si="125"/>
        <v>0.48383455529767722</v>
      </c>
    </row>
    <row r="3913" spans="2:6" x14ac:dyDescent="0.3">
      <c r="B3913">
        <v>3908</v>
      </c>
      <c r="C3913" s="1">
        <f t="shared" si="124"/>
        <v>0.26135229202044996</v>
      </c>
      <c r="E3913">
        <v>3908</v>
      </c>
      <c r="F3913">
        <f t="shared" si="125"/>
        <v>0.48369316254145639</v>
      </c>
    </row>
    <row r="3914" spans="2:6" x14ac:dyDescent="0.3">
      <c r="B3914">
        <v>3909</v>
      </c>
      <c r="C3914" s="1">
        <f t="shared" si="124"/>
        <v>0.26130469793496314</v>
      </c>
      <c r="E3914">
        <v>3909</v>
      </c>
      <c r="F3914">
        <f t="shared" si="125"/>
        <v>0.48369316254145639</v>
      </c>
    </row>
    <row r="3915" spans="2:6" x14ac:dyDescent="0.3">
      <c r="B3915">
        <v>3910</v>
      </c>
      <c r="C3915" s="1">
        <f t="shared" si="124"/>
        <v>0.26125720092563731</v>
      </c>
      <c r="E3915">
        <v>3910</v>
      </c>
      <c r="F3915">
        <f t="shared" si="125"/>
        <v>0.48355175245145526</v>
      </c>
    </row>
    <row r="3916" spans="2:6" x14ac:dyDescent="0.3">
      <c r="B3916">
        <v>3911</v>
      </c>
      <c r="C3916" s="1">
        <f t="shared" si="124"/>
        <v>0.26120980101690788</v>
      </c>
      <c r="E3916">
        <v>3911</v>
      </c>
      <c r="F3916">
        <f t="shared" si="125"/>
        <v>0.4835517524514551</v>
      </c>
    </row>
    <row r="3917" spans="2:6" x14ac:dyDescent="0.3">
      <c r="B3917">
        <v>3912</v>
      </c>
      <c r="C3917" s="1">
        <f t="shared" si="124"/>
        <v>0.26116249823316012</v>
      </c>
      <c r="E3917">
        <v>3912</v>
      </c>
      <c r="F3917">
        <f t="shared" si="125"/>
        <v>0.48341032510042387</v>
      </c>
    </row>
    <row r="3918" spans="2:6" x14ac:dyDescent="0.3">
      <c r="B3918">
        <v>3913</v>
      </c>
      <c r="C3918" s="1">
        <f t="shared" si="124"/>
        <v>0.26111529259872945</v>
      </c>
      <c r="E3918">
        <v>3913</v>
      </c>
      <c r="F3918">
        <f t="shared" si="125"/>
        <v>0.48341032510042381</v>
      </c>
    </row>
    <row r="3919" spans="2:6" x14ac:dyDescent="0.3">
      <c r="B3919">
        <v>3914</v>
      </c>
      <c r="C3919" s="1">
        <f t="shared" si="124"/>
        <v>0.26106818413790123</v>
      </c>
      <c r="E3919">
        <v>3914</v>
      </c>
      <c r="F3919">
        <f t="shared" si="125"/>
        <v>0.48326888056112088</v>
      </c>
    </row>
    <row r="3920" spans="2:6" x14ac:dyDescent="0.3">
      <c r="B3920">
        <v>3915</v>
      </c>
      <c r="C3920" s="1">
        <f t="shared" si="124"/>
        <v>0.26102117287491094</v>
      </c>
      <c r="E3920">
        <v>3915</v>
      </c>
      <c r="F3920">
        <f t="shared" si="125"/>
        <v>0.48326888056112083</v>
      </c>
    </row>
    <row r="3921" spans="2:6" x14ac:dyDescent="0.3">
      <c r="B3921">
        <v>3916</v>
      </c>
      <c r="C3921" s="1">
        <f t="shared" si="124"/>
        <v>0.26097425883394398</v>
      </c>
      <c r="E3921">
        <v>3916</v>
      </c>
      <c r="F3921">
        <f t="shared" si="125"/>
        <v>0.48312741890631383</v>
      </c>
    </row>
    <row r="3922" spans="2:6" x14ac:dyDescent="0.3">
      <c r="B3922">
        <v>3917</v>
      </c>
      <c r="C3922" s="1">
        <f t="shared" si="124"/>
        <v>0.2609274420391357</v>
      </c>
      <c r="E3922">
        <v>3917</v>
      </c>
      <c r="F3922">
        <f t="shared" si="125"/>
        <v>0.48312741890631378</v>
      </c>
    </row>
    <row r="3923" spans="2:6" x14ac:dyDescent="0.3">
      <c r="B3923">
        <v>3918</v>
      </c>
      <c r="C3923" s="1">
        <f t="shared" si="124"/>
        <v>0.26088072251457151</v>
      </c>
      <c r="E3923">
        <v>3918</v>
      </c>
      <c r="F3923">
        <f t="shared" si="125"/>
        <v>0.48298594020877916</v>
      </c>
    </row>
    <row r="3924" spans="2:6" x14ac:dyDescent="0.3">
      <c r="B3924">
        <v>3919</v>
      </c>
      <c r="C3924" s="1">
        <f t="shared" si="124"/>
        <v>0.26083410028428666</v>
      </c>
      <c r="E3924">
        <v>3919</v>
      </c>
      <c r="F3924">
        <f t="shared" si="125"/>
        <v>0.482985940208779</v>
      </c>
    </row>
    <row r="3925" spans="2:6" x14ac:dyDescent="0.3">
      <c r="B3925">
        <v>3920</v>
      </c>
      <c r="C3925" s="1">
        <f t="shared" si="124"/>
        <v>0.26078757537226649</v>
      </c>
      <c r="E3925">
        <v>3920</v>
      </c>
      <c r="F3925">
        <f t="shared" si="125"/>
        <v>0.48284444454130176</v>
      </c>
    </row>
    <row r="3926" spans="2:6" x14ac:dyDescent="0.3">
      <c r="B3926">
        <v>3921</v>
      </c>
      <c r="C3926" s="1">
        <f t="shared" si="124"/>
        <v>0.26074114780244612</v>
      </c>
      <c r="E3926">
        <v>3921</v>
      </c>
      <c r="F3926">
        <f t="shared" si="125"/>
        <v>0.48284444454130165</v>
      </c>
    </row>
    <row r="3927" spans="2:6" x14ac:dyDescent="0.3">
      <c r="B3927">
        <v>3922</v>
      </c>
      <c r="C3927" s="1">
        <f t="shared" si="124"/>
        <v>0.26069481759871077</v>
      </c>
      <c r="E3927">
        <v>3922</v>
      </c>
      <c r="F3927">
        <f t="shared" si="125"/>
        <v>0.48270293197667569</v>
      </c>
    </row>
    <row r="3928" spans="2:6" x14ac:dyDescent="0.3">
      <c r="B3928">
        <v>3923</v>
      </c>
      <c r="C3928" s="1">
        <f t="shared" si="124"/>
        <v>0.26064858478489539</v>
      </c>
      <c r="E3928">
        <v>3923</v>
      </c>
      <c r="F3928">
        <f t="shared" si="125"/>
        <v>0.48270293197667569</v>
      </c>
    </row>
    <row r="3929" spans="2:6" x14ac:dyDescent="0.3">
      <c r="B3929">
        <v>3924</v>
      </c>
      <c r="C3929" s="1">
        <f t="shared" si="124"/>
        <v>0.26060244938478494</v>
      </c>
      <c r="E3929">
        <v>3924</v>
      </c>
      <c r="F3929">
        <f t="shared" si="125"/>
        <v>0.48256140258770336</v>
      </c>
    </row>
    <row r="3930" spans="2:6" x14ac:dyDescent="0.3">
      <c r="B3930">
        <v>3925</v>
      </c>
      <c r="C3930" s="1">
        <f t="shared" si="124"/>
        <v>0.26055641142211428</v>
      </c>
      <c r="E3930">
        <v>3925</v>
      </c>
      <c r="F3930">
        <f t="shared" si="125"/>
        <v>0.48256140258770336</v>
      </c>
    </row>
    <row r="3931" spans="2:6" x14ac:dyDescent="0.3">
      <c r="B3931">
        <v>3926</v>
      </c>
      <c r="C3931" s="1">
        <f t="shared" si="124"/>
        <v>0.260510470920568</v>
      </c>
      <c r="E3931">
        <v>3926</v>
      </c>
      <c r="F3931">
        <f t="shared" si="125"/>
        <v>0.48241985644719604</v>
      </c>
    </row>
    <row r="3932" spans="2:6" x14ac:dyDescent="0.3">
      <c r="B3932">
        <v>3927</v>
      </c>
      <c r="C3932" s="1">
        <f t="shared" si="124"/>
        <v>0.26046462790378067</v>
      </c>
      <c r="E3932">
        <v>3927</v>
      </c>
      <c r="F3932">
        <f t="shared" si="125"/>
        <v>0.48241985644719604</v>
      </c>
    </row>
    <row r="3933" spans="2:6" x14ac:dyDescent="0.3">
      <c r="B3933">
        <v>3928</v>
      </c>
      <c r="C3933" s="1">
        <f t="shared" si="124"/>
        <v>0.26041888239533673</v>
      </c>
      <c r="E3933">
        <v>3928</v>
      </c>
      <c r="F3933">
        <f t="shared" si="125"/>
        <v>0.48227829362797353</v>
      </c>
    </row>
    <row r="3934" spans="2:6" x14ac:dyDescent="0.3">
      <c r="B3934">
        <v>3929</v>
      </c>
      <c r="C3934" s="1">
        <f t="shared" si="124"/>
        <v>0.26037323441877042</v>
      </c>
      <c r="E3934">
        <v>3929</v>
      </c>
      <c r="F3934">
        <f t="shared" si="125"/>
        <v>0.48227829362797348</v>
      </c>
    </row>
    <row r="3935" spans="2:6" x14ac:dyDescent="0.3">
      <c r="B3935">
        <v>3930</v>
      </c>
      <c r="C3935" s="1">
        <f t="shared" si="124"/>
        <v>0.26032768399756573</v>
      </c>
      <c r="E3935">
        <v>3930</v>
      </c>
      <c r="F3935">
        <f t="shared" si="125"/>
        <v>0.48213671420286419</v>
      </c>
    </row>
    <row r="3936" spans="2:6" x14ac:dyDescent="0.3">
      <c r="B3936">
        <v>3931</v>
      </c>
      <c r="C3936" s="1">
        <f t="shared" si="124"/>
        <v>0.26028223115515647</v>
      </c>
      <c r="E3936">
        <v>3931</v>
      </c>
      <c r="F3936">
        <f t="shared" si="125"/>
        <v>0.48213671420286408</v>
      </c>
    </row>
    <row r="3937" spans="2:6" x14ac:dyDescent="0.3">
      <c r="B3937">
        <v>3932</v>
      </c>
      <c r="C3937" s="1">
        <f t="shared" si="124"/>
        <v>0.26023687591492645</v>
      </c>
      <c r="E3937">
        <v>3932</v>
      </c>
      <c r="F3937">
        <f t="shared" si="125"/>
        <v>0.48199511824470487</v>
      </c>
    </row>
    <row r="3938" spans="2:6" x14ac:dyDescent="0.3">
      <c r="B3938">
        <v>3933</v>
      </c>
      <c r="C3938" s="1">
        <f t="shared" si="124"/>
        <v>0.26019161830020904</v>
      </c>
      <c r="E3938">
        <v>3933</v>
      </c>
      <c r="F3938">
        <f t="shared" si="125"/>
        <v>0.48199511824470481</v>
      </c>
    </row>
    <row r="3939" spans="2:6" x14ac:dyDescent="0.3">
      <c r="B3939">
        <v>3934</v>
      </c>
      <c r="C3939" s="1">
        <f t="shared" si="124"/>
        <v>0.26014645833428751</v>
      </c>
      <c r="E3939">
        <v>3934</v>
      </c>
      <c r="F3939">
        <f t="shared" si="125"/>
        <v>0.48185350582634123</v>
      </c>
    </row>
    <row r="3940" spans="2:6" x14ac:dyDescent="0.3">
      <c r="B3940">
        <v>3935</v>
      </c>
      <c r="C3940" s="1">
        <f t="shared" si="124"/>
        <v>0.26010139604039478</v>
      </c>
      <c r="E3940">
        <v>3935</v>
      </c>
      <c r="F3940">
        <f t="shared" si="125"/>
        <v>0.48185350582634118</v>
      </c>
    </row>
    <row r="3941" spans="2:6" x14ac:dyDescent="0.3">
      <c r="B3941">
        <v>3936</v>
      </c>
      <c r="C3941" s="1">
        <f t="shared" si="124"/>
        <v>0.26005643144171364</v>
      </c>
      <c r="E3941">
        <v>3936</v>
      </c>
      <c r="F3941">
        <f t="shared" si="125"/>
        <v>0.4817118770206269</v>
      </c>
    </row>
    <row r="3942" spans="2:6" x14ac:dyDescent="0.3">
      <c r="B3942">
        <v>3937</v>
      </c>
      <c r="C3942" s="1">
        <f t="shared" si="124"/>
        <v>0.26001156456137658</v>
      </c>
      <c r="E3942">
        <v>3937</v>
      </c>
      <c r="F3942">
        <f t="shared" si="125"/>
        <v>0.48171187702062679</v>
      </c>
    </row>
    <row r="3943" spans="2:6" x14ac:dyDescent="0.3">
      <c r="B3943">
        <v>3938</v>
      </c>
      <c r="C3943" s="1">
        <f t="shared" si="124"/>
        <v>0.25996679542246581</v>
      </c>
      <c r="E3943">
        <v>3938</v>
      </c>
      <c r="F3943">
        <f t="shared" si="125"/>
        <v>0.48157023190042447</v>
      </c>
    </row>
    <row r="3944" spans="2:6" x14ac:dyDescent="0.3">
      <c r="B3944">
        <v>3939</v>
      </c>
      <c r="C3944" s="1">
        <f t="shared" si="124"/>
        <v>0.25992212404801318</v>
      </c>
      <c r="E3944">
        <v>3939</v>
      </c>
      <c r="F3944">
        <f t="shared" si="125"/>
        <v>0.48157023190042447</v>
      </c>
    </row>
    <row r="3945" spans="2:6" x14ac:dyDescent="0.3">
      <c r="B3945">
        <v>3940</v>
      </c>
      <c r="C3945" s="1">
        <f t="shared" si="124"/>
        <v>0.25987755046100042</v>
      </c>
      <c r="E3945">
        <v>3940</v>
      </c>
      <c r="F3945">
        <f t="shared" si="125"/>
        <v>0.48142857053860455</v>
      </c>
    </row>
    <row r="3946" spans="2:6" x14ac:dyDescent="0.3">
      <c r="B3946">
        <v>3941</v>
      </c>
      <c r="C3946" s="1">
        <f t="shared" si="124"/>
        <v>0.25983307468435879</v>
      </c>
      <c r="E3946">
        <v>3941</v>
      </c>
      <c r="F3946">
        <f t="shared" si="125"/>
        <v>0.48142857053860449</v>
      </c>
    </row>
    <row r="3947" spans="2:6" x14ac:dyDescent="0.3">
      <c r="B3947">
        <v>3942</v>
      </c>
      <c r="C3947" s="1">
        <f t="shared" si="124"/>
        <v>0.25978869674096927</v>
      </c>
      <c r="E3947">
        <v>3942</v>
      </c>
      <c r="F3947">
        <f t="shared" si="125"/>
        <v>0.48128689300804617</v>
      </c>
    </row>
    <row r="3948" spans="2:6" x14ac:dyDescent="0.3">
      <c r="B3948">
        <v>3943</v>
      </c>
      <c r="C3948" s="1">
        <f t="shared" si="124"/>
        <v>0.25974441665366266</v>
      </c>
      <c r="E3948">
        <v>3943</v>
      </c>
      <c r="F3948">
        <f t="shared" si="125"/>
        <v>0.48128689300804617</v>
      </c>
    </row>
    <row r="3949" spans="2:6" x14ac:dyDescent="0.3">
      <c r="B3949">
        <v>3944</v>
      </c>
      <c r="C3949" s="1">
        <f t="shared" si="124"/>
        <v>0.25970023444521911</v>
      </c>
      <c r="E3949">
        <v>3944</v>
      </c>
      <c r="F3949">
        <f t="shared" si="125"/>
        <v>0.48114519938163697</v>
      </c>
    </row>
    <row r="3950" spans="2:6" x14ac:dyDescent="0.3">
      <c r="B3950">
        <v>3945</v>
      </c>
      <c r="C3950" s="1">
        <f t="shared" si="124"/>
        <v>0.25965615013836874</v>
      </c>
      <c r="E3950">
        <v>3945</v>
      </c>
      <c r="F3950">
        <f t="shared" si="125"/>
        <v>0.48114519938163686</v>
      </c>
    </row>
    <row r="3951" spans="2:6" x14ac:dyDescent="0.3">
      <c r="B3951">
        <v>3946</v>
      </c>
      <c r="C3951" s="1">
        <f t="shared" si="124"/>
        <v>0.2596121637557911</v>
      </c>
      <c r="E3951">
        <v>3946</v>
      </c>
      <c r="F3951">
        <f t="shared" si="125"/>
        <v>0.48100348973227225</v>
      </c>
    </row>
    <row r="3952" spans="2:6" x14ac:dyDescent="0.3">
      <c r="B3952">
        <v>3947</v>
      </c>
      <c r="C3952" s="1">
        <f t="shared" si="124"/>
        <v>0.25956827532011539</v>
      </c>
      <c r="E3952">
        <v>3947</v>
      </c>
      <c r="F3952">
        <f t="shared" si="125"/>
        <v>0.48100348973227214</v>
      </c>
    </row>
    <row r="3953" spans="2:6" x14ac:dyDescent="0.3">
      <c r="B3953">
        <v>3948</v>
      </c>
      <c r="C3953" s="1">
        <f t="shared" si="124"/>
        <v>0.25952448485392055</v>
      </c>
      <c r="E3953">
        <v>3948</v>
      </c>
      <c r="F3953">
        <f t="shared" si="125"/>
        <v>0.48086176413285631</v>
      </c>
    </row>
    <row r="3954" spans="2:6" x14ac:dyDescent="0.3">
      <c r="B3954">
        <v>3949</v>
      </c>
      <c r="C3954" s="1">
        <f t="shared" si="124"/>
        <v>0.25948079237973487</v>
      </c>
      <c r="E3954">
        <v>3949</v>
      </c>
      <c r="F3954">
        <f t="shared" si="125"/>
        <v>0.48086176413285625</v>
      </c>
    </row>
    <row r="3955" spans="2:6" x14ac:dyDescent="0.3">
      <c r="B3955">
        <v>3950</v>
      </c>
      <c r="C3955" s="1">
        <f t="shared" si="124"/>
        <v>0.25943719792003644</v>
      </c>
      <c r="E3955">
        <v>3950</v>
      </c>
      <c r="F3955">
        <f t="shared" si="125"/>
        <v>0.48072002265630098</v>
      </c>
    </row>
    <row r="3956" spans="2:6" x14ac:dyDescent="0.3">
      <c r="B3956">
        <v>3951</v>
      </c>
      <c r="C3956" s="1">
        <f t="shared" si="124"/>
        <v>0.25939370149725294</v>
      </c>
      <c r="E3956">
        <v>3951</v>
      </c>
      <c r="F3956">
        <f t="shared" si="125"/>
        <v>0.48072002265630087</v>
      </c>
    </row>
    <row r="3957" spans="2:6" x14ac:dyDescent="0.3">
      <c r="B3957">
        <v>3952</v>
      </c>
      <c r="C3957" s="1">
        <f t="shared" si="124"/>
        <v>0.25935030313376145</v>
      </c>
      <c r="E3957">
        <v>3952</v>
      </c>
      <c r="F3957">
        <f t="shared" si="125"/>
        <v>0.48057826537552684</v>
      </c>
    </row>
    <row r="3958" spans="2:6" x14ac:dyDescent="0.3">
      <c r="B3958">
        <v>3953</v>
      </c>
      <c r="C3958" s="1">
        <f t="shared" si="124"/>
        <v>0.25930700285188868</v>
      </c>
      <c r="E3958">
        <v>3953</v>
      </c>
      <c r="F3958">
        <f t="shared" si="125"/>
        <v>0.48057826537552684</v>
      </c>
    </row>
    <row r="3959" spans="2:6" x14ac:dyDescent="0.3">
      <c r="B3959">
        <v>3954</v>
      </c>
      <c r="C3959" s="1">
        <f t="shared" si="124"/>
        <v>0.25926380067391086</v>
      </c>
      <c r="E3959">
        <v>3954</v>
      </c>
      <c r="F3959">
        <f t="shared" si="125"/>
        <v>0.48043649236346214</v>
      </c>
    </row>
    <row r="3960" spans="2:6" x14ac:dyDescent="0.3">
      <c r="B3960">
        <v>3955</v>
      </c>
      <c r="C3960" s="1">
        <f t="shared" si="124"/>
        <v>0.25922069662205388</v>
      </c>
      <c r="E3960">
        <v>3955</v>
      </c>
      <c r="F3960">
        <f t="shared" si="125"/>
        <v>0.48043649236346198</v>
      </c>
    </row>
    <row r="3961" spans="2:6" x14ac:dyDescent="0.3">
      <c r="B3961">
        <v>3956</v>
      </c>
      <c r="C3961" s="1">
        <f t="shared" si="124"/>
        <v>0.259177690718493</v>
      </c>
      <c r="E3961">
        <v>3956</v>
      </c>
      <c r="F3961">
        <f t="shared" si="125"/>
        <v>0.4802947036930435</v>
      </c>
    </row>
    <row r="3962" spans="2:6" x14ac:dyDescent="0.3">
      <c r="B3962">
        <v>3957</v>
      </c>
      <c r="C3962" s="1">
        <f t="shared" si="124"/>
        <v>0.25913478298535303</v>
      </c>
      <c r="E3962">
        <v>3957</v>
      </c>
      <c r="F3962">
        <f t="shared" si="125"/>
        <v>0.48029470369304345</v>
      </c>
    </row>
    <row r="3963" spans="2:6" x14ac:dyDescent="0.3">
      <c r="B3963">
        <v>3958</v>
      </c>
      <c r="C3963" s="1">
        <f t="shared" si="124"/>
        <v>0.25909197344470825</v>
      </c>
      <c r="E3963">
        <v>3958</v>
      </c>
      <c r="F3963">
        <f t="shared" si="125"/>
        <v>0.48015289943721545</v>
      </c>
    </row>
    <row r="3964" spans="2:6" x14ac:dyDescent="0.3">
      <c r="B3964">
        <v>3959</v>
      </c>
      <c r="C3964" s="1">
        <f t="shared" si="124"/>
        <v>0.25904926211858248</v>
      </c>
      <c r="E3964">
        <v>3959</v>
      </c>
      <c r="F3964">
        <f t="shared" si="125"/>
        <v>0.48015289943721534</v>
      </c>
    </row>
    <row r="3965" spans="2:6" x14ac:dyDescent="0.3">
      <c r="B3965">
        <v>3960</v>
      </c>
      <c r="C3965" s="1">
        <f t="shared" si="124"/>
        <v>0.25900664902894899</v>
      </c>
      <c r="E3965">
        <v>3960</v>
      </c>
      <c r="F3965">
        <f t="shared" si="125"/>
        <v>0.48001107966893053</v>
      </c>
    </row>
    <row r="3966" spans="2:6" x14ac:dyDescent="0.3">
      <c r="B3966">
        <v>3961</v>
      </c>
      <c r="C3966" s="1">
        <f t="shared" si="124"/>
        <v>0.25896413419773046</v>
      </c>
      <c r="E3966">
        <v>3961</v>
      </c>
      <c r="F3966">
        <f t="shared" si="125"/>
        <v>0.48001107966893047</v>
      </c>
    </row>
    <row r="3967" spans="2:6" x14ac:dyDescent="0.3">
      <c r="B3967">
        <v>3962</v>
      </c>
      <c r="C3967" s="1">
        <f t="shared" si="124"/>
        <v>0.25892171764679905</v>
      </c>
      <c r="E3967">
        <v>3962</v>
      </c>
      <c r="F3967">
        <f t="shared" si="125"/>
        <v>0.47986924446114954</v>
      </c>
    </row>
    <row r="3968" spans="2:6" x14ac:dyDescent="0.3">
      <c r="B3968">
        <v>3963</v>
      </c>
      <c r="C3968" s="1">
        <f t="shared" si="124"/>
        <v>0.2588793993979765</v>
      </c>
      <c r="E3968">
        <v>3963</v>
      </c>
      <c r="F3968">
        <f t="shared" si="125"/>
        <v>0.47986924446114948</v>
      </c>
    </row>
    <row r="3969" spans="2:6" x14ac:dyDescent="0.3">
      <c r="B3969">
        <v>3964</v>
      </c>
      <c r="C3969" s="1">
        <f t="shared" si="124"/>
        <v>0.25883717947303375</v>
      </c>
      <c r="E3969">
        <v>3964</v>
      </c>
      <c r="F3969">
        <f t="shared" si="125"/>
        <v>0.47972739388684066</v>
      </c>
    </row>
    <row r="3970" spans="2:6" x14ac:dyDescent="0.3">
      <c r="B3970">
        <v>3965</v>
      </c>
      <c r="C3970" s="1">
        <f t="shared" si="124"/>
        <v>0.25879505789369123</v>
      </c>
      <c r="E3970">
        <v>3965</v>
      </c>
      <c r="F3970">
        <f t="shared" si="125"/>
        <v>0.47972739388684055</v>
      </c>
    </row>
    <row r="3971" spans="2:6" x14ac:dyDescent="0.3">
      <c r="B3971">
        <v>3966</v>
      </c>
      <c r="C3971" s="1">
        <f t="shared" si="124"/>
        <v>0.25875303468161887</v>
      </c>
      <c r="E3971">
        <v>3966</v>
      </c>
      <c r="F3971">
        <f t="shared" si="125"/>
        <v>0.47958552801898063</v>
      </c>
    </row>
    <row r="3972" spans="2:6" x14ac:dyDescent="0.3">
      <c r="B3972">
        <v>3967</v>
      </c>
      <c r="C3972" s="1">
        <f t="shared" si="124"/>
        <v>0.25871110985843593</v>
      </c>
      <c r="E3972">
        <v>3967</v>
      </c>
      <c r="F3972">
        <f t="shared" si="125"/>
        <v>0.47958552801898058</v>
      </c>
    </row>
    <row r="3973" spans="2:6" x14ac:dyDescent="0.3">
      <c r="B3973">
        <v>3968</v>
      </c>
      <c r="C3973" s="1">
        <f t="shared" si="124"/>
        <v>0.258669283445711</v>
      </c>
      <c r="E3973">
        <v>3968</v>
      </c>
      <c r="F3973">
        <f t="shared" si="125"/>
        <v>0.47944364693055364</v>
      </c>
    </row>
    <row r="3974" spans="2:6" x14ac:dyDescent="0.3">
      <c r="B3974">
        <v>3969</v>
      </c>
      <c r="C3974" s="1">
        <f t="shared" ref="C3974:C4037" si="126">D$2+D$1*COS((B3974*2*PI()/8760))</f>
        <v>0.25862755546496213</v>
      </c>
      <c r="E3974">
        <v>3969</v>
      </c>
      <c r="F3974">
        <f t="shared" ref="F3974:F4037" si="127">LARGE(C$6:C$8765,E3974)</f>
        <v>0.47944364693055358</v>
      </c>
    </row>
    <row r="3975" spans="2:6" x14ac:dyDescent="0.3">
      <c r="B3975">
        <v>3970</v>
      </c>
      <c r="C3975" s="1">
        <f t="shared" si="126"/>
        <v>0.25858592593765661</v>
      </c>
      <c r="E3975">
        <v>3970</v>
      </c>
      <c r="F3975">
        <f t="shared" si="127"/>
        <v>0.47930175069455178</v>
      </c>
    </row>
    <row r="3976" spans="2:6" x14ac:dyDescent="0.3">
      <c r="B3976">
        <v>3971</v>
      </c>
      <c r="C3976" s="1">
        <f t="shared" si="126"/>
        <v>0.2585443948852113</v>
      </c>
      <c r="E3976">
        <v>3971</v>
      </c>
      <c r="F3976">
        <f t="shared" si="127"/>
        <v>0.47930175069455172</v>
      </c>
    </row>
    <row r="3977" spans="2:6" x14ac:dyDescent="0.3">
      <c r="B3977">
        <v>3972</v>
      </c>
      <c r="C3977" s="1">
        <f t="shared" si="126"/>
        <v>0.25850296232899217</v>
      </c>
      <c r="E3977">
        <v>3972</v>
      </c>
      <c r="F3977">
        <f t="shared" si="127"/>
        <v>0.47915983938397494</v>
      </c>
    </row>
    <row r="3978" spans="2:6" x14ac:dyDescent="0.3">
      <c r="B3978">
        <v>3973</v>
      </c>
      <c r="C3978" s="1">
        <f t="shared" si="126"/>
        <v>0.2584616282903146</v>
      </c>
      <c r="E3978">
        <v>3973</v>
      </c>
      <c r="F3978">
        <f t="shared" si="127"/>
        <v>0.47915983938397488</v>
      </c>
    </row>
    <row r="3979" spans="2:6" x14ac:dyDescent="0.3">
      <c r="B3979">
        <v>3974</v>
      </c>
      <c r="C3979" s="1">
        <f t="shared" si="126"/>
        <v>0.25842039279044332</v>
      </c>
      <c r="E3979">
        <v>3974</v>
      </c>
      <c r="F3979">
        <f t="shared" si="127"/>
        <v>0.47901791307183089</v>
      </c>
    </row>
    <row r="3980" spans="2:6" x14ac:dyDescent="0.3">
      <c r="B3980">
        <v>3975</v>
      </c>
      <c r="C3980" s="1">
        <f t="shared" si="126"/>
        <v>0.25837925585059235</v>
      </c>
      <c r="E3980">
        <v>3975</v>
      </c>
      <c r="F3980">
        <f t="shared" si="127"/>
        <v>0.47901791307183084</v>
      </c>
    </row>
    <row r="3981" spans="2:6" x14ac:dyDescent="0.3">
      <c r="B3981">
        <v>3976</v>
      </c>
      <c r="C3981" s="1">
        <f t="shared" si="126"/>
        <v>0.25833821749192498</v>
      </c>
      <c r="E3981">
        <v>3976</v>
      </c>
      <c r="F3981">
        <f t="shared" si="127"/>
        <v>0.47887597183113495</v>
      </c>
    </row>
    <row r="3982" spans="2:6" x14ac:dyDescent="0.3">
      <c r="B3982">
        <v>3977</v>
      </c>
      <c r="C3982" s="1">
        <f t="shared" si="126"/>
        <v>0.25829727773555383</v>
      </c>
      <c r="E3982">
        <v>3977</v>
      </c>
      <c r="F3982">
        <f t="shared" si="127"/>
        <v>0.47887597183113489</v>
      </c>
    </row>
    <row r="3983" spans="2:6" x14ac:dyDescent="0.3">
      <c r="B3983">
        <v>3978</v>
      </c>
      <c r="C3983" s="1">
        <f t="shared" si="126"/>
        <v>0.25825643660254072</v>
      </c>
      <c r="E3983">
        <v>3978</v>
      </c>
      <c r="F3983">
        <f t="shared" si="127"/>
        <v>0.47873401573491037</v>
      </c>
    </row>
    <row r="3984" spans="2:6" x14ac:dyDescent="0.3">
      <c r="B3984">
        <v>3979</v>
      </c>
      <c r="C3984" s="1">
        <f t="shared" si="126"/>
        <v>0.25821569411389678</v>
      </c>
      <c r="E3984">
        <v>3979</v>
      </c>
      <c r="F3984">
        <f t="shared" si="127"/>
        <v>0.47873401573491037</v>
      </c>
    </row>
    <row r="3985" spans="2:6" x14ac:dyDescent="0.3">
      <c r="B3985">
        <v>3980</v>
      </c>
      <c r="C3985" s="1">
        <f t="shared" si="126"/>
        <v>0.25817505029058241</v>
      </c>
      <c r="E3985">
        <v>3980</v>
      </c>
      <c r="F3985">
        <f t="shared" si="127"/>
        <v>0.47859204485618756</v>
      </c>
    </row>
    <row r="3986" spans="2:6" x14ac:dyDescent="0.3">
      <c r="B3986">
        <v>3981</v>
      </c>
      <c r="C3986" s="1">
        <f t="shared" si="126"/>
        <v>0.25813450515350717</v>
      </c>
      <c r="E3986">
        <v>3981</v>
      </c>
      <c r="F3986">
        <f t="shared" si="127"/>
        <v>0.47859204485618756</v>
      </c>
    </row>
    <row r="3987" spans="2:6" x14ac:dyDescent="0.3">
      <c r="B3987">
        <v>3982</v>
      </c>
      <c r="C3987" s="1">
        <f t="shared" si="126"/>
        <v>0.25809405872352997</v>
      </c>
      <c r="E3987">
        <v>3982</v>
      </c>
      <c r="F3987">
        <f t="shared" si="127"/>
        <v>0.47845005926800499</v>
      </c>
    </row>
    <row r="3988" spans="2:6" x14ac:dyDescent="0.3">
      <c r="B3988">
        <v>3983</v>
      </c>
      <c r="C3988" s="1">
        <f t="shared" si="126"/>
        <v>0.25805371102145885</v>
      </c>
      <c r="E3988">
        <v>3983</v>
      </c>
      <c r="F3988">
        <f t="shared" si="127"/>
        <v>0.47845005926800499</v>
      </c>
    </row>
    <row r="3989" spans="2:6" x14ac:dyDescent="0.3">
      <c r="B3989">
        <v>3984</v>
      </c>
      <c r="C3989" s="1">
        <f t="shared" si="126"/>
        <v>0.25801346206805109</v>
      </c>
      <c r="E3989">
        <v>3984</v>
      </c>
      <c r="F3989">
        <f t="shared" si="127"/>
        <v>0.47830805904340867</v>
      </c>
    </row>
    <row r="3990" spans="2:6" x14ac:dyDescent="0.3">
      <c r="B3990">
        <v>3985</v>
      </c>
      <c r="C3990" s="1">
        <f t="shared" si="126"/>
        <v>0.25797331188401318</v>
      </c>
      <c r="E3990">
        <v>3985</v>
      </c>
      <c r="F3990">
        <f t="shared" si="127"/>
        <v>0.47830805904340862</v>
      </c>
    </row>
    <row r="3991" spans="2:6" x14ac:dyDescent="0.3">
      <c r="B3991">
        <v>3986</v>
      </c>
      <c r="C3991" s="1">
        <f t="shared" si="126"/>
        <v>0.2579332604900007</v>
      </c>
      <c r="E3991">
        <v>3986</v>
      </c>
      <c r="F3991">
        <f t="shared" si="127"/>
        <v>0.47816604425545184</v>
      </c>
    </row>
    <row r="3992" spans="2:6" x14ac:dyDescent="0.3">
      <c r="B3992">
        <v>3987</v>
      </c>
      <c r="C3992" s="1">
        <f t="shared" si="126"/>
        <v>0.25789330790661857</v>
      </c>
      <c r="E3992">
        <v>3987</v>
      </c>
      <c r="F3992">
        <f t="shared" si="127"/>
        <v>0.47816604425545178</v>
      </c>
    </row>
    <row r="3993" spans="2:6" x14ac:dyDescent="0.3">
      <c r="B3993">
        <v>3988</v>
      </c>
      <c r="C3993" s="1">
        <f t="shared" si="126"/>
        <v>0.25785345415442074</v>
      </c>
      <c r="E3993">
        <v>3988</v>
      </c>
      <c r="F3993">
        <f t="shared" si="127"/>
        <v>0.47802401497719554</v>
      </c>
    </row>
    <row r="3994" spans="2:6" x14ac:dyDescent="0.3">
      <c r="B3994">
        <v>3989</v>
      </c>
      <c r="C3994" s="1">
        <f t="shared" si="126"/>
        <v>0.2578136992539104</v>
      </c>
      <c r="E3994">
        <v>3989</v>
      </c>
      <c r="F3994">
        <f t="shared" si="127"/>
        <v>0.47802401497719549</v>
      </c>
    </row>
    <row r="3995" spans="2:6" x14ac:dyDescent="0.3">
      <c r="B3995">
        <v>3990</v>
      </c>
      <c r="C3995" s="1">
        <f t="shared" si="126"/>
        <v>0.25777404322553987</v>
      </c>
      <c r="E3995">
        <v>3990</v>
      </c>
      <c r="F3995">
        <f t="shared" si="127"/>
        <v>0.47788197128170795</v>
      </c>
    </row>
    <row r="3996" spans="2:6" x14ac:dyDescent="0.3">
      <c r="B3996">
        <v>3991</v>
      </c>
      <c r="C3996" s="1">
        <f t="shared" si="126"/>
        <v>0.2577344860897105</v>
      </c>
      <c r="E3996">
        <v>3991</v>
      </c>
      <c r="F3996">
        <f t="shared" si="127"/>
        <v>0.47788197128170784</v>
      </c>
    </row>
    <row r="3997" spans="2:6" x14ac:dyDescent="0.3">
      <c r="B3997">
        <v>3992</v>
      </c>
      <c r="C3997" s="1">
        <f t="shared" si="126"/>
        <v>0.2576950278667729</v>
      </c>
      <c r="E3997">
        <v>3992</v>
      </c>
      <c r="F3997">
        <f t="shared" si="127"/>
        <v>0.47773991324206505</v>
      </c>
    </row>
    <row r="3998" spans="2:6" x14ac:dyDescent="0.3">
      <c r="B3998">
        <v>3993</v>
      </c>
      <c r="C3998" s="1">
        <f t="shared" si="126"/>
        <v>0.25765566857702682</v>
      </c>
      <c r="E3998">
        <v>3993</v>
      </c>
      <c r="F3998">
        <f t="shared" si="127"/>
        <v>0.477739913242065</v>
      </c>
    </row>
    <row r="3999" spans="2:6" x14ac:dyDescent="0.3">
      <c r="B3999">
        <v>3994</v>
      </c>
      <c r="C3999" s="1">
        <f t="shared" si="126"/>
        <v>0.25761640824072085</v>
      </c>
      <c r="E3999">
        <v>3994</v>
      </c>
      <c r="F3999">
        <f t="shared" si="127"/>
        <v>0.47759784093134983</v>
      </c>
    </row>
    <row r="4000" spans="2:6" x14ac:dyDescent="0.3">
      <c r="B4000">
        <v>3995</v>
      </c>
      <c r="C4000" s="1">
        <f t="shared" si="126"/>
        <v>0.25757724687805306</v>
      </c>
      <c r="E4000">
        <v>3995</v>
      </c>
      <c r="F4000">
        <f t="shared" si="127"/>
        <v>0.47759784093134972</v>
      </c>
    </row>
    <row r="4001" spans="2:6" x14ac:dyDescent="0.3">
      <c r="B4001">
        <v>3996</v>
      </c>
      <c r="C4001" s="1">
        <f t="shared" si="126"/>
        <v>0.25753818450917026</v>
      </c>
      <c r="E4001">
        <v>3996</v>
      </c>
      <c r="F4001">
        <f t="shared" si="127"/>
        <v>0.47745575442265298</v>
      </c>
    </row>
    <row r="4002" spans="2:6" x14ac:dyDescent="0.3">
      <c r="B4002">
        <v>3997</v>
      </c>
      <c r="C4002" s="1">
        <f t="shared" si="126"/>
        <v>0.25749922115416857</v>
      </c>
      <c r="E4002">
        <v>3997</v>
      </c>
      <c r="F4002">
        <f t="shared" si="127"/>
        <v>0.47745575442265298</v>
      </c>
    </row>
    <row r="4003" spans="2:6" x14ac:dyDescent="0.3">
      <c r="B4003">
        <v>3998</v>
      </c>
      <c r="C4003" s="1">
        <f t="shared" si="126"/>
        <v>0.25746035683309298</v>
      </c>
      <c r="E4003">
        <v>3998</v>
      </c>
      <c r="F4003">
        <f t="shared" si="127"/>
        <v>0.4773136537890722</v>
      </c>
    </row>
    <row r="4004" spans="2:6" x14ac:dyDescent="0.3">
      <c r="B4004">
        <v>3999</v>
      </c>
      <c r="C4004" s="1">
        <f t="shared" si="126"/>
        <v>0.25742159156593764</v>
      </c>
      <c r="E4004">
        <v>3999</v>
      </c>
      <c r="F4004">
        <f t="shared" si="127"/>
        <v>0.47731365378907215</v>
      </c>
    </row>
    <row r="4005" spans="2:6" x14ac:dyDescent="0.3">
      <c r="B4005">
        <v>4000</v>
      </c>
      <c r="C4005" s="1">
        <f t="shared" si="126"/>
        <v>0.25738292537264579</v>
      </c>
      <c r="E4005">
        <v>4000</v>
      </c>
      <c r="F4005">
        <f t="shared" si="127"/>
        <v>0.47717153910371257</v>
      </c>
    </row>
    <row r="4006" spans="2:6" x14ac:dyDescent="0.3">
      <c r="B4006">
        <v>4001</v>
      </c>
      <c r="C4006" s="1">
        <f t="shared" si="126"/>
        <v>0.25734435827310959</v>
      </c>
      <c r="E4006">
        <v>4001</v>
      </c>
      <c r="F4006">
        <f t="shared" si="127"/>
        <v>0.47717153910371246</v>
      </c>
    </row>
    <row r="4007" spans="2:6" x14ac:dyDescent="0.3">
      <c r="B4007">
        <v>4002</v>
      </c>
      <c r="C4007" s="1">
        <f t="shared" si="126"/>
        <v>0.25730589028717021</v>
      </c>
      <c r="E4007">
        <v>4002</v>
      </c>
      <c r="F4007">
        <f t="shared" si="127"/>
        <v>0.47702941043968644</v>
      </c>
    </row>
    <row r="4008" spans="2:6" x14ac:dyDescent="0.3">
      <c r="B4008">
        <v>4003</v>
      </c>
      <c r="C4008" s="1">
        <f t="shared" si="126"/>
        <v>0.25726752143461801</v>
      </c>
      <c r="E4008">
        <v>4003</v>
      </c>
      <c r="F4008">
        <f t="shared" si="127"/>
        <v>0.47702941043968633</v>
      </c>
    </row>
    <row r="4009" spans="2:6" x14ac:dyDescent="0.3">
      <c r="B4009">
        <v>4004</v>
      </c>
      <c r="C4009" s="1">
        <f t="shared" si="126"/>
        <v>0.25722925173519218</v>
      </c>
      <c r="E4009">
        <v>4004</v>
      </c>
      <c r="F4009">
        <f t="shared" si="127"/>
        <v>0.4768872678701131</v>
      </c>
    </row>
    <row r="4010" spans="2:6" x14ac:dyDescent="0.3">
      <c r="B4010">
        <v>4005</v>
      </c>
      <c r="C4010" s="1">
        <f t="shared" si="126"/>
        <v>0.25719108120858086</v>
      </c>
      <c r="E4010">
        <v>4005</v>
      </c>
      <c r="F4010">
        <f t="shared" si="127"/>
        <v>0.47688726787011299</v>
      </c>
    </row>
    <row r="4011" spans="2:6" x14ac:dyDescent="0.3">
      <c r="B4011">
        <v>4006</v>
      </c>
      <c r="C4011" s="1">
        <f t="shared" si="126"/>
        <v>0.25715300987442136</v>
      </c>
      <c r="E4011">
        <v>4006</v>
      </c>
      <c r="F4011">
        <f t="shared" si="127"/>
        <v>0.47674511146811949</v>
      </c>
    </row>
    <row r="4012" spans="2:6" x14ac:dyDescent="0.3">
      <c r="B4012">
        <v>4007</v>
      </c>
      <c r="C4012" s="1">
        <f t="shared" si="126"/>
        <v>0.25711503775229982</v>
      </c>
      <c r="E4012">
        <v>4007</v>
      </c>
      <c r="F4012">
        <f t="shared" si="127"/>
        <v>0.47674511146811949</v>
      </c>
    </row>
    <row r="4013" spans="2:6" x14ac:dyDescent="0.3">
      <c r="B4013">
        <v>4008</v>
      </c>
      <c r="C4013" s="1">
        <f t="shared" si="126"/>
        <v>0.25707716486175131</v>
      </c>
      <c r="E4013">
        <v>4008</v>
      </c>
      <c r="F4013">
        <f t="shared" si="127"/>
        <v>0.47660294130683922</v>
      </c>
    </row>
    <row r="4014" spans="2:6" x14ac:dyDescent="0.3">
      <c r="B4014">
        <v>4009</v>
      </c>
      <c r="C4014" s="1">
        <f t="shared" si="126"/>
        <v>0.25703939122225999</v>
      </c>
      <c r="E4014">
        <v>4009</v>
      </c>
      <c r="F4014">
        <f t="shared" si="127"/>
        <v>0.47660294130683906</v>
      </c>
    </row>
    <row r="4015" spans="2:6" x14ac:dyDescent="0.3">
      <c r="B4015">
        <v>4010</v>
      </c>
      <c r="C4015" s="1">
        <f t="shared" si="126"/>
        <v>0.2570017168532589</v>
      </c>
      <c r="E4015">
        <v>4010</v>
      </c>
      <c r="F4015">
        <f t="shared" si="127"/>
        <v>0.47646075745941313</v>
      </c>
    </row>
    <row r="4016" spans="2:6" x14ac:dyDescent="0.3">
      <c r="B4016">
        <v>4011</v>
      </c>
      <c r="C4016" s="1">
        <f t="shared" si="126"/>
        <v>0.25696414177412991</v>
      </c>
      <c r="E4016">
        <v>4011</v>
      </c>
      <c r="F4016">
        <f t="shared" si="127"/>
        <v>0.47646075745941313</v>
      </c>
    </row>
    <row r="4017" spans="2:6" x14ac:dyDescent="0.3">
      <c r="B4017">
        <v>4012</v>
      </c>
      <c r="C4017" s="1">
        <f t="shared" si="126"/>
        <v>0.25692666600420394</v>
      </c>
      <c r="E4017">
        <v>4012</v>
      </c>
      <c r="F4017">
        <f t="shared" si="127"/>
        <v>0.47631855999898914</v>
      </c>
    </row>
    <row r="4018" spans="2:6" x14ac:dyDescent="0.3">
      <c r="B4018">
        <v>4013</v>
      </c>
      <c r="C4018" s="1">
        <f t="shared" si="126"/>
        <v>0.25688928956276075</v>
      </c>
      <c r="E4018">
        <v>4013</v>
      </c>
      <c r="F4018">
        <f t="shared" si="127"/>
        <v>0.47631855999898909</v>
      </c>
    </row>
    <row r="4019" spans="2:6" x14ac:dyDescent="0.3">
      <c r="B4019">
        <v>4014</v>
      </c>
      <c r="C4019" s="1">
        <f t="shared" si="126"/>
        <v>0.256852012469029</v>
      </c>
      <c r="E4019">
        <v>4014</v>
      </c>
      <c r="F4019">
        <f t="shared" si="127"/>
        <v>0.47617634899872213</v>
      </c>
    </row>
    <row r="4020" spans="2:6" x14ac:dyDescent="0.3">
      <c r="B4020">
        <v>4015</v>
      </c>
      <c r="C4020" s="1">
        <f t="shared" si="126"/>
        <v>0.25681483474218636</v>
      </c>
      <c r="E4020">
        <v>4015</v>
      </c>
      <c r="F4020">
        <f t="shared" si="127"/>
        <v>0.47617634899872208</v>
      </c>
    </row>
    <row r="4021" spans="2:6" x14ac:dyDescent="0.3">
      <c r="B4021">
        <v>4016</v>
      </c>
      <c r="C4021" s="1">
        <f t="shared" si="126"/>
        <v>0.25677775640135914</v>
      </c>
      <c r="E4021">
        <v>4016</v>
      </c>
      <c r="F4021">
        <f t="shared" si="127"/>
        <v>0.47603412453177402</v>
      </c>
    </row>
    <row r="4022" spans="2:6" x14ac:dyDescent="0.3">
      <c r="B4022">
        <v>4017</v>
      </c>
      <c r="C4022" s="1">
        <f t="shared" si="126"/>
        <v>0.25674077746562279</v>
      </c>
      <c r="E4022">
        <v>4017</v>
      </c>
      <c r="F4022">
        <f t="shared" si="127"/>
        <v>0.47603412453177391</v>
      </c>
    </row>
    <row r="4023" spans="2:6" x14ac:dyDescent="0.3">
      <c r="B4023">
        <v>4018</v>
      </c>
      <c r="C4023" s="1">
        <f t="shared" si="126"/>
        <v>0.25670389795400139</v>
      </c>
      <c r="E4023">
        <v>4018</v>
      </c>
      <c r="F4023">
        <f t="shared" si="127"/>
        <v>0.47589188667131349</v>
      </c>
    </row>
    <row r="4024" spans="2:6" x14ac:dyDescent="0.3">
      <c r="B4024">
        <v>4019</v>
      </c>
      <c r="C4024" s="1">
        <f t="shared" si="126"/>
        <v>0.25666711788546803</v>
      </c>
      <c r="E4024">
        <v>4019</v>
      </c>
      <c r="F4024">
        <f t="shared" si="127"/>
        <v>0.47589188667131332</v>
      </c>
    </row>
    <row r="4025" spans="2:6" x14ac:dyDescent="0.3">
      <c r="B4025">
        <v>4020</v>
      </c>
      <c r="C4025" s="1">
        <f t="shared" si="126"/>
        <v>0.25663043727894452</v>
      </c>
      <c r="E4025">
        <v>4020</v>
      </c>
      <c r="F4025">
        <f t="shared" si="127"/>
        <v>0.47574963549051619</v>
      </c>
    </row>
    <row r="4026" spans="2:6" x14ac:dyDescent="0.3">
      <c r="B4026">
        <v>4021</v>
      </c>
      <c r="C4026" s="1">
        <f t="shared" si="126"/>
        <v>0.25659385615330155</v>
      </c>
      <c r="E4026">
        <v>4021</v>
      </c>
      <c r="F4026">
        <f t="shared" si="127"/>
        <v>0.47574963549051619</v>
      </c>
    </row>
    <row r="4027" spans="2:6" x14ac:dyDescent="0.3">
      <c r="B4027">
        <v>4022</v>
      </c>
      <c r="C4027" s="1">
        <f t="shared" si="126"/>
        <v>0.25655737452735877</v>
      </c>
      <c r="E4027">
        <v>4022</v>
      </c>
      <c r="F4027">
        <f t="shared" si="127"/>
        <v>0.47560737106256473</v>
      </c>
    </row>
    <row r="4028" spans="2:6" x14ac:dyDescent="0.3">
      <c r="B4028">
        <v>4023</v>
      </c>
      <c r="C4028" s="1">
        <f t="shared" si="126"/>
        <v>0.25652099241988441</v>
      </c>
      <c r="E4028">
        <v>4023</v>
      </c>
      <c r="F4028">
        <f t="shared" si="127"/>
        <v>0.47560737106256473</v>
      </c>
    </row>
    <row r="4029" spans="2:6" x14ac:dyDescent="0.3">
      <c r="B4029">
        <v>4024</v>
      </c>
      <c r="C4029" s="1">
        <f t="shared" si="126"/>
        <v>0.25648470984959559</v>
      </c>
      <c r="E4029">
        <v>4024</v>
      </c>
      <c r="F4029">
        <f t="shared" si="127"/>
        <v>0.47546509346064841</v>
      </c>
    </row>
    <row r="4030" spans="2:6" x14ac:dyDescent="0.3">
      <c r="B4030">
        <v>4025</v>
      </c>
      <c r="C4030" s="1">
        <f t="shared" si="126"/>
        <v>0.25644852683515829</v>
      </c>
      <c r="E4030">
        <v>4025</v>
      </c>
      <c r="F4030">
        <f t="shared" si="127"/>
        <v>0.47546509346064841</v>
      </c>
    </row>
    <row r="4031" spans="2:6" x14ac:dyDescent="0.3">
      <c r="B4031">
        <v>4026</v>
      </c>
      <c r="C4031" s="1">
        <f t="shared" si="126"/>
        <v>0.25641244339518715</v>
      </c>
      <c r="E4031">
        <v>4026</v>
      </c>
      <c r="F4031">
        <f t="shared" si="127"/>
        <v>0.47532280275796335</v>
      </c>
    </row>
    <row r="4032" spans="2:6" x14ac:dyDescent="0.3">
      <c r="B4032">
        <v>4027</v>
      </c>
      <c r="C4032" s="1">
        <f t="shared" si="126"/>
        <v>0.25637645954824573</v>
      </c>
      <c r="E4032">
        <v>4027</v>
      </c>
      <c r="F4032">
        <f t="shared" si="127"/>
        <v>0.47532280275796335</v>
      </c>
    </row>
    <row r="4033" spans="2:6" x14ac:dyDescent="0.3">
      <c r="B4033">
        <v>4028</v>
      </c>
      <c r="C4033" s="1">
        <f t="shared" si="126"/>
        <v>0.25634057531284626</v>
      </c>
      <c r="E4033">
        <v>4028</v>
      </c>
      <c r="F4033">
        <f t="shared" si="127"/>
        <v>0.47518049902771248</v>
      </c>
    </row>
    <row r="4034" spans="2:6" x14ac:dyDescent="0.3">
      <c r="B4034">
        <v>4029</v>
      </c>
      <c r="C4034" s="1">
        <f t="shared" si="126"/>
        <v>0.25630479070744971</v>
      </c>
      <c r="E4034">
        <v>4029</v>
      </c>
      <c r="F4034">
        <f t="shared" si="127"/>
        <v>0.47518049902771237</v>
      </c>
    </row>
    <row r="4035" spans="2:6" x14ac:dyDescent="0.3">
      <c r="B4035">
        <v>4030</v>
      </c>
      <c r="C4035" s="1">
        <f t="shared" si="126"/>
        <v>0.25626910575046585</v>
      </c>
      <c r="E4035">
        <v>4030</v>
      </c>
      <c r="F4035">
        <f t="shared" si="127"/>
        <v>0.47503818234310519</v>
      </c>
    </row>
    <row r="4036" spans="2:6" x14ac:dyDescent="0.3">
      <c r="B4036">
        <v>4031</v>
      </c>
      <c r="C4036" s="1">
        <f t="shared" si="126"/>
        <v>0.25623352046025311</v>
      </c>
      <c r="E4036">
        <v>4031</v>
      </c>
      <c r="F4036">
        <f t="shared" si="127"/>
        <v>0.47503818234310513</v>
      </c>
    </row>
    <row r="4037" spans="2:6" x14ac:dyDescent="0.3">
      <c r="B4037">
        <v>4032</v>
      </c>
      <c r="C4037" s="1">
        <f t="shared" si="126"/>
        <v>0.25619803485511877</v>
      </c>
      <c r="E4037">
        <v>4032</v>
      </c>
      <c r="F4037">
        <f t="shared" si="127"/>
        <v>0.47489585277735791</v>
      </c>
    </row>
    <row r="4038" spans="2:6" x14ac:dyDescent="0.3">
      <c r="B4038">
        <v>4033</v>
      </c>
      <c r="C4038" s="1">
        <f t="shared" ref="C4038:C4101" si="128">D$2+D$1*COS((B4038*2*PI()/8760))</f>
        <v>0.25616264895331869</v>
      </c>
      <c r="E4038">
        <v>4033</v>
      </c>
      <c r="F4038">
        <f t="shared" ref="F4038:F4101" si="129">LARGE(C$6:C$8765,E4038)</f>
        <v>0.47489585277735785</v>
      </c>
    </row>
    <row r="4039" spans="2:6" x14ac:dyDescent="0.3">
      <c r="B4039">
        <v>4034</v>
      </c>
      <c r="C4039" s="1">
        <f t="shared" si="128"/>
        <v>0.25612736277305748</v>
      </c>
      <c r="E4039">
        <v>4034</v>
      </c>
      <c r="F4039">
        <f t="shared" si="129"/>
        <v>0.47475351040369329</v>
      </c>
    </row>
    <row r="4040" spans="2:6" x14ac:dyDescent="0.3">
      <c r="B4040">
        <v>4035</v>
      </c>
      <c r="C4040" s="1">
        <f t="shared" si="128"/>
        <v>0.25609217633248854</v>
      </c>
      <c r="E4040">
        <v>4035</v>
      </c>
      <c r="F4040">
        <f t="shared" si="129"/>
        <v>0.47475351040369312</v>
      </c>
    </row>
    <row r="4041" spans="2:6" x14ac:dyDescent="0.3">
      <c r="B4041">
        <v>4036</v>
      </c>
      <c r="C4041" s="1">
        <f t="shared" si="128"/>
        <v>0.25605708964971385</v>
      </c>
      <c r="E4041">
        <v>4036</v>
      </c>
      <c r="F4041">
        <f t="shared" si="129"/>
        <v>0.47461115529534093</v>
      </c>
    </row>
    <row r="4042" spans="2:6" x14ac:dyDescent="0.3">
      <c r="B4042">
        <v>4037</v>
      </c>
      <c r="C4042" s="1">
        <f t="shared" si="128"/>
        <v>0.25602210274278409</v>
      </c>
      <c r="E4042">
        <v>4037</v>
      </c>
      <c r="F4042">
        <f t="shared" si="129"/>
        <v>0.47461115529534093</v>
      </c>
    </row>
    <row r="4043" spans="2:6" x14ac:dyDescent="0.3">
      <c r="B4043">
        <v>4038</v>
      </c>
      <c r="C4043" s="1">
        <f t="shared" si="128"/>
        <v>0.25598721562969862</v>
      </c>
      <c r="E4043">
        <v>4038</v>
      </c>
      <c r="F4043">
        <f t="shared" si="129"/>
        <v>0.47446878752553667</v>
      </c>
    </row>
    <row r="4044" spans="2:6" x14ac:dyDescent="0.3">
      <c r="B4044">
        <v>4039</v>
      </c>
      <c r="C4044" s="1">
        <f t="shared" si="128"/>
        <v>0.25595242832840542</v>
      </c>
      <c r="E4044">
        <v>4039</v>
      </c>
      <c r="F4044">
        <f t="shared" si="129"/>
        <v>0.47446878752553667</v>
      </c>
    </row>
    <row r="4045" spans="2:6" x14ac:dyDescent="0.3">
      <c r="B4045">
        <v>4040</v>
      </c>
      <c r="C4045" s="1">
        <f t="shared" si="128"/>
        <v>0.25591774085680125</v>
      </c>
      <c r="E4045">
        <v>4040</v>
      </c>
      <c r="F4045">
        <f t="shared" si="129"/>
        <v>0.47432640716752317</v>
      </c>
    </row>
    <row r="4046" spans="2:6" x14ac:dyDescent="0.3">
      <c r="B4046">
        <v>4041</v>
      </c>
      <c r="C4046" s="1">
        <f t="shared" si="128"/>
        <v>0.25588315323273131</v>
      </c>
      <c r="E4046">
        <v>4041</v>
      </c>
      <c r="F4046">
        <f t="shared" si="129"/>
        <v>0.47432640716752311</v>
      </c>
    </row>
    <row r="4047" spans="2:6" x14ac:dyDescent="0.3">
      <c r="B4047">
        <v>4042</v>
      </c>
      <c r="C4047" s="1">
        <f t="shared" si="128"/>
        <v>0.25584866547398966</v>
      </c>
      <c r="E4047">
        <v>4042</v>
      </c>
      <c r="F4047">
        <f t="shared" si="129"/>
        <v>0.47418401429454932</v>
      </c>
    </row>
    <row r="4048" spans="2:6" x14ac:dyDescent="0.3">
      <c r="B4048">
        <v>4043</v>
      </c>
      <c r="C4048" s="1">
        <f t="shared" si="128"/>
        <v>0.25581427759831876</v>
      </c>
      <c r="E4048">
        <v>4043</v>
      </c>
      <c r="F4048">
        <f t="shared" si="129"/>
        <v>0.47418401429454926</v>
      </c>
    </row>
    <row r="4049" spans="2:6" x14ac:dyDescent="0.3">
      <c r="B4049">
        <v>4044</v>
      </c>
      <c r="C4049" s="1">
        <f t="shared" si="128"/>
        <v>0.25577998962340992</v>
      </c>
      <c r="E4049">
        <v>4044</v>
      </c>
      <c r="F4049">
        <f t="shared" si="129"/>
        <v>0.47404160897987058</v>
      </c>
    </row>
    <row r="4050" spans="2:6" x14ac:dyDescent="0.3">
      <c r="B4050">
        <v>4045</v>
      </c>
      <c r="C4050" s="1">
        <f t="shared" si="128"/>
        <v>0.25574580156690285</v>
      </c>
      <c r="E4050">
        <v>4045</v>
      </c>
      <c r="F4050">
        <f t="shared" si="129"/>
        <v>0.47404160897987047</v>
      </c>
    </row>
    <row r="4051" spans="2:6" x14ac:dyDescent="0.3">
      <c r="B4051">
        <v>4046</v>
      </c>
      <c r="C4051" s="1">
        <f t="shared" si="128"/>
        <v>0.25571171344638588</v>
      </c>
      <c r="E4051">
        <v>4046</v>
      </c>
      <c r="F4051">
        <f t="shared" si="129"/>
        <v>0.47389919129674879</v>
      </c>
    </row>
    <row r="4052" spans="2:6" x14ac:dyDescent="0.3">
      <c r="B4052">
        <v>4047</v>
      </c>
      <c r="C4052" s="1">
        <f t="shared" si="128"/>
        <v>0.25567772527939608</v>
      </c>
      <c r="E4052">
        <v>4047</v>
      </c>
      <c r="F4052">
        <f t="shared" si="129"/>
        <v>0.47389919129674873</v>
      </c>
    </row>
    <row r="4053" spans="2:6" x14ac:dyDescent="0.3">
      <c r="B4053">
        <v>4048</v>
      </c>
      <c r="C4053" s="1">
        <f t="shared" si="128"/>
        <v>0.25564383708341898</v>
      </c>
      <c r="E4053">
        <v>4048</v>
      </c>
      <c r="F4053">
        <f t="shared" si="129"/>
        <v>0.47375676131845196</v>
      </c>
    </row>
    <row r="4054" spans="2:6" x14ac:dyDescent="0.3">
      <c r="B4054">
        <v>4049</v>
      </c>
      <c r="C4054" s="1">
        <f t="shared" si="128"/>
        <v>0.25561004887588862</v>
      </c>
      <c r="E4054">
        <v>4049</v>
      </c>
      <c r="F4054">
        <f t="shared" si="129"/>
        <v>0.47375676131845185</v>
      </c>
    </row>
    <row r="4055" spans="2:6" x14ac:dyDescent="0.3">
      <c r="B4055">
        <v>4050</v>
      </c>
      <c r="C4055" s="1">
        <f t="shared" si="128"/>
        <v>0.25557636067418776</v>
      </c>
      <c r="E4055">
        <v>4050</v>
      </c>
      <c r="F4055">
        <f t="shared" si="129"/>
        <v>0.4736143191182548</v>
      </c>
    </row>
    <row r="4056" spans="2:6" x14ac:dyDescent="0.3">
      <c r="B4056">
        <v>4051</v>
      </c>
      <c r="C4056" s="1">
        <f t="shared" si="128"/>
        <v>0.25554277249564755</v>
      </c>
      <c r="E4056">
        <v>4051</v>
      </c>
      <c r="F4056">
        <f t="shared" si="129"/>
        <v>0.4736143191182548</v>
      </c>
    </row>
    <row r="4057" spans="2:6" x14ac:dyDescent="0.3">
      <c r="B4057">
        <v>4052</v>
      </c>
      <c r="C4057" s="1">
        <f t="shared" si="128"/>
        <v>0.25550928435754788</v>
      </c>
      <c r="E4057">
        <v>4052</v>
      </c>
      <c r="F4057">
        <f t="shared" si="129"/>
        <v>0.47347186476943803</v>
      </c>
    </row>
    <row r="4058" spans="2:6" x14ac:dyDescent="0.3">
      <c r="B4058">
        <v>4053</v>
      </c>
      <c r="C4058" s="1">
        <f t="shared" si="128"/>
        <v>0.25547589627711692</v>
      </c>
      <c r="E4058">
        <v>4053</v>
      </c>
      <c r="F4058">
        <f t="shared" si="129"/>
        <v>0.47347186476943787</v>
      </c>
    </row>
    <row r="4059" spans="2:6" x14ac:dyDescent="0.3">
      <c r="B4059">
        <v>4054</v>
      </c>
      <c r="C4059" s="1">
        <f t="shared" si="128"/>
        <v>0.25544260827153159</v>
      </c>
      <c r="E4059">
        <v>4054</v>
      </c>
      <c r="F4059">
        <f t="shared" si="129"/>
        <v>0.4733293983452887</v>
      </c>
    </row>
    <row r="4060" spans="2:6" x14ac:dyDescent="0.3">
      <c r="B4060">
        <v>4055</v>
      </c>
      <c r="C4060" s="1">
        <f t="shared" si="128"/>
        <v>0.25540942035791719</v>
      </c>
      <c r="E4060">
        <v>4055</v>
      </c>
      <c r="F4060">
        <f t="shared" si="129"/>
        <v>0.4733293983452887</v>
      </c>
    </row>
    <row r="4061" spans="2:6" x14ac:dyDescent="0.3">
      <c r="B4061">
        <v>4056</v>
      </c>
      <c r="C4061" s="1">
        <f t="shared" si="128"/>
        <v>0.25537633255334763</v>
      </c>
      <c r="E4061">
        <v>4056</v>
      </c>
      <c r="F4061">
        <f t="shared" si="129"/>
        <v>0.47318691991910017</v>
      </c>
    </row>
    <row r="4062" spans="2:6" x14ac:dyDescent="0.3">
      <c r="B4062">
        <v>4057</v>
      </c>
      <c r="C4062" s="1">
        <f t="shared" si="128"/>
        <v>0.25534334487484517</v>
      </c>
      <c r="E4062">
        <v>4057</v>
      </c>
      <c r="F4062">
        <f t="shared" si="129"/>
        <v>0.47318691991910006</v>
      </c>
    </row>
    <row r="4063" spans="2:6" x14ac:dyDescent="0.3">
      <c r="B4063">
        <v>4058</v>
      </c>
      <c r="C4063" s="1">
        <f t="shared" si="128"/>
        <v>0.25531045733938068</v>
      </c>
      <c r="E4063">
        <v>4058</v>
      </c>
      <c r="F4063">
        <f t="shared" si="129"/>
        <v>0.47304442956417164</v>
      </c>
    </row>
    <row r="4064" spans="2:6" x14ac:dyDescent="0.3">
      <c r="B4064">
        <v>4059</v>
      </c>
      <c r="C4064" s="1">
        <f t="shared" si="128"/>
        <v>0.25527766996387347</v>
      </c>
      <c r="E4064">
        <v>4059</v>
      </c>
      <c r="F4064">
        <f t="shared" si="129"/>
        <v>0.47304442956417159</v>
      </c>
    </row>
    <row r="4065" spans="2:6" x14ac:dyDescent="0.3">
      <c r="B4065">
        <v>4060</v>
      </c>
      <c r="C4065" s="1">
        <f t="shared" si="128"/>
        <v>0.25524498276519136</v>
      </c>
      <c r="E4065">
        <v>4060</v>
      </c>
      <c r="F4065">
        <f t="shared" si="129"/>
        <v>0.47290192735380893</v>
      </c>
    </row>
    <row r="4066" spans="2:6" x14ac:dyDescent="0.3">
      <c r="B4066">
        <v>4061</v>
      </c>
      <c r="C4066" s="1">
        <f t="shared" si="128"/>
        <v>0.25521239576015065</v>
      </c>
      <c r="E4066">
        <v>4061</v>
      </c>
      <c r="F4066">
        <f t="shared" si="129"/>
        <v>0.47290192735380887</v>
      </c>
    </row>
    <row r="4067" spans="2:6" x14ac:dyDescent="0.3">
      <c r="B4067">
        <v>4062</v>
      </c>
      <c r="C4067" s="1">
        <f t="shared" si="128"/>
        <v>0.2551799089655159</v>
      </c>
      <c r="E4067">
        <v>4062</v>
      </c>
      <c r="F4067">
        <f t="shared" si="129"/>
        <v>0.47275941336132349</v>
      </c>
    </row>
    <row r="4068" spans="2:6" x14ac:dyDescent="0.3">
      <c r="B4068">
        <v>4063</v>
      </c>
      <c r="C4068" s="1">
        <f t="shared" si="128"/>
        <v>0.25514752239800037</v>
      </c>
      <c r="E4068">
        <v>4063</v>
      </c>
      <c r="F4068">
        <f t="shared" si="129"/>
        <v>0.47275941336132332</v>
      </c>
    </row>
    <row r="4069" spans="2:6" x14ac:dyDescent="0.3">
      <c r="B4069">
        <v>4064</v>
      </c>
      <c r="C4069" s="1">
        <f t="shared" si="128"/>
        <v>0.25511523607426562</v>
      </c>
      <c r="E4069">
        <v>4064</v>
      </c>
      <c r="F4069">
        <f t="shared" si="129"/>
        <v>0.47261688766003318</v>
      </c>
    </row>
    <row r="4070" spans="2:6" x14ac:dyDescent="0.3">
      <c r="B4070">
        <v>4065</v>
      </c>
      <c r="C4070" s="1">
        <f t="shared" si="128"/>
        <v>0.25508305001092163</v>
      </c>
      <c r="E4070">
        <v>4065</v>
      </c>
      <c r="F4070">
        <f t="shared" si="129"/>
        <v>0.47261688766003318</v>
      </c>
    </row>
    <row r="4071" spans="2:6" x14ac:dyDescent="0.3">
      <c r="B4071">
        <v>4066</v>
      </c>
      <c r="C4071" s="1">
        <f t="shared" si="128"/>
        <v>0.255050964224527</v>
      </c>
      <c r="E4071">
        <v>4066</v>
      </c>
      <c r="F4071">
        <f t="shared" si="129"/>
        <v>0.47247435032326179</v>
      </c>
    </row>
    <row r="4072" spans="2:6" x14ac:dyDescent="0.3">
      <c r="B4072">
        <v>4067</v>
      </c>
      <c r="C4072" s="1">
        <f t="shared" si="128"/>
        <v>0.25501897873158835</v>
      </c>
      <c r="E4072">
        <v>4067</v>
      </c>
      <c r="F4072">
        <f t="shared" si="129"/>
        <v>0.47247435032326174</v>
      </c>
    </row>
    <row r="4073" spans="2:6" x14ac:dyDescent="0.3">
      <c r="B4073">
        <v>4068</v>
      </c>
      <c r="C4073" s="1">
        <f t="shared" si="128"/>
        <v>0.25498709354856108</v>
      </c>
      <c r="E4073">
        <v>4068</v>
      </c>
      <c r="F4073">
        <f t="shared" si="129"/>
        <v>0.47233180142433895</v>
      </c>
    </row>
    <row r="4074" spans="2:6" x14ac:dyDescent="0.3">
      <c r="B4074">
        <v>4069</v>
      </c>
      <c r="C4074" s="1">
        <f t="shared" si="128"/>
        <v>0.25495530869184879</v>
      </c>
      <c r="E4074">
        <v>4069</v>
      </c>
      <c r="F4074">
        <f t="shared" si="129"/>
        <v>0.47233180142433889</v>
      </c>
    </row>
    <row r="4075" spans="2:6" x14ac:dyDescent="0.3">
      <c r="B4075">
        <v>4070</v>
      </c>
      <c r="C4075" s="1">
        <f t="shared" si="128"/>
        <v>0.25492362417780351</v>
      </c>
      <c r="E4075">
        <v>4070</v>
      </c>
      <c r="F4075">
        <f t="shared" si="129"/>
        <v>0.47218924103660037</v>
      </c>
    </row>
    <row r="4076" spans="2:6" x14ac:dyDescent="0.3">
      <c r="B4076">
        <v>4071</v>
      </c>
      <c r="C4076" s="1">
        <f t="shared" si="128"/>
        <v>0.25489204002272564</v>
      </c>
      <c r="E4076">
        <v>4071</v>
      </c>
      <c r="F4076">
        <f t="shared" si="129"/>
        <v>0.47218924103660032</v>
      </c>
    </row>
    <row r="4077" spans="2:6" x14ac:dyDescent="0.3">
      <c r="B4077">
        <v>4072</v>
      </c>
      <c r="C4077" s="1">
        <f t="shared" si="128"/>
        <v>0.25486055624286402</v>
      </c>
      <c r="E4077">
        <v>4072</v>
      </c>
      <c r="F4077">
        <f t="shared" si="129"/>
        <v>0.47204666923338773</v>
      </c>
    </row>
    <row r="4078" spans="2:6" x14ac:dyDescent="0.3">
      <c r="B4078">
        <v>4073</v>
      </c>
      <c r="C4078" s="1">
        <f t="shared" si="128"/>
        <v>0.25482917285441575</v>
      </c>
      <c r="E4078">
        <v>4073</v>
      </c>
      <c r="F4078">
        <f t="shared" si="129"/>
        <v>0.47204666923338762</v>
      </c>
    </row>
    <row r="4079" spans="2:6" x14ac:dyDescent="0.3">
      <c r="B4079">
        <v>4074</v>
      </c>
      <c r="C4079" s="1">
        <f t="shared" si="128"/>
        <v>0.25479788987352636</v>
      </c>
      <c r="E4079">
        <v>4074</v>
      </c>
      <c r="F4079">
        <f t="shared" si="129"/>
        <v>0.4719040860880484</v>
      </c>
    </row>
    <row r="4080" spans="2:6" x14ac:dyDescent="0.3">
      <c r="B4080">
        <v>4075</v>
      </c>
      <c r="C4080" s="1">
        <f t="shared" si="128"/>
        <v>0.25476670731628959</v>
      </c>
      <c r="E4080">
        <v>4075</v>
      </c>
      <c r="F4080">
        <f t="shared" si="129"/>
        <v>0.47190408608804829</v>
      </c>
    </row>
    <row r="4081" spans="2:6" x14ac:dyDescent="0.3">
      <c r="B4081">
        <v>4076</v>
      </c>
      <c r="C4081" s="1">
        <f t="shared" si="128"/>
        <v>0.25473562519874776</v>
      </c>
      <c r="E4081">
        <v>4076</v>
      </c>
      <c r="F4081">
        <f t="shared" si="129"/>
        <v>0.47176149167393577</v>
      </c>
    </row>
    <row r="4082" spans="2:6" x14ac:dyDescent="0.3">
      <c r="B4082">
        <v>4077</v>
      </c>
      <c r="C4082" s="1">
        <f t="shared" si="128"/>
        <v>0.25470464353689126</v>
      </c>
      <c r="E4082">
        <v>4077</v>
      </c>
      <c r="F4082">
        <f t="shared" si="129"/>
        <v>0.47176149167393577</v>
      </c>
    </row>
    <row r="4083" spans="2:6" x14ac:dyDescent="0.3">
      <c r="B4083">
        <v>4078</v>
      </c>
      <c r="C4083" s="1">
        <f t="shared" si="128"/>
        <v>0.25467376234665895</v>
      </c>
      <c r="E4083">
        <v>4078</v>
      </c>
      <c r="F4083">
        <f t="shared" si="129"/>
        <v>0.47161888606440888</v>
      </c>
    </row>
    <row r="4084" spans="2:6" x14ac:dyDescent="0.3">
      <c r="B4084">
        <v>4079</v>
      </c>
      <c r="C4084" s="1">
        <f t="shared" si="128"/>
        <v>0.25464298164393795</v>
      </c>
      <c r="E4084">
        <v>4079</v>
      </c>
      <c r="F4084">
        <f t="shared" si="129"/>
        <v>0.47161888606440888</v>
      </c>
    </row>
    <row r="4085" spans="2:6" x14ac:dyDescent="0.3">
      <c r="B4085">
        <v>4080</v>
      </c>
      <c r="C4085" s="1">
        <f t="shared" si="128"/>
        <v>0.25461230144456365</v>
      </c>
      <c r="E4085">
        <v>4080</v>
      </c>
      <c r="F4085">
        <f t="shared" si="129"/>
        <v>0.47147626933283265</v>
      </c>
    </row>
    <row r="4086" spans="2:6" x14ac:dyDescent="0.3">
      <c r="B4086">
        <v>4081</v>
      </c>
      <c r="C4086" s="1">
        <f t="shared" si="128"/>
        <v>0.25458172176431992</v>
      </c>
      <c r="E4086">
        <v>4081</v>
      </c>
      <c r="F4086">
        <f t="shared" si="129"/>
        <v>0.4714762693328326</v>
      </c>
    </row>
    <row r="4087" spans="2:6" x14ac:dyDescent="0.3">
      <c r="B4087">
        <v>4082</v>
      </c>
      <c r="C4087" s="1">
        <f t="shared" si="128"/>
        <v>0.25455124261893863</v>
      </c>
      <c r="E4087">
        <v>4082</v>
      </c>
      <c r="F4087">
        <f t="shared" si="129"/>
        <v>0.47133364155257756</v>
      </c>
    </row>
    <row r="4088" spans="2:6" x14ac:dyDescent="0.3">
      <c r="B4088">
        <v>4083</v>
      </c>
      <c r="C4088" s="1">
        <f t="shared" si="128"/>
        <v>0.25452086402410018</v>
      </c>
      <c r="E4088">
        <v>4083</v>
      </c>
      <c r="F4088">
        <f t="shared" si="129"/>
        <v>0.47133364155257756</v>
      </c>
    </row>
    <row r="4089" spans="2:6" x14ac:dyDescent="0.3">
      <c r="B4089">
        <v>4084</v>
      </c>
      <c r="C4089" s="1">
        <f t="shared" si="128"/>
        <v>0.25449058599543312</v>
      </c>
      <c r="E4089">
        <v>4084</v>
      </c>
      <c r="F4089">
        <f t="shared" si="129"/>
        <v>0.47119100279702009</v>
      </c>
    </row>
    <row r="4090" spans="2:6" x14ac:dyDescent="0.3">
      <c r="B4090">
        <v>4085</v>
      </c>
      <c r="C4090" s="1">
        <f t="shared" si="128"/>
        <v>0.25446040854851421</v>
      </c>
      <c r="E4090">
        <v>4085</v>
      </c>
      <c r="F4090">
        <f t="shared" si="129"/>
        <v>0.47119100279702003</v>
      </c>
    </row>
    <row r="4091" spans="2:6" x14ac:dyDescent="0.3">
      <c r="B4091">
        <v>4086</v>
      </c>
      <c r="C4091" s="1">
        <f t="shared" si="128"/>
        <v>0.25443033169886864</v>
      </c>
      <c r="E4091">
        <v>4086</v>
      </c>
      <c r="F4091">
        <f t="shared" si="129"/>
        <v>0.47104835313954196</v>
      </c>
    </row>
    <row r="4092" spans="2:6" x14ac:dyDescent="0.3">
      <c r="B4092">
        <v>4087</v>
      </c>
      <c r="C4092" s="1">
        <f t="shared" si="128"/>
        <v>0.25440035546196965</v>
      </c>
      <c r="E4092">
        <v>4087</v>
      </c>
      <c r="F4092">
        <f t="shared" si="129"/>
        <v>0.47104835313954185</v>
      </c>
    </row>
    <row r="4093" spans="2:6" x14ac:dyDescent="0.3">
      <c r="B4093">
        <v>4088</v>
      </c>
      <c r="C4093" s="1">
        <f t="shared" si="128"/>
        <v>0.25437047985323891</v>
      </c>
      <c r="E4093">
        <v>4088</v>
      </c>
      <c r="F4093">
        <f t="shared" si="129"/>
        <v>0.47090569265353077</v>
      </c>
    </row>
    <row r="4094" spans="2:6" x14ac:dyDescent="0.3">
      <c r="B4094">
        <v>4089</v>
      </c>
      <c r="C4094" s="1">
        <f t="shared" si="128"/>
        <v>0.25434070488804611</v>
      </c>
      <c r="E4094">
        <v>4089</v>
      </c>
      <c r="F4094">
        <f t="shared" si="129"/>
        <v>0.47090569265353061</v>
      </c>
    </row>
    <row r="4095" spans="2:6" x14ac:dyDescent="0.3">
      <c r="B4095">
        <v>4090</v>
      </c>
      <c r="C4095" s="1">
        <f t="shared" si="128"/>
        <v>0.25431103058170929</v>
      </c>
      <c r="E4095">
        <v>4090</v>
      </c>
      <c r="F4095">
        <f t="shared" si="129"/>
        <v>0.47076302141237958</v>
      </c>
    </row>
    <row r="4096" spans="2:6" x14ac:dyDescent="0.3">
      <c r="B4096">
        <v>4091</v>
      </c>
      <c r="C4096" s="1">
        <f t="shared" si="128"/>
        <v>0.25428145694949478</v>
      </c>
      <c r="E4096">
        <v>4091</v>
      </c>
      <c r="F4096">
        <f t="shared" si="129"/>
        <v>0.47076302141237952</v>
      </c>
    </row>
    <row r="4097" spans="2:6" x14ac:dyDescent="0.3">
      <c r="B4097">
        <v>4092</v>
      </c>
      <c r="C4097" s="1">
        <f t="shared" si="128"/>
        <v>0.25425198400661697</v>
      </c>
      <c r="E4097">
        <v>4092</v>
      </c>
      <c r="F4097">
        <f t="shared" si="129"/>
        <v>0.47062033948948701</v>
      </c>
    </row>
    <row r="4098" spans="2:6" x14ac:dyDescent="0.3">
      <c r="B4098">
        <v>4093</v>
      </c>
      <c r="C4098" s="1">
        <f t="shared" si="128"/>
        <v>0.25422261176823846</v>
      </c>
      <c r="E4098">
        <v>4093</v>
      </c>
      <c r="F4098">
        <f t="shared" si="129"/>
        <v>0.47062033948948684</v>
      </c>
    </row>
    <row r="4099" spans="2:6" x14ac:dyDescent="0.3">
      <c r="B4099">
        <v>4094</v>
      </c>
      <c r="C4099" s="1">
        <f t="shared" si="128"/>
        <v>0.25419334024947021</v>
      </c>
      <c r="E4099">
        <v>4094</v>
      </c>
      <c r="F4099">
        <f t="shared" si="129"/>
        <v>0.47047764695825722</v>
      </c>
    </row>
    <row r="4100" spans="2:6" x14ac:dyDescent="0.3">
      <c r="B4100">
        <v>4095</v>
      </c>
      <c r="C4100" s="1">
        <f t="shared" si="128"/>
        <v>0.25416416946537113</v>
      </c>
      <c r="E4100">
        <v>4095</v>
      </c>
      <c r="F4100">
        <f t="shared" si="129"/>
        <v>0.47047764695825722</v>
      </c>
    </row>
    <row r="4101" spans="2:6" x14ac:dyDescent="0.3">
      <c r="B4101">
        <v>4096</v>
      </c>
      <c r="C4101" s="1">
        <f t="shared" si="128"/>
        <v>0.25413509943094847</v>
      </c>
      <c r="E4101">
        <v>4096</v>
      </c>
      <c r="F4101">
        <f t="shared" si="129"/>
        <v>0.47033494389209984</v>
      </c>
    </row>
    <row r="4102" spans="2:6" x14ac:dyDescent="0.3">
      <c r="B4102">
        <v>4097</v>
      </c>
      <c r="C4102" s="1">
        <f t="shared" ref="C4102:C4165" si="130">D$2+D$1*COS((B4102*2*PI()/8760))</f>
        <v>0.25410613016115757</v>
      </c>
      <c r="E4102">
        <v>4097</v>
      </c>
      <c r="F4102">
        <f t="shared" ref="F4102:F4165" si="131">LARGE(C$6:C$8765,E4102)</f>
        <v>0.47033494389209979</v>
      </c>
    </row>
    <row r="4103" spans="2:6" x14ac:dyDescent="0.3">
      <c r="B4103">
        <v>4098</v>
      </c>
      <c r="C4103" s="1">
        <f t="shared" si="130"/>
        <v>0.254077261670902</v>
      </c>
      <c r="E4103">
        <v>4098</v>
      </c>
      <c r="F4103">
        <f t="shared" si="131"/>
        <v>0.47019223036442981</v>
      </c>
    </row>
    <row r="4104" spans="2:6" x14ac:dyDescent="0.3">
      <c r="B4104">
        <v>4099</v>
      </c>
      <c r="C4104" s="1">
        <f t="shared" si="130"/>
        <v>0.25404849397503337</v>
      </c>
      <c r="E4104">
        <v>4099</v>
      </c>
      <c r="F4104">
        <f t="shared" si="131"/>
        <v>0.47019223036442975</v>
      </c>
    </row>
    <row r="4105" spans="2:6" x14ac:dyDescent="0.3">
      <c r="B4105">
        <v>4100</v>
      </c>
      <c r="C4105" s="1">
        <f t="shared" si="130"/>
        <v>0.25401982708835158</v>
      </c>
      <c r="E4105">
        <v>4100</v>
      </c>
      <c r="F4105">
        <f t="shared" si="131"/>
        <v>0.47004950644866761</v>
      </c>
    </row>
    <row r="4106" spans="2:6" x14ac:dyDescent="0.3">
      <c r="B4106">
        <v>4101</v>
      </c>
      <c r="C4106" s="1">
        <f t="shared" si="130"/>
        <v>0.25399126102560454</v>
      </c>
      <c r="E4106">
        <v>4101</v>
      </c>
      <c r="F4106">
        <f t="shared" si="131"/>
        <v>0.4700495064486675</v>
      </c>
    </row>
    <row r="4107" spans="2:6" x14ac:dyDescent="0.3">
      <c r="B4107">
        <v>4102</v>
      </c>
      <c r="C4107" s="1">
        <f t="shared" si="130"/>
        <v>0.25396279580148839</v>
      </c>
      <c r="E4107">
        <v>4102</v>
      </c>
      <c r="F4107">
        <f t="shared" si="131"/>
        <v>0.46990677221823862</v>
      </c>
    </row>
    <row r="4108" spans="2:6" x14ac:dyDescent="0.3">
      <c r="B4108">
        <v>4103</v>
      </c>
      <c r="C4108" s="1">
        <f t="shared" si="130"/>
        <v>0.25393443143064726</v>
      </c>
      <c r="E4108">
        <v>4103</v>
      </c>
      <c r="F4108">
        <f t="shared" si="131"/>
        <v>0.46990677221823857</v>
      </c>
    </row>
    <row r="4109" spans="2:6" x14ac:dyDescent="0.3">
      <c r="B4109">
        <v>4104</v>
      </c>
      <c r="C4109" s="1">
        <f t="shared" si="130"/>
        <v>0.25390616792767357</v>
      </c>
      <c r="E4109">
        <v>4104</v>
      </c>
      <c r="F4109">
        <f t="shared" si="131"/>
        <v>0.46976402774657439</v>
      </c>
    </row>
    <row r="4110" spans="2:6" x14ac:dyDescent="0.3">
      <c r="B4110">
        <v>4105</v>
      </c>
      <c r="C4110" s="1">
        <f t="shared" si="130"/>
        <v>0.25387800530710775</v>
      </c>
      <c r="E4110">
        <v>4105</v>
      </c>
      <c r="F4110">
        <f t="shared" si="131"/>
        <v>0.46976402774657428</v>
      </c>
    </row>
    <row r="4111" spans="2:6" x14ac:dyDescent="0.3">
      <c r="B4111">
        <v>4106</v>
      </c>
      <c r="C4111" s="1">
        <f t="shared" si="130"/>
        <v>0.25384994358343826</v>
      </c>
      <c r="E4111">
        <v>4106</v>
      </c>
      <c r="F4111">
        <f t="shared" si="131"/>
        <v>0.46962127310711083</v>
      </c>
    </row>
    <row r="4112" spans="2:6" x14ac:dyDescent="0.3">
      <c r="B4112">
        <v>4107</v>
      </c>
      <c r="C4112" s="1">
        <f t="shared" si="130"/>
        <v>0.25382198277110185</v>
      </c>
      <c r="E4112">
        <v>4107</v>
      </c>
      <c r="F4112">
        <f t="shared" si="131"/>
        <v>0.46962127310711066</v>
      </c>
    </row>
    <row r="4113" spans="2:6" x14ac:dyDescent="0.3">
      <c r="B4113">
        <v>4108</v>
      </c>
      <c r="C4113" s="1">
        <f t="shared" si="130"/>
        <v>0.25379412288448311</v>
      </c>
      <c r="E4113">
        <v>4108</v>
      </c>
      <c r="F4113">
        <f t="shared" si="131"/>
        <v>0.46947850837328958</v>
      </c>
    </row>
    <row r="4114" spans="2:6" x14ac:dyDescent="0.3">
      <c r="B4114">
        <v>4109</v>
      </c>
      <c r="C4114" s="1">
        <f t="shared" si="130"/>
        <v>0.25376636393791496</v>
      </c>
      <c r="E4114">
        <v>4109</v>
      </c>
      <c r="F4114">
        <f t="shared" si="131"/>
        <v>0.46947850837328958</v>
      </c>
    </row>
    <row r="4115" spans="2:6" x14ac:dyDescent="0.3">
      <c r="B4115">
        <v>4110</v>
      </c>
      <c r="C4115" s="1">
        <f t="shared" si="130"/>
        <v>0.25373870594567816</v>
      </c>
      <c r="E4115">
        <v>4110</v>
      </c>
      <c r="F4115">
        <f t="shared" si="131"/>
        <v>0.46933573361855752</v>
      </c>
    </row>
    <row r="4116" spans="2:6" x14ac:dyDescent="0.3">
      <c r="B4116">
        <v>4111</v>
      </c>
      <c r="C4116" s="1">
        <f t="shared" si="130"/>
        <v>0.25371114892200164</v>
      </c>
      <c r="E4116">
        <v>4111</v>
      </c>
      <c r="F4116">
        <f t="shared" si="131"/>
        <v>0.46933573361855746</v>
      </c>
    </row>
    <row r="4117" spans="2:6" x14ac:dyDescent="0.3">
      <c r="B4117">
        <v>4112</v>
      </c>
      <c r="C4117" s="1">
        <f t="shared" si="130"/>
        <v>0.25368369288106246</v>
      </c>
      <c r="E4117">
        <v>4112</v>
      </c>
      <c r="F4117">
        <f t="shared" si="131"/>
        <v>0.46919294891636631</v>
      </c>
    </row>
    <row r="4118" spans="2:6" x14ac:dyDescent="0.3">
      <c r="B4118">
        <v>4113</v>
      </c>
      <c r="C4118" s="1">
        <f t="shared" si="130"/>
        <v>0.2536563378369856</v>
      </c>
      <c r="E4118">
        <v>4113</v>
      </c>
      <c r="F4118">
        <f t="shared" si="131"/>
        <v>0.46919294891636626</v>
      </c>
    </row>
    <row r="4119" spans="2:6" x14ac:dyDescent="0.3">
      <c r="B4119">
        <v>4114</v>
      </c>
      <c r="C4119" s="1">
        <f t="shared" si="130"/>
        <v>0.25362908380384414</v>
      </c>
      <c r="E4119">
        <v>4114</v>
      </c>
      <c r="F4119">
        <f t="shared" si="131"/>
        <v>0.46905015434017305</v>
      </c>
    </row>
    <row r="4120" spans="2:6" x14ac:dyDescent="0.3">
      <c r="B4120">
        <v>4115</v>
      </c>
      <c r="C4120" s="1">
        <f t="shared" si="130"/>
        <v>0.25360193079565918</v>
      </c>
      <c r="E4120">
        <v>4115</v>
      </c>
      <c r="F4120">
        <f t="shared" si="131"/>
        <v>0.469050154340173</v>
      </c>
    </row>
    <row r="4121" spans="2:6" x14ac:dyDescent="0.3">
      <c r="B4121">
        <v>4116</v>
      </c>
      <c r="C4121" s="1">
        <f t="shared" si="130"/>
        <v>0.2535748788263999</v>
      </c>
      <c r="E4121">
        <v>4116</v>
      </c>
      <c r="F4121">
        <f t="shared" si="131"/>
        <v>0.46890734996343991</v>
      </c>
    </row>
    <row r="4122" spans="2:6" x14ac:dyDescent="0.3">
      <c r="B4122">
        <v>4117</v>
      </c>
      <c r="C4122" s="1">
        <f t="shared" si="130"/>
        <v>0.25354792790998337</v>
      </c>
      <c r="E4122">
        <v>4117</v>
      </c>
      <c r="F4122">
        <f t="shared" si="131"/>
        <v>0.46890734996343975</v>
      </c>
    </row>
    <row r="4123" spans="2:6" x14ac:dyDescent="0.3">
      <c r="B4123">
        <v>4118</v>
      </c>
      <c r="C4123" s="1">
        <f t="shared" si="130"/>
        <v>0.25352107806027485</v>
      </c>
      <c r="E4123">
        <v>4118</v>
      </c>
      <c r="F4123">
        <f t="shared" si="131"/>
        <v>0.46876453585963385</v>
      </c>
    </row>
    <row r="4124" spans="2:6" x14ac:dyDescent="0.3">
      <c r="B4124">
        <v>4119</v>
      </c>
      <c r="C4124" s="1">
        <f t="shared" si="130"/>
        <v>0.25349432929108739</v>
      </c>
      <c r="E4124">
        <v>4119</v>
      </c>
      <c r="F4124">
        <f t="shared" si="131"/>
        <v>0.46876453585963385</v>
      </c>
    </row>
    <row r="4125" spans="2:6" x14ac:dyDescent="0.3">
      <c r="B4125">
        <v>4120</v>
      </c>
      <c r="C4125" s="1">
        <f t="shared" si="130"/>
        <v>0.25346768161618227</v>
      </c>
      <c r="E4125">
        <v>4120</v>
      </c>
      <c r="F4125">
        <f t="shared" si="131"/>
        <v>0.46862171210222708</v>
      </c>
    </row>
    <row r="4126" spans="2:6" x14ac:dyDescent="0.3">
      <c r="B4126">
        <v>4121</v>
      </c>
      <c r="C4126" s="1">
        <f t="shared" si="130"/>
        <v>0.25344113504926863</v>
      </c>
      <c r="E4126">
        <v>4121</v>
      </c>
      <c r="F4126">
        <f t="shared" si="131"/>
        <v>0.46862171210222703</v>
      </c>
    </row>
    <row r="4127" spans="2:6" x14ac:dyDescent="0.3">
      <c r="B4127">
        <v>4122</v>
      </c>
      <c r="C4127" s="1">
        <f t="shared" si="130"/>
        <v>0.25341468960400354</v>
      </c>
      <c r="E4127">
        <v>4122</v>
      </c>
      <c r="F4127">
        <f t="shared" si="131"/>
        <v>0.46847887876469663</v>
      </c>
    </row>
    <row r="4128" spans="2:6" x14ac:dyDescent="0.3">
      <c r="B4128">
        <v>4123</v>
      </c>
      <c r="C4128" s="1">
        <f t="shared" si="130"/>
        <v>0.25338834529399223</v>
      </c>
      <c r="E4128">
        <v>4123</v>
      </c>
      <c r="F4128">
        <f t="shared" si="131"/>
        <v>0.46847887876469663</v>
      </c>
    </row>
    <row r="4129" spans="2:6" x14ac:dyDescent="0.3">
      <c r="B4129">
        <v>4124</v>
      </c>
      <c r="C4129" s="1">
        <f t="shared" si="130"/>
        <v>0.25336210213278765</v>
      </c>
      <c r="E4129">
        <v>4124</v>
      </c>
      <c r="F4129">
        <f t="shared" si="131"/>
        <v>0.46833603592052458</v>
      </c>
    </row>
    <row r="4130" spans="2:6" x14ac:dyDescent="0.3">
      <c r="B4130">
        <v>4125</v>
      </c>
      <c r="C4130" s="1">
        <f t="shared" si="130"/>
        <v>0.25333596013389104</v>
      </c>
      <c r="E4130">
        <v>4125</v>
      </c>
      <c r="F4130">
        <f t="shared" si="131"/>
        <v>0.46833603592052458</v>
      </c>
    </row>
    <row r="4131" spans="2:6" x14ac:dyDescent="0.3">
      <c r="B4131">
        <v>4126</v>
      </c>
      <c r="C4131" s="1">
        <f t="shared" si="130"/>
        <v>0.2533099193107512</v>
      </c>
      <c r="E4131">
        <v>4126</v>
      </c>
      <c r="F4131">
        <f t="shared" si="131"/>
        <v>0.4681931836431979</v>
      </c>
    </row>
    <row r="4132" spans="2:6" x14ac:dyDescent="0.3">
      <c r="B4132">
        <v>4127</v>
      </c>
      <c r="C4132" s="1">
        <f t="shared" si="130"/>
        <v>0.2532839796767653</v>
      </c>
      <c r="E4132">
        <v>4127</v>
      </c>
      <c r="F4132">
        <f t="shared" si="131"/>
        <v>0.46819318364319784</v>
      </c>
    </row>
    <row r="4133" spans="2:6" x14ac:dyDescent="0.3">
      <c r="B4133">
        <v>4128</v>
      </c>
      <c r="C4133" s="1">
        <f t="shared" si="130"/>
        <v>0.25325814124527807</v>
      </c>
      <c r="E4133">
        <v>4128</v>
      </c>
      <c r="F4133">
        <f t="shared" si="131"/>
        <v>0.46805032200620822</v>
      </c>
    </row>
    <row r="4134" spans="2:6" x14ac:dyDescent="0.3">
      <c r="B4134">
        <v>4129</v>
      </c>
      <c r="C4134" s="1">
        <f t="shared" si="130"/>
        <v>0.25323240402958241</v>
      </c>
      <c r="E4134">
        <v>4129</v>
      </c>
      <c r="F4134">
        <f t="shared" si="131"/>
        <v>0.46805032200620816</v>
      </c>
    </row>
    <row r="4135" spans="2:6" x14ac:dyDescent="0.3">
      <c r="B4135">
        <v>4130</v>
      </c>
      <c r="C4135" s="1">
        <f t="shared" si="130"/>
        <v>0.25320676804291908</v>
      </c>
      <c r="E4135">
        <v>4130</v>
      </c>
      <c r="F4135">
        <f t="shared" si="131"/>
        <v>0.46790745108305221</v>
      </c>
    </row>
    <row r="4136" spans="2:6" x14ac:dyDescent="0.3">
      <c r="B4136">
        <v>4131</v>
      </c>
      <c r="C4136" s="1">
        <f t="shared" si="130"/>
        <v>0.25318123329847675</v>
      </c>
      <c r="E4136">
        <v>4131</v>
      </c>
      <c r="F4136">
        <f t="shared" si="131"/>
        <v>0.46790745108305209</v>
      </c>
    </row>
    <row r="4137" spans="2:6" x14ac:dyDescent="0.3">
      <c r="B4137">
        <v>4132</v>
      </c>
      <c r="C4137" s="1">
        <f t="shared" si="130"/>
        <v>0.25315579980939212</v>
      </c>
      <c r="E4137">
        <v>4132</v>
      </c>
      <c r="F4137">
        <f t="shared" si="131"/>
        <v>0.46776457094723117</v>
      </c>
    </row>
    <row r="4138" spans="2:6" x14ac:dyDescent="0.3">
      <c r="B4138">
        <v>4133</v>
      </c>
      <c r="C4138" s="1">
        <f t="shared" si="130"/>
        <v>0.25313046758874957</v>
      </c>
      <c r="E4138">
        <v>4133</v>
      </c>
      <c r="F4138">
        <f t="shared" si="131"/>
        <v>0.46776457094723106</v>
      </c>
    </row>
    <row r="4139" spans="2:6" x14ac:dyDescent="0.3">
      <c r="B4139">
        <v>4134</v>
      </c>
      <c r="C4139" s="1">
        <f t="shared" si="130"/>
        <v>0.25310523664958157</v>
      </c>
      <c r="E4139">
        <v>4134</v>
      </c>
      <c r="F4139">
        <f t="shared" si="131"/>
        <v>0.46762168167225127</v>
      </c>
    </row>
    <row r="4140" spans="2:6" x14ac:dyDescent="0.3">
      <c r="B4140">
        <v>4135</v>
      </c>
      <c r="C4140" s="1">
        <f t="shared" si="130"/>
        <v>0.25308010700486838</v>
      </c>
      <c r="E4140">
        <v>4135</v>
      </c>
      <c r="F4140">
        <f t="shared" si="131"/>
        <v>0.46762168167225127</v>
      </c>
    </row>
    <row r="4141" spans="2:6" x14ac:dyDescent="0.3">
      <c r="B4141">
        <v>4136</v>
      </c>
      <c r="C4141" s="1">
        <f t="shared" si="130"/>
        <v>0.25305507866753829</v>
      </c>
      <c r="E4141">
        <v>4136</v>
      </c>
      <c r="F4141">
        <f t="shared" si="131"/>
        <v>0.46747878333162324</v>
      </c>
    </row>
    <row r="4142" spans="2:6" x14ac:dyDescent="0.3">
      <c r="B4142">
        <v>4137</v>
      </c>
      <c r="C4142" s="1">
        <f t="shared" si="130"/>
        <v>0.25303015165046727</v>
      </c>
      <c r="E4142">
        <v>4137</v>
      </c>
      <c r="F4142">
        <f t="shared" si="131"/>
        <v>0.46747878333162324</v>
      </c>
    </row>
    <row r="4143" spans="2:6" x14ac:dyDescent="0.3">
      <c r="B4143">
        <v>4138</v>
      </c>
      <c r="C4143" s="1">
        <f t="shared" si="130"/>
        <v>0.2530053259664794</v>
      </c>
      <c r="E4143">
        <v>4138</v>
      </c>
      <c r="F4143">
        <f t="shared" si="131"/>
        <v>0.46733587599886256</v>
      </c>
    </row>
    <row r="4144" spans="2:6" x14ac:dyDescent="0.3">
      <c r="B4144">
        <v>4139</v>
      </c>
      <c r="C4144" s="1">
        <f t="shared" si="130"/>
        <v>0.25298060162834635</v>
      </c>
      <c r="E4144">
        <v>4139</v>
      </c>
      <c r="F4144">
        <f t="shared" si="131"/>
        <v>0.4673358759988625</v>
      </c>
    </row>
    <row r="4145" spans="2:6" x14ac:dyDescent="0.3">
      <c r="B4145">
        <v>4140</v>
      </c>
      <c r="C4145" s="1">
        <f t="shared" si="130"/>
        <v>0.25295597864878788</v>
      </c>
      <c r="E4145">
        <v>4140</v>
      </c>
      <c r="F4145">
        <f t="shared" si="131"/>
        <v>0.46719295974748931</v>
      </c>
    </row>
    <row r="4146" spans="2:6" x14ac:dyDescent="0.3">
      <c r="B4146">
        <v>4141</v>
      </c>
      <c r="C4146" s="1">
        <f t="shared" si="130"/>
        <v>0.25293145704047149</v>
      </c>
      <c r="E4146">
        <v>4141</v>
      </c>
      <c r="F4146">
        <f t="shared" si="131"/>
        <v>0.46719295974748926</v>
      </c>
    </row>
    <row r="4147" spans="2:6" x14ac:dyDescent="0.3">
      <c r="B4147">
        <v>4142</v>
      </c>
      <c r="C4147" s="1">
        <f t="shared" si="130"/>
        <v>0.25290703681601262</v>
      </c>
      <c r="E4147">
        <v>4142</v>
      </c>
      <c r="F4147">
        <f t="shared" si="131"/>
        <v>0.46705003465102818</v>
      </c>
    </row>
    <row r="4148" spans="2:6" x14ac:dyDescent="0.3">
      <c r="B4148">
        <v>4143</v>
      </c>
      <c r="C4148" s="1">
        <f t="shared" si="130"/>
        <v>0.25288271798797446</v>
      </c>
      <c r="E4148">
        <v>4143</v>
      </c>
      <c r="F4148">
        <f t="shared" si="131"/>
        <v>0.46705003465102812</v>
      </c>
    </row>
    <row r="4149" spans="2:6" x14ac:dyDescent="0.3">
      <c r="B4149">
        <v>4144</v>
      </c>
      <c r="C4149" s="1">
        <f t="shared" si="130"/>
        <v>0.25285850056886805</v>
      </c>
      <c r="E4149">
        <v>4144</v>
      </c>
      <c r="F4149">
        <f t="shared" si="131"/>
        <v>0.46690710078300851</v>
      </c>
    </row>
    <row r="4150" spans="2:6" x14ac:dyDescent="0.3">
      <c r="B4150">
        <v>4145</v>
      </c>
      <c r="C4150" s="1">
        <f t="shared" si="130"/>
        <v>0.25283438457115232</v>
      </c>
      <c r="E4150">
        <v>4145</v>
      </c>
      <c r="F4150">
        <f t="shared" si="131"/>
        <v>0.46690710078300846</v>
      </c>
    </row>
    <row r="4151" spans="2:6" x14ac:dyDescent="0.3">
      <c r="B4151">
        <v>4146</v>
      </c>
      <c r="C4151" s="1">
        <f t="shared" si="130"/>
        <v>0.25281037000723394</v>
      </c>
      <c r="E4151">
        <v>4146</v>
      </c>
      <c r="F4151">
        <f t="shared" si="131"/>
        <v>0.46676415821696376</v>
      </c>
    </row>
    <row r="4152" spans="2:6" x14ac:dyDescent="0.3">
      <c r="B4152">
        <v>4147</v>
      </c>
      <c r="C4152" s="1">
        <f t="shared" si="130"/>
        <v>0.25278645688946744</v>
      </c>
      <c r="E4152">
        <v>4147</v>
      </c>
      <c r="F4152">
        <f t="shared" si="131"/>
        <v>0.46676415821696365</v>
      </c>
    </row>
    <row r="4153" spans="2:6" x14ac:dyDescent="0.3">
      <c r="B4153">
        <v>4148</v>
      </c>
      <c r="C4153" s="1">
        <f t="shared" si="130"/>
        <v>0.25276264523015524</v>
      </c>
      <c r="E4153">
        <v>4148</v>
      </c>
      <c r="F4153">
        <f t="shared" si="131"/>
        <v>0.46662120702643239</v>
      </c>
    </row>
    <row r="4154" spans="2:6" x14ac:dyDescent="0.3">
      <c r="B4154">
        <v>4149</v>
      </c>
      <c r="C4154" s="1">
        <f t="shared" si="130"/>
        <v>0.25273893504154743</v>
      </c>
      <c r="E4154">
        <v>4149</v>
      </c>
      <c r="F4154">
        <f t="shared" si="131"/>
        <v>0.46662120702643239</v>
      </c>
    </row>
    <row r="4155" spans="2:6" x14ac:dyDescent="0.3">
      <c r="B4155">
        <v>4150</v>
      </c>
      <c r="C4155" s="1">
        <f t="shared" si="130"/>
        <v>0.25271532633584193</v>
      </c>
      <c r="E4155">
        <v>4150</v>
      </c>
      <c r="F4155">
        <f t="shared" si="131"/>
        <v>0.46647824728495696</v>
      </c>
    </row>
    <row r="4156" spans="2:6" x14ac:dyDescent="0.3">
      <c r="B4156">
        <v>4151</v>
      </c>
      <c r="C4156" s="1">
        <f t="shared" si="130"/>
        <v>0.25269181912518446</v>
      </c>
      <c r="E4156">
        <v>4151</v>
      </c>
      <c r="F4156">
        <f t="shared" si="131"/>
        <v>0.46647824728495679</v>
      </c>
    </row>
    <row r="4157" spans="2:6" x14ac:dyDescent="0.3">
      <c r="B4157">
        <v>4152</v>
      </c>
      <c r="C4157" s="1">
        <f t="shared" si="130"/>
        <v>0.25266841342166857</v>
      </c>
      <c r="E4157">
        <v>4152</v>
      </c>
      <c r="F4157">
        <f t="shared" si="131"/>
        <v>0.46633527906608452</v>
      </c>
    </row>
    <row r="4158" spans="2:6" x14ac:dyDescent="0.3">
      <c r="B4158">
        <v>4153</v>
      </c>
      <c r="C4158" s="1">
        <f t="shared" si="130"/>
        <v>0.25264510923733557</v>
      </c>
      <c r="E4158">
        <v>4153</v>
      </c>
      <c r="F4158">
        <f t="shared" si="131"/>
        <v>0.46633527906608452</v>
      </c>
    </row>
    <row r="4159" spans="2:6" x14ac:dyDescent="0.3">
      <c r="B4159">
        <v>4154</v>
      </c>
      <c r="C4159" s="1">
        <f t="shared" si="130"/>
        <v>0.25262190658417455</v>
      </c>
      <c r="E4159">
        <v>4154</v>
      </c>
      <c r="F4159">
        <f t="shared" si="131"/>
        <v>0.46619230244336651</v>
      </c>
    </row>
    <row r="4160" spans="2:6" x14ac:dyDescent="0.3">
      <c r="B4160">
        <v>4155</v>
      </c>
      <c r="C4160" s="1">
        <f t="shared" si="130"/>
        <v>0.25259880547412228</v>
      </c>
      <c r="E4160">
        <v>4155</v>
      </c>
      <c r="F4160">
        <f t="shared" si="131"/>
        <v>0.46619230244336646</v>
      </c>
    </row>
    <row r="4161" spans="2:6" x14ac:dyDescent="0.3">
      <c r="B4161">
        <v>4156</v>
      </c>
      <c r="C4161" s="1">
        <f t="shared" si="130"/>
        <v>0.25257580591906331</v>
      </c>
      <c r="E4161">
        <v>4156</v>
      </c>
      <c r="F4161">
        <f t="shared" si="131"/>
        <v>0.46604931749035872</v>
      </c>
    </row>
    <row r="4162" spans="2:6" x14ac:dyDescent="0.3">
      <c r="B4162">
        <v>4157</v>
      </c>
      <c r="C4162" s="1">
        <f t="shared" si="130"/>
        <v>0.25255290793083013</v>
      </c>
      <c r="E4162">
        <v>4157</v>
      </c>
      <c r="F4162">
        <f t="shared" si="131"/>
        <v>0.46604931749035861</v>
      </c>
    </row>
    <row r="4163" spans="2:6" x14ac:dyDescent="0.3">
      <c r="B4163">
        <v>4158</v>
      </c>
      <c r="C4163" s="1">
        <f t="shared" si="130"/>
        <v>0.25253011152120275</v>
      </c>
      <c r="E4163">
        <v>4158</v>
      </c>
      <c r="F4163">
        <f t="shared" si="131"/>
        <v>0.46590632428062106</v>
      </c>
    </row>
    <row r="4164" spans="2:6" x14ac:dyDescent="0.3">
      <c r="B4164">
        <v>4159</v>
      </c>
      <c r="C4164" s="1">
        <f t="shared" si="130"/>
        <v>0.25250741670190896</v>
      </c>
      <c r="E4164">
        <v>4159</v>
      </c>
      <c r="F4164">
        <f t="shared" si="131"/>
        <v>0.46590632428062095</v>
      </c>
    </row>
    <row r="4165" spans="2:6" x14ac:dyDescent="0.3">
      <c r="B4165">
        <v>4160</v>
      </c>
      <c r="C4165" s="1">
        <f t="shared" si="130"/>
        <v>0.25248482348462448</v>
      </c>
      <c r="E4165">
        <v>4160</v>
      </c>
      <c r="F4165">
        <f t="shared" si="131"/>
        <v>0.46576332288771777</v>
      </c>
    </row>
    <row r="4166" spans="2:6" x14ac:dyDescent="0.3">
      <c r="B4166">
        <v>4161</v>
      </c>
      <c r="C4166" s="1">
        <f t="shared" ref="C4166:C4229" si="132">D$2+D$1*COS((B4166*2*PI()/8760))</f>
        <v>0.25246233188097245</v>
      </c>
      <c r="E4166">
        <v>4161</v>
      </c>
      <c r="F4166">
        <f t="shared" ref="F4166:F4229" si="133">LARGE(C$6:C$8765,E4166)</f>
        <v>0.4657633228877176</v>
      </c>
    </row>
    <row r="4167" spans="2:6" x14ac:dyDescent="0.3">
      <c r="B4167">
        <v>4162</v>
      </c>
      <c r="C4167" s="1">
        <f t="shared" si="132"/>
        <v>0.252439941902524</v>
      </c>
      <c r="E4167">
        <v>4162</v>
      </c>
      <c r="F4167">
        <f t="shared" si="133"/>
        <v>0.46562031338521742</v>
      </c>
    </row>
    <row r="4168" spans="2:6" x14ac:dyDescent="0.3">
      <c r="B4168">
        <v>4163</v>
      </c>
      <c r="C4168" s="1">
        <f t="shared" si="132"/>
        <v>0.25241765356079787</v>
      </c>
      <c r="E4168">
        <v>4163</v>
      </c>
      <c r="F4168">
        <f t="shared" si="133"/>
        <v>0.46562031338521737</v>
      </c>
    </row>
    <row r="4169" spans="2:6" x14ac:dyDescent="0.3">
      <c r="B4169">
        <v>4164</v>
      </c>
      <c r="C4169" s="1">
        <f t="shared" si="132"/>
        <v>0.2523954668672605</v>
      </c>
      <c r="E4169">
        <v>4164</v>
      </c>
      <c r="F4169">
        <f t="shared" si="133"/>
        <v>0.46547729584669262</v>
      </c>
    </row>
    <row r="4170" spans="2:6" x14ac:dyDescent="0.3">
      <c r="B4170">
        <v>4165</v>
      </c>
      <c r="C4170" s="1">
        <f t="shared" si="132"/>
        <v>0.25237338183332603</v>
      </c>
      <c r="E4170">
        <v>4165</v>
      </c>
      <c r="F4170">
        <f t="shared" si="133"/>
        <v>0.46547729584669262</v>
      </c>
    </row>
    <row r="4171" spans="2:6" x14ac:dyDescent="0.3">
      <c r="B4171">
        <v>4166</v>
      </c>
      <c r="C4171" s="1">
        <f t="shared" si="132"/>
        <v>0.25235139847035637</v>
      </c>
      <c r="E4171">
        <v>4166</v>
      </c>
      <c r="F4171">
        <f t="shared" si="133"/>
        <v>0.46533427034572028</v>
      </c>
    </row>
    <row r="4172" spans="2:6" x14ac:dyDescent="0.3">
      <c r="B4172">
        <v>4167</v>
      </c>
      <c r="C4172" s="1">
        <f t="shared" si="132"/>
        <v>0.25232951678966098</v>
      </c>
      <c r="E4172">
        <v>4167</v>
      </c>
      <c r="F4172">
        <f t="shared" si="133"/>
        <v>0.46533427034572022</v>
      </c>
    </row>
    <row r="4173" spans="2:6" x14ac:dyDescent="0.3">
      <c r="B4173">
        <v>4168</v>
      </c>
      <c r="C4173" s="1">
        <f t="shared" si="132"/>
        <v>0.25230773680249724</v>
      </c>
      <c r="E4173">
        <v>4168</v>
      </c>
      <c r="F4173">
        <f t="shared" si="133"/>
        <v>0.46519123695588105</v>
      </c>
    </row>
    <row r="4174" spans="2:6" x14ac:dyDescent="0.3">
      <c r="B4174">
        <v>4169</v>
      </c>
      <c r="C4174" s="1">
        <f t="shared" si="132"/>
        <v>0.25228605852007002</v>
      </c>
      <c r="E4174">
        <v>4169</v>
      </c>
      <c r="F4174">
        <f t="shared" si="133"/>
        <v>0.46519123695588099</v>
      </c>
    </row>
    <row r="4175" spans="2:6" x14ac:dyDescent="0.3">
      <c r="B4175">
        <v>4170</v>
      </c>
      <c r="C4175" s="1">
        <f t="shared" si="132"/>
        <v>0.2522644819535319</v>
      </c>
      <c r="E4175">
        <v>4170</v>
      </c>
      <c r="F4175">
        <f t="shared" si="133"/>
        <v>0.46504819575076001</v>
      </c>
    </row>
    <row r="4176" spans="2:6" x14ac:dyDescent="0.3">
      <c r="B4176">
        <v>4171</v>
      </c>
      <c r="C4176" s="1">
        <f t="shared" si="132"/>
        <v>0.25224300711398323</v>
      </c>
      <c r="E4176">
        <v>4171</v>
      </c>
      <c r="F4176">
        <f t="shared" si="133"/>
        <v>0.46504819575075995</v>
      </c>
    </row>
    <row r="4177" spans="2:6" x14ac:dyDescent="0.3">
      <c r="B4177">
        <v>4172</v>
      </c>
      <c r="C4177" s="1">
        <f t="shared" si="132"/>
        <v>0.25222163401247188</v>
      </c>
      <c r="E4177">
        <v>4172</v>
      </c>
      <c r="F4177">
        <f t="shared" si="133"/>
        <v>0.46490514680394618</v>
      </c>
    </row>
    <row r="4178" spans="2:6" x14ac:dyDescent="0.3">
      <c r="B4178">
        <v>4173</v>
      </c>
      <c r="C4178" s="1">
        <f t="shared" si="132"/>
        <v>0.25220036265999346</v>
      </c>
      <c r="E4178">
        <v>4173</v>
      </c>
      <c r="F4178">
        <f t="shared" si="133"/>
        <v>0.46490514680394607</v>
      </c>
    </row>
    <row r="4179" spans="2:6" x14ac:dyDescent="0.3">
      <c r="B4179">
        <v>4174</v>
      </c>
      <c r="C4179" s="1">
        <f t="shared" si="132"/>
        <v>0.25217919306749126</v>
      </c>
      <c r="E4179">
        <v>4174</v>
      </c>
      <c r="F4179">
        <f t="shared" si="133"/>
        <v>0.46476209018903236</v>
      </c>
    </row>
    <row r="4180" spans="2:6" x14ac:dyDescent="0.3">
      <c r="B4180">
        <v>4175</v>
      </c>
      <c r="C4180" s="1">
        <f t="shared" si="132"/>
        <v>0.25215812524585618</v>
      </c>
      <c r="E4180">
        <v>4175</v>
      </c>
      <c r="F4180">
        <f t="shared" si="133"/>
        <v>0.46476209018903225</v>
      </c>
    </row>
    <row r="4181" spans="2:6" x14ac:dyDescent="0.3">
      <c r="B4181">
        <v>4176</v>
      </c>
      <c r="C4181" s="1">
        <f t="shared" si="132"/>
        <v>0.25213715920592672</v>
      </c>
      <c r="E4181">
        <v>4176</v>
      </c>
      <c r="F4181">
        <f t="shared" si="133"/>
        <v>0.46461902597961557</v>
      </c>
    </row>
    <row r="4182" spans="2:6" x14ac:dyDescent="0.3">
      <c r="B4182">
        <v>4177</v>
      </c>
      <c r="C4182" s="1">
        <f t="shared" si="132"/>
        <v>0.25211629495848914</v>
      </c>
      <c r="E4182">
        <v>4177</v>
      </c>
      <c r="F4182">
        <f t="shared" si="133"/>
        <v>0.46461902597961557</v>
      </c>
    </row>
    <row r="4183" spans="2:6" x14ac:dyDescent="0.3">
      <c r="B4183">
        <v>4178</v>
      </c>
      <c r="C4183" s="1">
        <f t="shared" si="132"/>
        <v>0.25209553251427724</v>
      </c>
      <c r="E4183">
        <v>4178</v>
      </c>
      <c r="F4183">
        <f t="shared" si="133"/>
        <v>0.46447595424929644</v>
      </c>
    </row>
    <row r="4184" spans="2:6" x14ac:dyDescent="0.3">
      <c r="B4184">
        <v>4179</v>
      </c>
      <c r="C4184" s="1">
        <f t="shared" si="132"/>
        <v>0.25207487188397243</v>
      </c>
      <c r="E4184">
        <v>4179</v>
      </c>
      <c r="F4184">
        <f t="shared" si="133"/>
        <v>0.46447595424929644</v>
      </c>
    </row>
    <row r="4185" spans="2:6" x14ac:dyDescent="0.3">
      <c r="B4185">
        <v>4180</v>
      </c>
      <c r="C4185" s="1">
        <f t="shared" si="132"/>
        <v>0.25205431307820381</v>
      </c>
      <c r="E4185">
        <v>4180</v>
      </c>
      <c r="F4185">
        <f t="shared" si="133"/>
        <v>0.46433287507167981</v>
      </c>
    </row>
    <row r="4186" spans="2:6" x14ac:dyDescent="0.3">
      <c r="B4186">
        <v>4181</v>
      </c>
      <c r="C4186" s="1">
        <f t="shared" si="132"/>
        <v>0.25203385610754803</v>
      </c>
      <c r="E4186">
        <v>4181</v>
      </c>
      <c r="F4186">
        <f t="shared" si="133"/>
        <v>0.46433287507167981</v>
      </c>
    </row>
    <row r="4187" spans="2:6" x14ac:dyDescent="0.3">
      <c r="B4187">
        <v>4182</v>
      </c>
      <c r="C4187" s="1">
        <f t="shared" si="132"/>
        <v>0.25201350098252939</v>
      </c>
      <c r="E4187">
        <v>4182</v>
      </c>
      <c r="F4187">
        <f t="shared" si="133"/>
        <v>0.46418978852037407</v>
      </c>
    </row>
    <row r="4188" spans="2:6" x14ac:dyDescent="0.3">
      <c r="B4188">
        <v>4183</v>
      </c>
      <c r="C4188" s="1">
        <f t="shared" si="132"/>
        <v>0.25199324771361981</v>
      </c>
      <c r="E4188">
        <v>4183</v>
      </c>
      <c r="F4188">
        <f t="shared" si="133"/>
        <v>0.46418978852037401</v>
      </c>
    </row>
    <row r="4189" spans="2:6" x14ac:dyDescent="0.3">
      <c r="B4189">
        <v>4184</v>
      </c>
      <c r="C4189" s="1">
        <f t="shared" si="132"/>
        <v>0.25197309631123876</v>
      </c>
      <c r="E4189">
        <v>4184</v>
      </c>
      <c r="F4189">
        <f t="shared" si="133"/>
        <v>0.46404669466899157</v>
      </c>
    </row>
    <row r="4190" spans="2:6" x14ac:dyDescent="0.3">
      <c r="B4190">
        <v>4185</v>
      </c>
      <c r="C4190" s="1">
        <f t="shared" si="132"/>
        <v>0.25195304678575331</v>
      </c>
      <c r="E4190">
        <v>4185</v>
      </c>
      <c r="F4190">
        <f t="shared" si="133"/>
        <v>0.46404669466899146</v>
      </c>
    </row>
    <row r="4191" spans="2:6" x14ac:dyDescent="0.3">
      <c r="B4191">
        <v>4186</v>
      </c>
      <c r="C4191" s="1">
        <f t="shared" si="132"/>
        <v>0.25193309914747819</v>
      </c>
      <c r="E4191">
        <v>4186</v>
      </c>
      <c r="F4191">
        <f t="shared" si="133"/>
        <v>0.46390359359114824</v>
      </c>
    </row>
    <row r="4192" spans="2:6" x14ac:dyDescent="0.3">
      <c r="B4192">
        <v>4187</v>
      </c>
      <c r="C4192" s="1">
        <f t="shared" si="132"/>
        <v>0.25191325340667564</v>
      </c>
      <c r="E4192">
        <v>4187</v>
      </c>
      <c r="F4192">
        <f t="shared" si="133"/>
        <v>0.46390359359114819</v>
      </c>
    </row>
    <row r="4193" spans="2:6" x14ac:dyDescent="0.3">
      <c r="B4193">
        <v>4188</v>
      </c>
      <c r="C4193" s="1">
        <f t="shared" si="132"/>
        <v>0.25189350957355544</v>
      </c>
      <c r="E4193">
        <v>4188</v>
      </c>
      <c r="F4193">
        <f t="shared" si="133"/>
        <v>0.46376048536046405</v>
      </c>
    </row>
    <row r="4194" spans="2:6" x14ac:dyDescent="0.3">
      <c r="B4194">
        <v>4189</v>
      </c>
      <c r="C4194" s="1">
        <f t="shared" si="132"/>
        <v>0.25187386765827507</v>
      </c>
      <c r="E4194">
        <v>4189</v>
      </c>
      <c r="F4194">
        <f t="shared" si="133"/>
        <v>0.46376048536046399</v>
      </c>
    </row>
    <row r="4195" spans="2:6" x14ac:dyDescent="0.3">
      <c r="B4195">
        <v>4190</v>
      </c>
      <c r="C4195" s="1">
        <f t="shared" si="132"/>
        <v>0.25185432767093946</v>
      </c>
      <c r="E4195">
        <v>4190</v>
      </c>
      <c r="F4195">
        <f t="shared" si="133"/>
        <v>0.46361737005056219</v>
      </c>
    </row>
    <row r="4196" spans="2:6" x14ac:dyDescent="0.3">
      <c r="B4196">
        <v>4191</v>
      </c>
      <c r="C4196" s="1">
        <f t="shared" si="132"/>
        <v>0.25183488962160122</v>
      </c>
      <c r="E4196">
        <v>4191</v>
      </c>
      <c r="F4196">
        <f t="shared" si="133"/>
        <v>0.46361737005056203</v>
      </c>
    </row>
    <row r="4197" spans="2:6" x14ac:dyDescent="0.3">
      <c r="B4197">
        <v>4192</v>
      </c>
      <c r="C4197" s="1">
        <f t="shared" si="132"/>
        <v>0.25181555352026036</v>
      </c>
      <c r="E4197">
        <v>4192</v>
      </c>
      <c r="F4197">
        <f t="shared" si="133"/>
        <v>0.46347424773506996</v>
      </c>
    </row>
    <row r="4198" spans="2:6" x14ac:dyDescent="0.3">
      <c r="B4198">
        <v>4193</v>
      </c>
      <c r="C4198" s="1">
        <f t="shared" si="132"/>
        <v>0.25179631937686459</v>
      </c>
      <c r="E4198">
        <v>4193</v>
      </c>
      <c r="F4198">
        <f t="shared" si="133"/>
        <v>0.4634742477350699</v>
      </c>
    </row>
    <row r="4199" spans="2:6" x14ac:dyDescent="0.3">
      <c r="B4199">
        <v>4194</v>
      </c>
      <c r="C4199" s="1">
        <f t="shared" si="132"/>
        <v>0.25177718720130909</v>
      </c>
      <c r="E4199">
        <v>4194</v>
      </c>
      <c r="F4199">
        <f t="shared" si="133"/>
        <v>0.46333111848761793</v>
      </c>
    </row>
    <row r="4200" spans="2:6" x14ac:dyDescent="0.3">
      <c r="B4200">
        <v>4195</v>
      </c>
      <c r="C4200" s="1">
        <f t="shared" si="132"/>
        <v>0.25175815700343657</v>
      </c>
      <c r="E4200">
        <v>4195</v>
      </c>
      <c r="F4200">
        <f t="shared" si="133"/>
        <v>0.46333111848761771</v>
      </c>
    </row>
    <row r="4201" spans="2:6" x14ac:dyDescent="0.3">
      <c r="B4201">
        <v>4196</v>
      </c>
      <c r="C4201" s="1">
        <f t="shared" si="132"/>
        <v>0.25173922879303734</v>
      </c>
      <c r="E4201">
        <v>4196</v>
      </c>
      <c r="F4201">
        <f t="shared" si="133"/>
        <v>0.46318798238184034</v>
      </c>
    </row>
    <row r="4202" spans="2:6" x14ac:dyDescent="0.3">
      <c r="B4202">
        <v>4197</v>
      </c>
      <c r="C4202" s="1">
        <f t="shared" si="132"/>
        <v>0.25172040257984912</v>
      </c>
      <c r="E4202">
        <v>4197</v>
      </c>
      <c r="F4202">
        <f t="shared" si="133"/>
        <v>0.46318798238184028</v>
      </c>
    </row>
    <row r="4203" spans="2:6" x14ac:dyDescent="0.3">
      <c r="B4203">
        <v>4198</v>
      </c>
      <c r="C4203" s="1">
        <f t="shared" si="132"/>
        <v>0.25170167837355739</v>
      </c>
      <c r="E4203">
        <v>4198</v>
      </c>
      <c r="F4203">
        <f t="shared" si="133"/>
        <v>0.46304483949137515</v>
      </c>
    </row>
    <row r="4204" spans="2:6" x14ac:dyDescent="0.3">
      <c r="B4204">
        <v>4199</v>
      </c>
      <c r="C4204" s="1">
        <f t="shared" si="132"/>
        <v>0.25168305618379488</v>
      </c>
      <c r="E4204">
        <v>4199</v>
      </c>
      <c r="F4204">
        <f t="shared" si="133"/>
        <v>0.46304483949137504</v>
      </c>
    </row>
    <row r="4205" spans="2:6" x14ac:dyDescent="0.3">
      <c r="B4205">
        <v>4200</v>
      </c>
      <c r="C4205" s="1">
        <f t="shared" si="132"/>
        <v>0.25166453602014199</v>
      </c>
      <c r="E4205">
        <v>4200</v>
      </c>
      <c r="F4205">
        <f t="shared" si="133"/>
        <v>0.4629016898898633</v>
      </c>
    </row>
    <row r="4206" spans="2:6" x14ac:dyDescent="0.3">
      <c r="B4206">
        <v>4201</v>
      </c>
      <c r="C4206" s="1">
        <f t="shared" si="132"/>
        <v>0.25164611789212665</v>
      </c>
      <c r="E4206">
        <v>4201</v>
      </c>
      <c r="F4206">
        <f t="shared" si="133"/>
        <v>0.46290168988986319</v>
      </c>
    </row>
    <row r="4207" spans="2:6" x14ac:dyDescent="0.3">
      <c r="B4207">
        <v>4202</v>
      </c>
      <c r="C4207" s="1">
        <f t="shared" si="132"/>
        <v>0.25162780180922417</v>
      </c>
      <c r="E4207">
        <v>4202</v>
      </c>
      <c r="F4207">
        <f t="shared" si="133"/>
        <v>0.46275853365094988</v>
      </c>
    </row>
    <row r="4208" spans="2:6" x14ac:dyDescent="0.3">
      <c r="B4208">
        <v>4203</v>
      </c>
      <c r="C4208" s="1">
        <f t="shared" si="132"/>
        <v>0.25160958778085751</v>
      </c>
      <c r="E4208">
        <v>4203</v>
      </c>
      <c r="F4208">
        <f t="shared" si="133"/>
        <v>0.46275853365094977</v>
      </c>
    </row>
    <row r="4209" spans="2:6" x14ac:dyDescent="0.3">
      <c r="B4209">
        <v>4204</v>
      </c>
      <c r="C4209" s="1">
        <f t="shared" si="132"/>
        <v>0.25159147581639701</v>
      </c>
      <c r="E4209">
        <v>4204</v>
      </c>
      <c r="F4209">
        <f t="shared" si="133"/>
        <v>0.46261537084828275</v>
      </c>
    </row>
    <row r="4210" spans="2:6" x14ac:dyDescent="0.3">
      <c r="B4210">
        <v>4205</v>
      </c>
      <c r="C4210" s="1">
        <f t="shared" si="132"/>
        <v>0.25157346592516056</v>
      </c>
      <c r="E4210">
        <v>4205</v>
      </c>
      <c r="F4210">
        <f t="shared" si="133"/>
        <v>0.46261537084828258</v>
      </c>
    </row>
    <row r="4211" spans="2:6" x14ac:dyDescent="0.3">
      <c r="B4211">
        <v>4206</v>
      </c>
      <c r="C4211" s="1">
        <f t="shared" si="132"/>
        <v>0.25155555811641356</v>
      </c>
      <c r="E4211">
        <v>4206</v>
      </c>
      <c r="F4211">
        <f t="shared" si="133"/>
        <v>0.46247220155551355</v>
      </c>
    </row>
    <row r="4212" spans="2:6" x14ac:dyDescent="0.3">
      <c r="B4212">
        <v>4207</v>
      </c>
      <c r="C4212" s="1">
        <f t="shared" si="132"/>
        <v>0.25153775239936882</v>
      </c>
      <c r="E4212">
        <v>4207</v>
      </c>
      <c r="F4212">
        <f t="shared" si="133"/>
        <v>0.46247220155551355</v>
      </c>
    </row>
    <row r="4213" spans="2:6" x14ac:dyDescent="0.3">
      <c r="B4213">
        <v>4208</v>
      </c>
      <c r="C4213" s="1">
        <f t="shared" si="132"/>
        <v>0.25152004878318662</v>
      </c>
      <c r="E4213">
        <v>4208</v>
      </c>
      <c r="F4213">
        <f t="shared" si="133"/>
        <v>0.46232902584629715</v>
      </c>
    </row>
    <row r="4214" spans="2:6" x14ac:dyDescent="0.3">
      <c r="B4214">
        <v>4209</v>
      </c>
      <c r="C4214" s="1">
        <f t="shared" si="132"/>
        <v>0.25150244727697491</v>
      </c>
      <c r="E4214">
        <v>4209</v>
      </c>
      <c r="F4214">
        <f t="shared" si="133"/>
        <v>0.46232902584629715</v>
      </c>
    </row>
    <row r="4215" spans="2:6" x14ac:dyDescent="0.3">
      <c r="B4215">
        <v>4210</v>
      </c>
      <c r="C4215" s="1">
        <f t="shared" si="132"/>
        <v>0.25148494788978876</v>
      </c>
      <c r="E4215">
        <v>4210</v>
      </c>
      <c r="F4215">
        <f t="shared" si="133"/>
        <v>0.46218584379429173</v>
      </c>
    </row>
    <row r="4216" spans="2:6" x14ac:dyDescent="0.3">
      <c r="B4216">
        <v>4211</v>
      </c>
      <c r="C4216" s="1">
        <f t="shared" si="132"/>
        <v>0.25146755063063109</v>
      </c>
      <c r="E4216">
        <v>4211</v>
      </c>
      <c r="F4216">
        <f t="shared" si="133"/>
        <v>0.46218584379429167</v>
      </c>
    </row>
    <row r="4217" spans="2:6" x14ac:dyDescent="0.3">
      <c r="B4217">
        <v>4212</v>
      </c>
      <c r="C4217" s="1">
        <f t="shared" si="132"/>
        <v>0.25145025550845196</v>
      </c>
      <c r="E4217">
        <v>4212</v>
      </c>
      <c r="F4217">
        <f t="shared" si="133"/>
        <v>0.46204265547315859</v>
      </c>
    </row>
    <row r="4218" spans="2:6" x14ac:dyDescent="0.3">
      <c r="B4218">
        <v>4213</v>
      </c>
      <c r="C4218" s="1">
        <f t="shared" si="132"/>
        <v>0.25143306253214909</v>
      </c>
      <c r="E4218">
        <v>4213</v>
      </c>
      <c r="F4218">
        <f t="shared" si="133"/>
        <v>0.46204265547315854</v>
      </c>
    </row>
    <row r="4219" spans="2:6" x14ac:dyDescent="0.3">
      <c r="B4219">
        <v>4214</v>
      </c>
      <c r="C4219" s="1">
        <f t="shared" si="132"/>
        <v>0.25141597171056757</v>
      </c>
      <c r="E4219">
        <v>4214</v>
      </c>
      <c r="F4219">
        <f t="shared" si="133"/>
        <v>0.46189946095656254</v>
      </c>
    </row>
    <row r="4220" spans="2:6" x14ac:dyDescent="0.3">
      <c r="B4220">
        <v>4215</v>
      </c>
      <c r="C4220" s="1">
        <f t="shared" si="132"/>
        <v>0.25139898305249991</v>
      </c>
      <c r="E4220">
        <v>4215</v>
      </c>
      <c r="F4220">
        <f t="shared" si="133"/>
        <v>0.46189946095656242</v>
      </c>
    </row>
    <row r="4221" spans="2:6" x14ac:dyDescent="0.3">
      <c r="B4221">
        <v>4216</v>
      </c>
      <c r="C4221" s="1">
        <f t="shared" si="132"/>
        <v>0.25138209656668609</v>
      </c>
      <c r="E4221">
        <v>4216</v>
      </c>
      <c r="F4221">
        <f t="shared" si="133"/>
        <v>0.46175626031817135</v>
      </c>
    </row>
    <row r="4222" spans="2:6" x14ac:dyDescent="0.3">
      <c r="B4222">
        <v>4217</v>
      </c>
      <c r="C4222" s="1">
        <f t="shared" si="132"/>
        <v>0.25136531226181358</v>
      </c>
      <c r="E4222">
        <v>4217</v>
      </c>
      <c r="F4222">
        <f t="shared" si="133"/>
        <v>0.4617562603181713</v>
      </c>
    </row>
    <row r="4223" spans="2:6" x14ac:dyDescent="0.3">
      <c r="B4223">
        <v>4218</v>
      </c>
      <c r="C4223" s="1">
        <f t="shared" si="132"/>
        <v>0.25134863014651715</v>
      </c>
      <c r="E4223">
        <v>4218</v>
      </c>
      <c r="F4223">
        <f t="shared" si="133"/>
        <v>0.46161305363165583</v>
      </c>
    </row>
    <row r="4224" spans="2:6" x14ac:dyDescent="0.3">
      <c r="B4224">
        <v>4219</v>
      </c>
      <c r="C4224" s="1">
        <f t="shared" si="132"/>
        <v>0.25133205022937916</v>
      </c>
      <c r="E4224">
        <v>4219</v>
      </c>
      <c r="F4224">
        <f t="shared" si="133"/>
        <v>0.46161305363165567</v>
      </c>
    </row>
    <row r="4225" spans="2:6" x14ac:dyDescent="0.3">
      <c r="B4225">
        <v>4220</v>
      </c>
      <c r="C4225" s="1">
        <f t="shared" si="132"/>
        <v>0.25131557251892928</v>
      </c>
      <c r="E4225">
        <v>4220</v>
      </c>
      <c r="F4225">
        <f t="shared" si="133"/>
        <v>0.46146984097069033</v>
      </c>
    </row>
    <row r="4226" spans="2:6" x14ac:dyDescent="0.3">
      <c r="B4226">
        <v>4221</v>
      </c>
      <c r="C4226" s="1">
        <f t="shared" si="132"/>
        <v>0.25129919702364456</v>
      </c>
      <c r="E4226">
        <v>4221</v>
      </c>
      <c r="F4226">
        <f t="shared" si="133"/>
        <v>0.46146984097069033</v>
      </c>
    </row>
    <row r="4227" spans="2:6" x14ac:dyDescent="0.3">
      <c r="B4227">
        <v>4222</v>
      </c>
      <c r="C4227" s="1">
        <f t="shared" si="132"/>
        <v>0.25128292375194972</v>
      </c>
      <c r="E4227">
        <v>4222</v>
      </c>
      <c r="F4227">
        <f t="shared" si="133"/>
        <v>0.46132662240895184</v>
      </c>
    </row>
    <row r="4228" spans="2:6" x14ac:dyDescent="0.3">
      <c r="B4228">
        <v>4223</v>
      </c>
      <c r="C4228" s="1">
        <f t="shared" si="132"/>
        <v>0.25126675271221649</v>
      </c>
      <c r="E4228">
        <v>4223</v>
      </c>
      <c r="F4228">
        <f t="shared" si="133"/>
        <v>0.46132662240895184</v>
      </c>
    </row>
    <row r="4229" spans="2:6" x14ac:dyDescent="0.3">
      <c r="B4229">
        <v>4224</v>
      </c>
      <c r="C4229" s="1">
        <f t="shared" si="132"/>
        <v>0.25125068391276439</v>
      </c>
      <c r="E4229">
        <v>4224</v>
      </c>
      <c r="F4229">
        <f t="shared" si="133"/>
        <v>0.46118339802012065</v>
      </c>
    </row>
    <row r="4230" spans="2:6" x14ac:dyDescent="0.3">
      <c r="B4230">
        <v>4225</v>
      </c>
      <c r="C4230" s="1">
        <f t="shared" ref="C4230:C4293" si="134">D$2+D$1*COS((B4230*2*PI()/8760))</f>
        <v>0.25123471736186009</v>
      </c>
      <c r="E4230">
        <v>4225</v>
      </c>
      <c r="F4230">
        <f t="shared" ref="F4230:F4293" si="135">LARGE(C$6:C$8765,E4230)</f>
        <v>0.46118339802012059</v>
      </c>
    </row>
    <row r="4231" spans="2:6" x14ac:dyDescent="0.3">
      <c r="B4231">
        <v>4226</v>
      </c>
      <c r="C4231" s="1">
        <f t="shared" si="134"/>
        <v>0.25121885306771774</v>
      </c>
      <c r="E4231">
        <v>4226</v>
      </c>
      <c r="F4231">
        <f t="shared" si="135"/>
        <v>0.46104016787787999</v>
      </c>
    </row>
    <row r="4232" spans="2:6" x14ac:dyDescent="0.3">
      <c r="B4232">
        <v>4227</v>
      </c>
      <c r="C4232" s="1">
        <f t="shared" si="134"/>
        <v>0.25120309103849886</v>
      </c>
      <c r="E4232">
        <v>4227</v>
      </c>
      <c r="F4232">
        <f t="shared" si="135"/>
        <v>0.46104016787787988</v>
      </c>
    </row>
    <row r="4233" spans="2:6" x14ac:dyDescent="0.3">
      <c r="B4233">
        <v>4228</v>
      </c>
      <c r="C4233" s="1">
        <f t="shared" si="134"/>
        <v>0.25118743128231247</v>
      </c>
      <c r="E4233">
        <v>4228</v>
      </c>
      <c r="F4233">
        <f t="shared" si="135"/>
        <v>0.46089693205591592</v>
      </c>
    </row>
    <row r="4234" spans="2:6" x14ac:dyDescent="0.3">
      <c r="B4234">
        <v>4229</v>
      </c>
      <c r="C4234" s="1">
        <f t="shared" si="134"/>
        <v>0.25117187380721484</v>
      </c>
      <c r="E4234">
        <v>4229</v>
      </c>
      <c r="F4234">
        <f t="shared" si="135"/>
        <v>0.46089693205591581</v>
      </c>
    </row>
    <row r="4235" spans="2:6" x14ac:dyDescent="0.3">
      <c r="B4235">
        <v>4230</v>
      </c>
      <c r="C4235" s="1">
        <f t="shared" si="134"/>
        <v>0.25115641862120963</v>
      </c>
      <c r="E4235">
        <v>4230</v>
      </c>
      <c r="F4235">
        <f t="shared" si="135"/>
        <v>0.46075369062791754</v>
      </c>
    </row>
    <row r="4236" spans="2:6" x14ac:dyDescent="0.3">
      <c r="B4236">
        <v>4231</v>
      </c>
      <c r="C4236" s="1">
        <f t="shared" si="134"/>
        <v>0.25114106573224793</v>
      </c>
      <c r="E4236">
        <v>4231</v>
      </c>
      <c r="F4236">
        <f t="shared" si="135"/>
        <v>0.46075369062791743</v>
      </c>
    </row>
    <row r="4237" spans="2:6" x14ac:dyDescent="0.3">
      <c r="B4237">
        <v>4232</v>
      </c>
      <c r="C4237" s="1">
        <f t="shared" si="134"/>
        <v>0.25112581514822824</v>
      </c>
      <c r="E4237">
        <v>4232</v>
      </c>
      <c r="F4237">
        <f t="shared" si="135"/>
        <v>0.46061044366757697</v>
      </c>
    </row>
    <row r="4238" spans="2:6" x14ac:dyDescent="0.3">
      <c r="B4238">
        <v>4233</v>
      </c>
      <c r="C4238" s="1">
        <f t="shared" si="134"/>
        <v>0.25111066687699629</v>
      </c>
      <c r="E4238">
        <v>4233</v>
      </c>
      <c r="F4238">
        <f t="shared" si="135"/>
        <v>0.46061044366757692</v>
      </c>
    </row>
    <row r="4239" spans="2:6" x14ac:dyDescent="0.3">
      <c r="B4239">
        <v>4234</v>
      </c>
      <c r="C4239" s="1">
        <f t="shared" si="134"/>
        <v>0.25109562092634535</v>
      </c>
      <c r="E4239">
        <v>4234</v>
      </c>
      <c r="F4239">
        <f t="shared" si="135"/>
        <v>0.46046719124858881</v>
      </c>
    </row>
    <row r="4240" spans="2:6" x14ac:dyDescent="0.3">
      <c r="B4240">
        <v>4235</v>
      </c>
      <c r="C4240" s="1">
        <f t="shared" si="134"/>
        <v>0.25108067730401584</v>
      </c>
      <c r="E4240">
        <v>4235</v>
      </c>
      <c r="F4240">
        <f t="shared" si="135"/>
        <v>0.46046719124858865</v>
      </c>
    </row>
    <row r="4241" spans="2:6" x14ac:dyDescent="0.3">
      <c r="B4241">
        <v>4236</v>
      </c>
      <c r="C4241" s="1">
        <f t="shared" si="134"/>
        <v>0.25106583601769578</v>
      </c>
      <c r="E4241">
        <v>4236</v>
      </c>
      <c r="F4241">
        <f t="shared" si="135"/>
        <v>0.46032393344465078</v>
      </c>
    </row>
    <row r="4242" spans="2:6" x14ac:dyDescent="0.3">
      <c r="B4242">
        <v>4237</v>
      </c>
      <c r="C4242" s="1">
        <f t="shared" si="134"/>
        <v>0.25105109707502038</v>
      </c>
      <c r="E4242">
        <v>4237</v>
      </c>
      <c r="F4242">
        <f t="shared" si="135"/>
        <v>0.46032393344465078</v>
      </c>
    </row>
    <row r="4243" spans="2:6" x14ac:dyDescent="0.3">
      <c r="B4243">
        <v>4238</v>
      </c>
      <c r="C4243" s="1">
        <f t="shared" si="134"/>
        <v>0.25103646048357214</v>
      </c>
      <c r="E4243">
        <v>4238</v>
      </c>
      <c r="F4243">
        <f t="shared" si="135"/>
        <v>0.4601806703294633</v>
      </c>
    </row>
    <row r="4244" spans="2:6" x14ac:dyDescent="0.3">
      <c r="B4244">
        <v>4239</v>
      </c>
      <c r="C4244" s="1">
        <f t="shared" si="134"/>
        <v>0.2510219262508811</v>
      </c>
      <c r="E4244">
        <v>4239</v>
      </c>
      <c r="F4244">
        <f t="shared" si="135"/>
        <v>0.46018067032946325</v>
      </c>
    </row>
    <row r="4245" spans="2:6" x14ac:dyDescent="0.3">
      <c r="B4245">
        <v>4240</v>
      </c>
      <c r="C4245" s="1">
        <f t="shared" si="134"/>
        <v>0.25100749438442449</v>
      </c>
      <c r="E4245">
        <v>4240</v>
      </c>
      <c r="F4245">
        <f t="shared" si="135"/>
        <v>0.46003740197672943</v>
      </c>
    </row>
    <row r="4246" spans="2:6" x14ac:dyDescent="0.3">
      <c r="B4246">
        <v>4241</v>
      </c>
      <c r="C4246" s="1">
        <f t="shared" si="134"/>
        <v>0.25099316489162699</v>
      </c>
      <c r="E4246">
        <v>4241</v>
      </c>
      <c r="F4246">
        <f t="shared" si="135"/>
        <v>0.46003740197672938</v>
      </c>
    </row>
    <row r="4247" spans="2:6" x14ac:dyDescent="0.3">
      <c r="B4247">
        <v>4242</v>
      </c>
      <c r="C4247" s="1">
        <f t="shared" si="134"/>
        <v>0.25097893777986047</v>
      </c>
      <c r="E4247">
        <v>4242</v>
      </c>
      <c r="F4247">
        <f t="shared" si="135"/>
        <v>0.45989412846015509</v>
      </c>
    </row>
    <row r="4248" spans="2:6" x14ac:dyDescent="0.3">
      <c r="B4248">
        <v>4243</v>
      </c>
      <c r="C4248" s="1">
        <f t="shared" si="134"/>
        <v>0.2509648130564443</v>
      </c>
      <c r="E4248">
        <v>4243</v>
      </c>
      <c r="F4248">
        <f t="shared" si="135"/>
        <v>0.45989412846015504</v>
      </c>
    </row>
    <row r="4249" spans="2:6" x14ac:dyDescent="0.3">
      <c r="B4249">
        <v>4244</v>
      </c>
      <c r="C4249" s="1">
        <f t="shared" si="134"/>
        <v>0.25095079072864501</v>
      </c>
      <c r="E4249">
        <v>4244</v>
      </c>
      <c r="F4249">
        <f t="shared" si="135"/>
        <v>0.45975084985344861</v>
      </c>
    </row>
    <row r="4250" spans="2:6" x14ac:dyDescent="0.3">
      <c r="B4250">
        <v>4245</v>
      </c>
      <c r="C4250" s="1">
        <f t="shared" si="134"/>
        <v>0.25093687080367649</v>
      </c>
      <c r="E4250">
        <v>4245</v>
      </c>
      <c r="F4250">
        <f t="shared" si="135"/>
        <v>0.45975084985344844</v>
      </c>
    </row>
    <row r="4251" spans="2:6" x14ac:dyDescent="0.3">
      <c r="B4251">
        <v>4246</v>
      </c>
      <c r="C4251" s="1">
        <f t="shared" si="134"/>
        <v>0.25092305328870007</v>
      </c>
      <c r="E4251">
        <v>4246</v>
      </c>
      <c r="F4251">
        <f t="shared" si="135"/>
        <v>0.45960756623032117</v>
      </c>
    </row>
    <row r="4252" spans="2:6" x14ac:dyDescent="0.3">
      <c r="B4252">
        <v>4247</v>
      </c>
      <c r="C4252" s="1">
        <f t="shared" si="134"/>
        <v>0.25090933819082428</v>
      </c>
      <c r="E4252">
        <v>4247</v>
      </c>
      <c r="F4252">
        <f t="shared" si="135"/>
        <v>0.45960756623032112</v>
      </c>
    </row>
    <row r="4253" spans="2:6" x14ac:dyDescent="0.3">
      <c r="B4253">
        <v>4248</v>
      </c>
      <c r="C4253" s="1">
        <f t="shared" si="134"/>
        <v>0.25089572551710493</v>
      </c>
      <c r="E4253">
        <v>4248</v>
      </c>
      <c r="F4253">
        <f t="shared" si="135"/>
        <v>0.45946427766448639</v>
      </c>
    </row>
    <row r="4254" spans="2:6" x14ac:dyDescent="0.3">
      <c r="B4254">
        <v>4249</v>
      </c>
      <c r="C4254" s="1">
        <f t="shared" si="134"/>
        <v>0.25088221527454529</v>
      </c>
      <c r="E4254">
        <v>4249</v>
      </c>
      <c r="F4254">
        <f t="shared" si="135"/>
        <v>0.45946427766448622</v>
      </c>
    </row>
    <row r="4255" spans="2:6" x14ac:dyDescent="0.3">
      <c r="B4255">
        <v>4250</v>
      </c>
      <c r="C4255" s="1">
        <f t="shared" si="134"/>
        <v>0.25086880747009582</v>
      </c>
      <c r="E4255">
        <v>4250</v>
      </c>
      <c r="F4255">
        <f t="shared" si="135"/>
        <v>0.45932098422966056</v>
      </c>
    </row>
    <row r="4256" spans="2:6" x14ac:dyDescent="0.3">
      <c r="B4256">
        <v>4251</v>
      </c>
      <c r="C4256" s="1">
        <f t="shared" si="134"/>
        <v>0.25085550211065422</v>
      </c>
      <c r="E4256">
        <v>4251</v>
      </c>
      <c r="F4256">
        <f t="shared" si="135"/>
        <v>0.45932098422966056</v>
      </c>
    </row>
    <row r="4257" spans="2:6" x14ac:dyDescent="0.3">
      <c r="B4257">
        <v>4252</v>
      </c>
      <c r="C4257" s="1">
        <f t="shared" si="134"/>
        <v>0.25084229920306561</v>
      </c>
      <c r="E4257">
        <v>4252</v>
      </c>
      <c r="F4257">
        <f t="shared" si="135"/>
        <v>0.45917768599956238</v>
      </c>
    </row>
    <row r="4258" spans="2:6" x14ac:dyDescent="0.3">
      <c r="B4258">
        <v>4253</v>
      </c>
      <c r="C4258" s="1">
        <f t="shared" si="134"/>
        <v>0.25082919875412241</v>
      </c>
      <c r="E4258">
        <v>4253</v>
      </c>
      <c r="F4258">
        <f t="shared" si="135"/>
        <v>0.45917768599956221</v>
      </c>
    </row>
    <row r="4259" spans="2:6" x14ac:dyDescent="0.3">
      <c r="B4259">
        <v>4254</v>
      </c>
      <c r="C4259" s="1">
        <f t="shared" si="134"/>
        <v>0.25081620077056421</v>
      </c>
      <c r="E4259">
        <v>4254</v>
      </c>
      <c r="F4259">
        <f t="shared" si="135"/>
        <v>0.45903438304791311</v>
      </c>
    </row>
    <row r="4260" spans="2:6" x14ac:dyDescent="0.3">
      <c r="B4260">
        <v>4255</v>
      </c>
      <c r="C4260" s="1">
        <f t="shared" si="134"/>
        <v>0.2508033052590779</v>
      </c>
      <c r="E4260">
        <v>4255</v>
      </c>
      <c r="F4260">
        <f t="shared" si="135"/>
        <v>0.459034383047913</v>
      </c>
    </row>
    <row r="4261" spans="2:6" x14ac:dyDescent="0.3">
      <c r="B4261">
        <v>4256</v>
      </c>
      <c r="C4261" s="1">
        <f t="shared" si="134"/>
        <v>0.25079051222629783</v>
      </c>
      <c r="E4261">
        <v>4256</v>
      </c>
      <c r="F4261">
        <f t="shared" si="135"/>
        <v>0.45889107544843627</v>
      </c>
    </row>
    <row r="4262" spans="2:6" x14ac:dyDescent="0.3">
      <c r="B4262">
        <v>4257</v>
      </c>
      <c r="C4262" s="1">
        <f t="shared" si="134"/>
        <v>0.25077782167880547</v>
      </c>
      <c r="E4262">
        <v>4257</v>
      </c>
      <c r="F4262">
        <f t="shared" si="135"/>
        <v>0.45889107544843616</v>
      </c>
    </row>
    <row r="4263" spans="2:6" x14ac:dyDescent="0.3">
      <c r="B4263">
        <v>4258</v>
      </c>
      <c r="C4263" s="1">
        <f t="shared" si="134"/>
        <v>0.25076523362312952</v>
      </c>
      <c r="E4263">
        <v>4258</v>
      </c>
      <c r="F4263">
        <f t="shared" si="135"/>
        <v>0.45874776327485772</v>
      </c>
    </row>
    <row r="4264" spans="2:6" x14ac:dyDescent="0.3">
      <c r="B4264">
        <v>4259</v>
      </c>
      <c r="C4264" s="1">
        <f t="shared" si="134"/>
        <v>0.25075274806574605</v>
      </c>
      <c r="E4264">
        <v>4259</v>
      </c>
      <c r="F4264">
        <f t="shared" si="135"/>
        <v>0.45874776327485761</v>
      </c>
    </row>
    <row r="4265" spans="2:6" x14ac:dyDescent="0.3">
      <c r="B4265">
        <v>4260</v>
      </c>
      <c r="C4265" s="1">
        <f t="shared" si="134"/>
        <v>0.25074036501307845</v>
      </c>
      <c r="E4265">
        <v>4260</v>
      </c>
      <c r="F4265">
        <f t="shared" si="135"/>
        <v>0.45860444660090616</v>
      </c>
    </row>
    <row r="4266" spans="2:6" x14ac:dyDescent="0.3">
      <c r="B4266">
        <v>4261</v>
      </c>
      <c r="C4266" s="1">
        <f t="shared" si="134"/>
        <v>0.25072808447149725</v>
      </c>
      <c r="E4266">
        <v>4261</v>
      </c>
      <c r="F4266">
        <f t="shared" si="135"/>
        <v>0.4586044466009061</v>
      </c>
    </row>
    <row r="4267" spans="2:6" x14ac:dyDescent="0.3">
      <c r="B4267">
        <v>4262</v>
      </c>
      <c r="C4267" s="1">
        <f t="shared" si="134"/>
        <v>0.25071590644732028</v>
      </c>
      <c r="E4267">
        <v>4262</v>
      </c>
      <c r="F4267">
        <f t="shared" si="135"/>
        <v>0.45846112550031198</v>
      </c>
    </row>
    <row r="4268" spans="2:6" x14ac:dyDescent="0.3">
      <c r="B4268">
        <v>4263</v>
      </c>
      <c r="C4268" s="1">
        <f t="shared" si="134"/>
        <v>0.2507038309468127</v>
      </c>
      <c r="E4268">
        <v>4263</v>
      </c>
      <c r="F4268">
        <f t="shared" si="135"/>
        <v>0.45846112550031182</v>
      </c>
    </row>
    <row r="4269" spans="2:6" x14ac:dyDescent="0.3">
      <c r="B4269">
        <v>4264</v>
      </c>
      <c r="C4269" s="1">
        <f t="shared" si="134"/>
        <v>0.25069185797618687</v>
      </c>
      <c r="E4269">
        <v>4264</v>
      </c>
      <c r="F4269">
        <f t="shared" si="135"/>
        <v>0.45831780004680839</v>
      </c>
    </row>
    <row r="4270" spans="2:6" x14ac:dyDescent="0.3">
      <c r="B4270">
        <v>4265</v>
      </c>
      <c r="C4270" s="1">
        <f t="shared" si="134"/>
        <v>0.25067998754160231</v>
      </c>
      <c r="E4270">
        <v>4265</v>
      </c>
      <c r="F4270">
        <f t="shared" si="135"/>
        <v>0.45831780004680833</v>
      </c>
    </row>
    <row r="4271" spans="2:6" x14ac:dyDescent="0.3">
      <c r="B4271">
        <v>4266</v>
      </c>
      <c r="C4271" s="1">
        <f t="shared" si="134"/>
        <v>0.25066821964916597</v>
      </c>
      <c r="E4271">
        <v>4266</v>
      </c>
      <c r="F4271">
        <f t="shared" si="135"/>
        <v>0.45817447031413033</v>
      </c>
    </row>
    <row r="4272" spans="2:6" x14ac:dyDescent="0.3">
      <c r="B4272">
        <v>4267</v>
      </c>
      <c r="C4272" s="1">
        <f t="shared" si="134"/>
        <v>0.25065655430493194</v>
      </c>
      <c r="E4272">
        <v>4267</v>
      </c>
      <c r="F4272">
        <f t="shared" si="135"/>
        <v>0.45817447031413028</v>
      </c>
    </row>
    <row r="4273" spans="2:6" x14ac:dyDescent="0.3">
      <c r="B4273">
        <v>4268</v>
      </c>
      <c r="C4273" s="1">
        <f t="shared" si="134"/>
        <v>0.25064499151490155</v>
      </c>
      <c r="E4273">
        <v>4268</v>
      </c>
      <c r="F4273">
        <f t="shared" si="135"/>
        <v>0.45803113637601534</v>
      </c>
    </row>
    <row r="4274" spans="2:6" x14ac:dyDescent="0.3">
      <c r="B4274">
        <v>4269</v>
      </c>
      <c r="C4274" s="1">
        <f t="shared" si="134"/>
        <v>0.25063353128502341</v>
      </c>
      <c r="E4274">
        <v>4269</v>
      </c>
      <c r="F4274">
        <f t="shared" si="135"/>
        <v>0.45803113637601528</v>
      </c>
    </row>
    <row r="4275" spans="2:6" x14ac:dyDescent="0.3">
      <c r="B4275">
        <v>4270</v>
      </c>
      <c r="C4275" s="1">
        <f t="shared" si="134"/>
        <v>0.25062217362119338</v>
      </c>
      <c r="E4275">
        <v>4270</v>
      </c>
      <c r="F4275">
        <f t="shared" si="135"/>
        <v>0.45788779830620302</v>
      </c>
    </row>
    <row r="4276" spans="2:6" x14ac:dyDescent="0.3">
      <c r="B4276">
        <v>4271</v>
      </c>
      <c r="C4276" s="1">
        <f t="shared" si="134"/>
        <v>0.25061091852925449</v>
      </c>
      <c r="E4276">
        <v>4271</v>
      </c>
      <c r="F4276">
        <f t="shared" si="135"/>
        <v>0.45788779830620291</v>
      </c>
    </row>
    <row r="4277" spans="2:6" x14ac:dyDescent="0.3">
      <c r="B4277">
        <v>4272</v>
      </c>
      <c r="C4277" s="1">
        <f t="shared" si="134"/>
        <v>0.25059976601499701</v>
      </c>
      <c r="E4277">
        <v>4272</v>
      </c>
      <c r="F4277">
        <f t="shared" si="135"/>
        <v>0.4577444561784349</v>
      </c>
    </row>
    <row r="4278" spans="2:6" x14ac:dyDescent="0.3">
      <c r="B4278">
        <v>4273</v>
      </c>
      <c r="C4278" s="1">
        <f t="shared" si="134"/>
        <v>0.25058871608415845</v>
      </c>
      <c r="E4278">
        <v>4273</v>
      </c>
      <c r="F4278">
        <f t="shared" si="135"/>
        <v>0.45774445617843479</v>
      </c>
    </row>
    <row r="4279" spans="2:6" x14ac:dyDescent="0.3">
      <c r="B4279">
        <v>4274</v>
      </c>
      <c r="C4279" s="1">
        <f t="shared" si="134"/>
        <v>0.2505777687424236</v>
      </c>
      <c r="E4279">
        <v>4274</v>
      </c>
      <c r="F4279">
        <f t="shared" si="135"/>
        <v>0.45760111006645493</v>
      </c>
    </row>
    <row r="4280" spans="2:6" x14ac:dyDescent="0.3">
      <c r="B4280">
        <v>4275</v>
      </c>
      <c r="C4280" s="1">
        <f t="shared" si="134"/>
        <v>0.25056692399542446</v>
      </c>
      <c r="E4280">
        <v>4275</v>
      </c>
      <c r="F4280">
        <f t="shared" si="135"/>
        <v>0.45760111006645493</v>
      </c>
    </row>
    <row r="4281" spans="2:6" x14ac:dyDescent="0.3">
      <c r="B4281">
        <v>4276</v>
      </c>
      <c r="C4281" s="1">
        <f t="shared" si="134"/>
        <v>0.25055618184874012</v>
      </c>
      <c r="E4281">
        <v>4276</v>
      </c>
      <c r="F4281">
        <f t="shared" si="135"/>
        <v>0.45745776004400879</v>
      </c>
    </row>
    <row r="4282" spans="2:6" x14ac:dyDescent="0.3">
      <c r="B4282">
        <v>4277</v>
      </c>
      <c r="C4282" s="1">
        <f t="shared" si="134"/>
        <v>0.25054554230789705</v>
      </c>
      <c r="E4282">
        <v>4277</v>
      </c>
      <c r="F4282">
        <f t="shared" si="135"/>
        <v>0.45745776004400879</v>
      </c>
    </row>
    <row r="4283" spans="2:6" x14ac:dyDescent="0.3">
      <c r="B4283">
        <v>4278</v>
      </c>
      <c r="C4283" s="1">
        <f t="shared" si="134"/>
        <v>0.25053500537836892</v>
      </c>
      <c r="E4283">
        <v>4278</v>
      </c>
      <c r="F4283">
        <f t="shared" si="135"/>
        <v>0.45731440618484437</v>
      </c>
    </row>
    <row r="4284" spans="2:6" x14ac:dyDescent="0.3">
      <c r="B4284">
        <v>4279</v>
      </c>
      <c r="C4284" s="1">
        <f t="shared" si="134"/>
        <v>0.25052457106557641</v>
      </c>
      <c r="E4284">
        <v>4279</v>
      </c>
      <c r="F4284">
        <f t="shared" si="135"/>
        <v>0.45731440618484437</v>
      </c>
    </row>
    <row r="4285" spans="2:6" x14ac:dyDescent="0.3">
      <c r="B4285">
        <v>4280</v>
      </c>
      <c r="C4285" s="1">
        <f t="shared" si="134"/>
        <v>0.25051423937488765</v>
      </c>
      <c r="E4285">
        <v>4280</v>
      </c>
      <c r="F4285">
        <f t="shared" si="135"/>
        <v>0.45717104856271146</v>
      </c>
    </row>
    <row r="4286" spans="2:6" x14ac:dyDescent="0.3">
      <c r="B4286">
        <v>4281</v>
      </c>
      <c r="C4286" s="1">
        <f t="shared" si="134"/>
        <v>0.2505040103116179</v>
      </c>
      <c r="E4286">
        <v>4281</v>
      </c>
      <c r="F4286">
        <f t="shared" si="135"/>
        <v>0.45717104856271146</v>
      </c>
    </row>
    <row r="4287" spans="2:6" x14ac:dyDescent="0.3">
      <c r="B4287">
        <v>4282</v>
      </c>
      <c r="C4287" s="1">
        <f t="shared" si="134"/>
        <v>0.25049388388102956</v>
      </c>
      <c r="E4287">
        <v>4282</v>
      </c>
      <c r="F4287">
        <f t="shared" si="135"/>
        <v>0.45702768725136184</v>
      </c>
    </row>
    <row r="4288" spans="2:6" x14ac:dyDescent="0.3">
      <c r="B4288">
        <v>4283</v>
      </c>
      <c r="C4288" s="1">
        <f t="shared" si="134"/>
        <v>0.25048386008833223</v>
      </c>
      <c r="E4288">
        <v>4283</v>
      </c>
      <c r="F4288">
        <f t="shared" si="135"/>
        <v>0.45702768725136184</v>
      </c>
    </row>
    <row r="4289" spans="2:6" x14ac:dyDescent="0.3">
      <c r="B4289">
        <v>4284</v>
      </c>
      <c r="C4289" s="1">
        <f t="shared" si="134"/>
        <v>0.25047393893868286</v>
      </c>
      <c r="E4289">
        <v>4284</v>
      </c>
      <c r="F4289">
        <f t="shared" si="135"/>
        <v>0.45688432232454917</v>
      </c>
    </row>
    <row r="4290" spans="2:6" x14ac:dyDescent="0.3">
      <c r="B4290">
        <v>4285</v>
      </c>
      <c r="C4290" s="1">
        <f t="shared" si="134"/>
        <v>0.25046412043718541</v>
      </c>
      <c r="E4290">
        <v>4285</v>
      </c>
      <c r="F4290">
        <f t="shared" si="135"/>
        <v>0.45688432232454906</v>
      </c>
    </row>
    <row r="4291" spans="2:6" x14ac:dyDescent="0.3">
      <c r="B4291">
        <v>4286</v>
      </c>
      <c r="C4291" s="1">
        <f t="shared" si="134"/>
        <v>0.25045440458889112</v>
      </c>
      <c r="E4291">
        <v>4286</v>
      </c>
      <c r="F4291">
        <f t="shared" si="135"/>
        <v>0.45674095385602898</v>
      </c>
    </row>
    <row r="4292" spans="2:6" x14ac:dyDescent="0.3">
      <c r="B4292">
        <v>4287</v>
      </c>
      <c r="C4292" s="1">
        <f t="shared" si="134"/>
        <v>0.25044479139879838</v>
      </c>
      <c r="E4292">
        <v>4287</v>
      </c>
      <c r="F4292">
        <f t="shared" si="135"/>
        <v>0.45674095385602892</v>
      </c>
    </row>
    <row r="4293" spans="2:6" x14ac:dyDescent="0.3">
      <c r="B4293">
        <v>4288</v>
      </c>
      <c r="C4293" s="1">
        <f t="shared" si="134"/>
        <v>0.25043528087185285</v>
      </c>
      <c r="E4293">
        <v>4288</v>
      </c>
      <c r="F4293">
        <f t="shared" si="135"/>
        <v>0.45659758191955835</v>
      </c>
    </row>
    <row r="4294" spans="2:6" x14ac:dyDescent="0.3">
      <c r="B4294">
        <v>4289</v>
      </c>
      <c r="C4294" s="1">
        <f t="shared" ref="C4294:C4357" si="136">D$2+D$1*COS((B4294*2*PI()/8760))</f>
        <v>0.25042587301294722</v>
      </c>
      <c r="E4294">
        <v>4289</v>
      </c>
      <c r="F4294">
        <f t="shared" ref="F4294:F4357" si="137">LARGE(C$6:C$8765,E4294)</f>
        <v>0.45659758191955818</v>
      </c>
    </row>
    <row r="4295" spans="2:6" x14ac:dyDescent="0.3">
      <c r="B4295">
        <v>4290</v>
      </c>
      <c r="C4295" s="1">
        <f t="shared" si="136"/>
        <v>0.25041656782692157</v>
      </c>
      <c r="E4295">
        <v>4290</v>
      </c>
      <c r="F4295">
        <f t="shared" si="137"/>
        <v>0.45645420658889668</v>
      </c>
    </row>
    <row r="4296" spans="2:6" x14ac:dyDescent="0.3">
      <c r="B4296">
        <v>4291</v>
      </c>
      <c r="C4296" s="1">
        <f t="shared" si="136"/>
        <v>0.25040736531856295</v>
      </c>
      <c r="E4296">
        <v>4291</v>
      </c>
      <c r="F4296">
        <f t="shared" si="137"/>
        <v>0.45645420658889663</v>
      </c>
    </row>
    <row r="4297" spans="2:6" x14ac:dyDescent="0.3">
      <c r="B4297">
        <v>4292</v>
      </c>
      <c r="C4297" s="1">
        <f t="shared" si="136"/>
        <v>0.25039826549260574</v>
      </c>
      <c r="E4297">
        <v>4292</v>
      </c>
      <c r="F4297">
        <f t="shared" si="137"/>
        <v>0.45631082793780464</v>
      </c>
    </row>
    <row r="4298" spans="2:6" x14ac:dyDescent="0.3">
      <c r="B4298">
        <v>4293</v>
      </c>
      <c r="C4298" s="1">
        <f t="shared" si="136"/>
        <v>0.25038926835373143</v>
      </c>
      <c r="E4298">
        <v>4293</v>
      </c>
      <c r="F4298">
        <f t="shared" si="137"/>
        <v>0.45631082793780448</v>
      </c>
    </row>
    <row r="4299" spans="2:6" x14ac:dyDescent="0.3">
      <c r="B4299">
        <v>4294</v>
      </c>
      <c r="C4299" s="1">
        <f t="shared" si="136"/>
        <v>0.25038037390656864</v>
      </c>
      <c r="E4299">
        <v>4294</v>
      </c>
      <c r="F4299">
        <f t="shared" si="137"/>
        <v>0.45616744604004494</v>
      </c>
    </row>
    <row r="4300" spans="2:6" x14ac:dyDescent="0.3">
      <c r="B4300">
        <v>4295</v>
      </c>
      <c r="C4300" s="1">
        <f t="shared" si="136"/>
        <v>0.25037158215569327</v>
      </c>
      <c r="E4300">
        <v>4295</v>
      </c>
      <c r="F4300">
        <f t="shared" si="137"/>
        <v>0.45616744604004489</v>
      </c>
    </row>
    <row r="4301" spans="2:6" x14ac:dyDescent="0.3">
      <c r="B4301">
        <v>4296</v>
      </c>
      <c r="C4301" s="1">
        <f t="shared" si="136"/>
        <v>0.25036289310562826</v>
      </c>
      <c r="E4301">
        <v>4296</v>
      </c>
      <c r="F4301">
        <f t="shared" si="137"/>
        <v>0.45602406096938164</v>
      </c>
    </row>
    <row r="4302" spans="2:6" x14ac:dyDescent="0.3">
      <c r="B4302">
        <v>4297</v>
      </c>
      <c r="C4302" s="1">
        <f t="shared" si="136"/>
        <v>0.25035430676084386</v>
      </c>
      <c r="E4302">
        <v>4297</v>
      </c>
      <c r="F4302">
        <f t="shared" si="137"/>
        <v>0.45602406096938158</v>
      </c>
    </row>
    <row r="4303" spans="2:6" x14ac:dyDescent="0.3">
      <c r="B4303">
        <v>4298</v>
      </c>
      <c r="C4303" s="1">
        <f t="shared" si="136"/>
        <v>0.25034582312575726</v>
      </c>
      <c r="E4303">
        <v>4298</v>
      </c>
      <c r="F4303">
        <f t="shared" si="137"/>
        <v>0.45588067279958078</v>
      </c>
    </row>
    <row r="4304" spans="2:6" x14ac:dyDescent="0.3">
      <c r="B4304">
        <v>4299</v>
      </c>
      <c r="C4304" s="1">
        <f t="shared" si="136"/>
        <v>0.25033744220473314</v>
      </c>
      <c r="E4304">
        <v>4299</v>
      </c>
      <c r="F4304">
        <f t="shared" si="137"/>
        <v>0.45588067279958072</v>
      </c>
    </row>
    <row r="4305" spans="2:6" x14ac:dyDescent="0.3">
      <c r="B4305">
        <v>4300</v>
      </c>
      <c r="C4305" s="1">
        <f t="shared" si="136"/>
        <v>0.25032916400208299</v>
      </c>
      <c r="E4305">
        <v>4300</v>
      </c>
      <c r="F4305">
        <f t="shared" si="137"/>
        <v>0.45573728160440979</v>
      </c>
    </row>
    <row r="4306" spans="2:6" x14ac:dyDescent="0.3">
      <c r="B4306">
        <v>4301</v>
      </c>
      <c r="C4306" s="1">
        <f t="shared" si="136"/>
        <v>0.25032098852206563</v>
      </c>
      <c r="E4306">
        <v>4301</v>
      </c>
      <c r="F4306">
        <f t="shared" si="137"/>
        <v>0.45573728160440974</v>
      </c>
    </row>
    <row r="4307" spans="2:6" x14ac:dyDescent="0.3">
      <c r="B4307">
        <v>4302</v>
      </c>
      <c r="C4307" s="1">
        <f t="shared" si="136"/>
        <v>0.25031291576888715</v>
      </c>
      <c r="E4307">
        <v>4302</v>
      </c>
      <c r="F4307">
        <f t="shared" si="137"/>
        <v>0.45559388745763751</v>
      </c>
    </row>
    <row r="4308" spans="2:6" x14ac:dyDescent="0.3">
      <c r="B4308">
        <v>4303</v>
      </c>
      <c r="C4308" s="1">
        <f t="shared" si="136"/>
        <v>0.25030494574670048</v>
      </c>
      <c r="E4308">
        <v>4303</v>
      </c>
      <c r="F4308">
        <f t="shared" si="137"/>
        <v>0.4555938874576374</v>
      </c>
    </row>
    <row r="4309" spans="2:6" x14ac:dyDescent="0.3">
      <c r="B4309">
        <v>4304</v>
      </c>
      <c r="C4309" s="1">
        <f t="shared" si="136"/>
        <v>0.25029707845960603</v>
      </c>
      <c r="E4309">
        <v>4304</v>
      </c>
      <c r="F4309">
        <f t="shared" si="137"/>
        <v>0.4554504904330347</v>
      </c>
    </row>
    <row r="4310" spans="2:6" x14ac:dyDescent="0.3">
      <c r="B4310">
        <v>4305</v>
      </c>
      <c r="C4310" s="1">
        <f t="shared" si="136"/>
        <v>0.2502893139116511</v>
      </c>
      <c r="E4310">
        <v>4305</v>
      </c>
      <c r="F4310">
        <f t="shared" si="137"/>
        <v>0.4554504904330347</v>
      </c>
    </row>
    <row r="4311" spans="2:6" x14ac:dyDescent="0.3">
      <c r="B4311">
        <v>4306</v>
      </c>
      <c r="C4311" s="1">
        <f t="shared" si="136"/>
        <v>0.25028165210683029</v>
      </c>
      <c r="E4311">
        <v>4306</v>
      </c>
      <c r="F4311">
        <f t="shared" si="137"/>
        <v>0.45530709060437319</v>
      </c>
    </row>
    <row r="4312" spans="2:6" x14ac:dyDescent="0.3">
      <c r="B4312">
        <v>4307</v>
      </c>
      <c r="C4312" s="1">
        <f t="shared" si="136"/>
        <v>0.25027409304908521</v>
      </c>
      <c r="E4312">
        <v>4307</v>
      </c>
      <c r="F4312">
        <f t="shared" si="137"/>
        <v>0.45530709060437302</v>
      </c>
    </row>
    <row r="4313" spans="2:6" x14ac:dyDescent="0.3">
      <c r="B4313">
        <v>4308</v>
      </c>
      <c r="C4313" s="1">
        <f t="shared" si="136"/>
        <v>0.25026663674230482</v>
      </c>
      <c r="E4313">
        <v>4308</v>
      </c>
      <c r="F4313">
        <f t="shared" si="137"/>
        <v>0.45516368804542662</v>
      </c>
    </row>
    <row r="4314" spans="2:6" x14ac:dyDescent="0.3">
      <c r="B4314">
        <v>4309</v>
      </c>
      <c r="C4314" s="1">
        <f t="shared" si="136"/>
        <v>0.25025928319032498</v>
      </c>
      <c r="E4314">
        <v>4309</v>
      </c>
      <c r="F4314">
        <f t="shared" si="137"/>
        <v>0.45516368804542656</v>
      </c>
    </row>
    <row r="4315" spans="2:6" x14ac:dyDescent="0.3">
      <c r="B4315">
        <v>4310</v>
      </c>
      <c r="C4315" s="1">
        <f t="shared" si="136"/>
        <v>0.25025203239692889</v>
      </c>
      <c r="E4315">
        <v>4310</v>
      </c>
      <c r="F4315">
        <f t="shared" si="137"/>
        <v>0.4550202828299697</v>
      </c>
    </row>
    <row r="4316" spans="2:6" x14ac:dyDescent="0.3">
      <c r="B4316">
        <v>4311</v>
      </c>
      <c r="C4316" s="1">
        <f t="shared" si="136"/>
        <v>0.25024488436584669</v>
      </c>
      <c r="E4316">
        <v>4311</v>
      </c>
      <c r="F4316">
        <f t="shared" si="137"/>
        <v>0.45502028282996965</v>
      </c>
    </row>
    <row r="4317" spans="2:6" x14ac:dyDescent="0.3">
      <c r="B4317">
        <v>4312</v>
      </c>
      <c r="C4317" s="1">
        <f t="shared" si="136"/>
        <v>0.25023783910075587</v>
      </c>
      <c r="E4317">
        <v>4312</v>
      </c>
      <c r="F4317">
        <f t="shared" si="137"/>
        <v>0.4548768750317787</v>
      </c>
    </row>
    <row r="4318" spans="2:6" x14ac:dyDescent="0.3">
      <c r="B4318">
        <v>4313</v>
      </c>
      <c r="C4318" s="1">
        <f t="shared" si="136"/>
        <v>0.25023089660528086</v>
      </c>
      <c r="E4318">
        <v>4313</v>
      </c>
      <c r="F4318">
        <f t="shared" si="137"/>
        <v>0.45487687503177865</v>
      </c>
    </row>
    <row r="4319" spans="2:6" x14ac:dyDescent="0.3">
      <c r="B4319">
        <v>4314</v>
      </c>
      <c r="C4319" s="1">
        <f t="shared" si="136"/>
        <v>0.25022405688299332</v>
      </c>
      <c r="E4319">
        <v>4314</v>
      </c>
      <c r="F4319">
        <f t="shared" si="137"/>
        <v>0.45473346472463133</v>
      </c>
    </row>
    <row r="4320" spans="2:6" x14ac:dyDescent="0.3">
      <c r="B4320">
        <v>4315</v>
      </c>
      <c r="C4320" s="1">
        <f t="shared" si="136"/>
        <v>0.25021731993741192</v>
      </c>
      <c r="E4320">
        <v>4315</v>
      </c>
      <c r="F4320">
        <f t="shared" si="137"/>
        <v>0.45473346472463128</v>
      </c>
    </row>
    <row r="4321" spans="2:6" x14ac:dyDescent="0.3">
      <c r="B4321">
        <v>4316</v>
      </c>
      <c r="C4321" s="1">
        <f t="shared" si="136"/>
        <v>0.25021068577200273</v>
      </c>
      <c r="E4321">
        <v>4316</v>
      </c>
      <c r="F4321">
        <f t="shared" si="137"/>
        <v>0.45459005198230612</v>
      </c>
    </row>
    <row r="4322" spans="2:6" x14ac:dyDescent="0.3">
      <c r="B4322">
        <v>4317</v>
      </c>
      <c r="C4322" s="1">
        <f t="shared" si="136"/>
        <v>0.25020415439017862</v>
      </c>
      <c r="E4322">
        <v>4317</v>
      </c>
      <c r="F4322">
        <f t="shared" si="137"/>
        <v>0.45459005198230595</v>
      </c>
    </row>
    <row r="4323" spans="2:6" x14ac:dyDescent="0.3">
      <c r="B4323">
        <v>4318</v>
      </c>
      <c r="C4323" s="1">
        <f t="shared" si="136"/>
        <v>0.25019772579529975</v>
      </c>
      <c r="E4323">
        <v>4318</v>
      </c>
      <c r="F4323">
        <f t="shared" si="137"/>
        <v>0.45444663687858344</v>
      </c>
    </row>
    <row r="4324" spans="2:6" x14ac:dyDescent="0.3">
      <c r="B4324">
        <v>4319</v>
      </c>
      <c r="C4324" s="1">
        <f t="shared" si="136"/>
        <v>0.25019139999067347</v>
      </c>
      <c r="E4324">
        <v>4319</v>
      </c>
      <c r="F4324">
        <f t="shared" si="137"/>
        <v>0.45444663687858339</v>
      </c>
    </row>
    <row r="4325" spans="2:6" x14ac:dyDescent="0.3">
      <c r="B4325">
        <v>4320</v>
      </c>
      <c r="C4325" s="1">
        <f t="shared" si="136"/>
        <v>0.250185176979554</v>
      </c>
      <c r="E4325">
        <v>4320</v>
      </c>
      <c r="F4325">
        <f t="shared" si="137"/>
        <v>0.45430321948724445</v>
      </c>
    </row>
    <row r="4326" spans="2:6" x14ac:dyDescent="0.3">
      <c r="B4326">
        <v>4321</v>
      </c>
      <c r="C4326" s="1">
        <f t="shared" si="136"/>
        <v>0.25017905676514296</v>
      </c>
      <c r="E4326">
        <v>4321</v>
      </c>
      <c r="F4326">
        <f t="shared" si="137"/>
        <v>0.45430321948724445</v>
      </c>
    </row>
    <row r="4327" spans="2:6" x14ac:dyDescent="0.3">
      <c r="B4327">
        <v>4322</v>
      </c>
      <c r="C4327" s="1">
        <f t="shared" si="136"/>
        <v>0.25017303935058888</v>
      </c>
      <c r="E4327">
        <v>4322</v>
      </c>
      <c r="F4327">
        <f t="shared" si="137"/>
        <v>0.45415979988207178</v>
      </c>
    </row>
    <row r="4328" spans="2:6" x14ac:dyDescent="0.3">
      <c r="B4328">
        <v>4323</v>
      </c>
      <c r="C4328" s="1">
        <f t="shared" si="136"/>
        <v>0.25016712473898745</v>
      </c>
      <c r="E4328">
        <v>4323</v>
      </c>
      <c r="F4328">
        <f t="shared" si="137"/>
        <v>0.45415979988207172</v>
      </c>
    </row>
    <row r="4329" spans="2:6" x14ac:dyDescent="0.3">
      <c r="B4329">
        <v>4324</v>
      </c>
      <c r="C4329" s="1">
        <f t="shared" si="136"/>
        <v>0.25016131293338156</v>
      </c>
      <c r="E4329">
        <v>4324</v>
      </c>
      <c r="F4329">
        <f t="shared" si="137"/>
        <v>0.45401637813684897</v>
      </c>
    </row>
    <row r="4330" spans="2:6" x14ac:dyDescent="0.3">
      <c r="B4330">
        <v>4325</v>
      </c>
      <c r="C4330" s="1">
        <f t="shared" si="136"/>
        <v>0.25015560393676117</v>
      </c>
      <c r="E4330">
        <v>4325</v>
      </c>
      <c r="F4330">
        <f t="shared" si="137"/>
        <v>0.45401637813684892</v>
      </c>
    </row>
    <row r="4331" spans="2:6" x14ac:dyDescent="0.3">
      <c r="B4331">
        <v>4326</v>
      </c>
      <c r="C4331" s="1">
        <f t="shared" si="136"/>
        <v>0.25014999775206331</v>
      </c>
      <c r="E4331">
        <v>4326</v>
      </c>
      <c r="F4331">
        <f t="shared" si="137"/>
        <v>0.45387295432536079</v>
      </c>
    </row>
    <row r="4332" spans="2:6" x14ac:dyDescent="0.3">
      <c r="B4332">
        <v>4327</v>
      </c>
      <c r="C4332" s="1">
        <f t="shared" si="136"/>
        <v>0.25014449438217212</v>
      </c>
      <c r="E4332">
        <v>4327</v>
      </c>
      <c r="F4332">
        <f t="shared" si="137"/>
        <v>0.45387295432536068</v>
      </c>
    </row>
    <row r="4333" spans="2:6" x14ac:dyDescent="0.3">
      <c r="B4333">
        <v>4328</v>
      </c>
      <c r="C4333" s="1">
        <f t="shared" si="136"/>
        <v>0.25013909382991883</v>
      </c>
      <c r="E4333">
        <v>4328</v>
      </c>
      <c r="F4333">
        <f t="shared" si="137"/>
        <v>0.45372952852139298</v>
      </c>
    </row>
    <row r="4334" spans="2:6" x14ac:dyDescent="0.3">
      <c r="B4334">
        <v>4329</v>
      </c>
      <c r="C4334" s="1">
        <f t="shared" si="136"/>
        <v>0.2501337960980819</v>
      </c>
      <c r="E4334">
        <v>4329</v>
      </c>
      <c r="F4334">
        <f t="shared" si="137"/>
        <v>0.45372952852139292</v>
      </c>
    </row>
    <row r="4335" spans="2:6" x14ac:dyDescent="0.3">
      <c r="B4335">
        <v>4330</v>
      </c>
      <c r="C4335" s="1">
        <f t="shared" si="136"/>
        <v>0.25012860118938668</v>
      </c>
      <c r="E4335">
        <v>4330</v>
      </c>
      <c r="F4335">
        <f t="shared" si="137"/>
        <v>0.45358610079873252</v>
      </c>
    </row>
    <row r="4336" spans="2:6" x14ac:dyDescent="0.3">
      <c r="B4336">
        <v>4331</v>
      </c>
      <c r="C4336" s="1">
        <f t="shared" si="136"/>
        <v>0.25012350910650588</v>
      </c>
      <c r="E4336">
        <v>4331</v>
      </c>
      <c r="F4336">
        <f t="shared" si="137"/>
        <v>0.45358610079873246</v>
      </c>
    </row>
    <row r="4337" spans="2:6" x14ac:dyDescent="0.3">
      <c r="B4337">
        <v>4332</v>
      </c>
      <c r="C4337" s="1">
        <f t="shared" si="136"/>
        <v>0.25011851985205902</v>
      </c>
      <c r="E4337">
        <v>4332</v>
      </c>
      <c r="F4337">
        <f t="shared" si="137"/>
        <v>0.45344267123116699</v>
      </c>
    </row>
    <row r="4338" spans="2:6" x14ac:dyDescent="0.3">
      <c r="B4338">
        <v>4333</v>
      </c>
      <c r="C4338" s="1">
        <f t="shared" si="136"/>
        <v>0.25011363342861304</v>
      </c>
      <c r="E4338">
        <v>4333</v>
      </c>
      <c r="F4338">
        <f t="shared" si="137"/>
        <v>0.45344267123116683</v>
      </c>
    </row>
    <row r="4339" spans="2:6" x14ac:dyDescent="0.3">
      <c r="B4339">
        <v>4334</v>
      </c>
      <c r="C4339" s="1">
        <f t="shared" si="136"/>
        <v>0.25010884983868165</v>
      </c>
      <c r="E4339">
        <v>4334</v>
      </c>
      <c r="F4339">
        <f t="shared" si="137"/>
        <v>0.45329923989248527</v>
      </c>
    </row>
    <row r="4340" spans="2:6" x14ac:dyDescent="0.3">
      <c r="B4340">
        <v>4335</v>
      </c>
      <c r="C4340" s="1">
        <f t="shared" si="136"/>
        <v>0.25010416908472594</v>
      </c>
      <c r="E4340">
        <v>4335</v>
      </c>
      <c r="F4340">
        <f t="shared" si="137"/>
        <v>0.45329923989248527</v>
      </c>
    </row>
    <row r="4341" spans="2:6" x14ac:dyDescent="0.3">
      <c r="B4341">
        <v>4336</v>
      </c>
      <c r="C4341" s="1">
        <f t="shared" si="136"/>
        <v>0.25009959116915387</v>
      </c>
      <c r="E4341">
        <v>4336</v>
      </c>
      <c r="F4341">
        <f t="shared" si="137"/>
        <v>0.45315580685647705</v>
      </c>
    </row>
    <row r="4342" spans="2:6" x14ac:dyDescent="0.3">
      <c r="B4342">
        <v>4337</v>
      </c>
      <c r="C4342" s="1">
        <f t="shared" si="136"/>
        <v>0.25009511609432067</v>
      </c>
      <c r="E4342">
        <v>4337</v>
      </c>
      <c r="F4342">
        <f t="shared" si="137"/>
        <v>0.45315580685647699</v>
      </c>
    </row>
    <row r="4343" spans="2:6" x14ac:dyDescent="0.3">
      <c r="B4343">
        <v>4338</v>
      </c>
      <c r="C4343" s="1">
        <f t="shared" si="136"/>
        <v>0.25009074386252855</v>
      </c>
      <c r="E4343">
        <v>4338</v>
      </c>
      <c r="F4343">
        <f t="shared" si="137"/>
        <v>0.4530123721969328</v>
      </c>
    </row>
    <row r="4344" spans="2:6" x14ac:dyDescent="0.3">
      <c r="B4344">
        <v>4339</v>
      </c>
      <c r="C4344" s="1">
        <f t="shared" si="136"/>
        <v>0.25008647447602683</v>
      </c>
      <c r="E4344">
        <v>4339</v>
      </c>
      <c r="F4344">
        <f t="shared" si="137"/>
        <v>0.45301237219693274</v>
      </c>
    </row>
    <row r="4345" spans="2:6" x14ac:dyDescent="0.3">
      <c r="B4345">
        <v>4340</v>
      </c>
      <c r="C4345" s="1">
        <f t="shared" si="136"/>
        <v>0.25008230793701197</v>
      </c>
      <c r="E4345">
        <v>4340</v>
      </c>
      <c r="F4345">
        <f t="shared" si="137"/>
        <v>0.45286893598764388</v>
      </c>
    </row>
    <row r="4346" spans="2:6" x14ac:dyDescent="0.3">
      <c r="B4346">
        <v>4341</v>
      </c>
      <c r="C4346" s="1">
        <f t="shared" si="136"/>
        <v>0.25007824424762748</v>
      </c>
      <c r="E4346">
        <v>4341</v>
      </c>
      <c r="F4346">
        <f t="shared" si="137"/>
        <v>0.45286893598764383</v>
      </c>
    </row>
    <row r="4347" spans="2:6" x14ac:dyDescent="0.3">
      <c r="B4347">
        <v>4342</v>
      </c>
      <c r="C4347" s="1">
        <f t="shared" si="136"/>
        <v>0.25007428340996402</v>
      </c>
      <c r="E4347">
        <v>4342</v>
      </c>
      <c r="F4347">
        <f t="shared" si="137"/>
        <v>0.45272549830240266</v>
      </c>
    </row>
    <row r="4348" spans="2:6" x14ac:dyDescent="0.3">
      <c r="B4348">
        <v>4343</v>
      </c>
      <c r="C4348" s="1">
        <f t="shared" si="136"/>
        <v>0.25007042542605917</v>
      </c>
      <c r="E4348">
        <v>4343</v>
      </c>
      <c r="F4348">
        <f t="shared" si="137"/>
        <v>0.45272549830240255</v>
      </c>
    </row>
    <row r="4349" spans="2:6" x14ac:dyDescent="0.3">
      <c r="B4349">
        <v>4344</v>
      </c>
      <c r="C4349" s="1">
        <f t="shared" si="136"/>
        <v>0.25006667029789775</v>
      </c>
      <c r="E4349">
        <v>4344</v>
      </c>
      <c r="F4349">
        <f t="shared" si="137"/>
        <v>0.45258205921500189</v>
      </c>
    </row>
    <row r="4350" spans="2:6" x14ac:dyDescent="0.3">
      <c r="B4350">
        <v>4345</v>
      </c>
      <c r="C4350" s="1">
        <f t="shared" si="136"/>
        <v>0.25006301802741165</v>
      </c>
      <c r="E4350">
        <v>4345</v>
      </c>
      <c r="F4350">
        <f t="shared" si="137"/>
        <v>0.45258205921500183</v>
      </c>
    </row>
    <row r="4351" spans="2:6" x14ac:dyDescent="0.3">
      <c r="B4351">
        <v>4346</v>
      </c>
      <c r="C4351" s="1">
        <f t="shared" si="136"/>
        <v>0.25005946861647982</v>
      </c>
      <c r="E4351">
        <v>4346</v>
      </c>
      <c r="F4351">
        <f t="shared" si="137"/>
        <v>0.45243861879923514</v>
      </c>
    </row>
    <row r="4352" spans="2:6" x14ac:dyDescent="0.3">
      <c r="B4352">
        <v>4347</v>
      </c>
      <c r="C4352" s="1">
        <f t="shared" si="136"/>
        <v>0.25005602206692829</v>
      </c>
      <c r="E4352">
        <v>4347</v>
      </c>
      <c r="F4352">
        <f t="shared" si="137"/>
        <v>0.45243861879923503</v>
      </c>
    </row>
    <row r="4353" spans="2:6" x14ac:dyDescent="0.3">
      <c r="B4353">
        <v>4348</v>
      </c>
      <c r="C4353" s="1">
        <f t="shared" si="136"/>
        <v>0.25005267838053014</v>
      </c>
      <c r="E4353">
        <v>4348</v>
      </c>
      <c r="F4353">
        <f t="shared" si="137"/>
        <v>0.452295177128897</v>
      </c>
    </row>
    <row r="4354" spans="2:6" x14ac:dyDescent="0.3">
      <c r="B4354">
        <v>4349</v>
      </c>
      <c r="C4354" s="1">
        <f t="shared" si="136"/>
        <v>0.25004943755900555</v>
      </c>
      <c r="E4354">
        <v>4349</v>
      </c>
      <c r="F4354">
        <f t="shared" si="137"/>
        <v>0.452295177128897</v>
      </c>
    </row>
    <row r="4355" spans="2:6" x14ac:dyDescent="0.3">
      <c r="B4355">
        <v>4350</v>
      </c>
      <c r="C4355" s="1">
        <f t="shared" si="136"/>
        <v>0.2500462996040218</v>
      </c>
      <c r="E4355">
        <v>4350</v>
      </c>
      <c r="F4355">
        <f t="shared" si="137"/>
        <v>0.45215173427778227</v>
      </c>
    </row>
    <row r="4356" spans="2:6" x14ac:dyDescent="0.3">
      <c r="B4356">
        <v>4351</v>
      </c>
      <c r="C4356" s="1">
        <f t="shared" si="136"/>
        <v>0.25004326451719333</v>
      </c>
      <c r="E4356">
        <v>4351</v>
      </c>
      <c r="F4356">
        <f t="shared" si="137"/>
        <v>0.4521517342777821</v>
      </c>
    </row>
    <row r="4357" spans="2:6" x14ac:dyDescent="0.3">
      <c r="B4357">
        <v>4352</v>
      </c>
      <c r="C4357" s="1">
        <f t="shared" si="136"/>
        <v>0.25004033230008149</v>
      </c>
      <c r="E4357">
        <v>4352</v>
      </c>
      <c r="F4357">
        <f t="shared" si="137"/>
        <v>0.45200829031968665</v>
      </c>
    </row>
    <row r="4358" spans="2:6" x14ac:dyDescent="0.3">
      <c r="B4358">
        <v>4353</v>
      </c>
      <c r="C4358" s="1">
        <f t="shared" ref="C4358:C4421" si="138">D$2+D$1*COS((B4358*2*PI()/8760))</f>
        <v>0.25003750295419475</v>
      </c>
      <c r="E4358">
        <v>4353</v>
      </c>
      <c r="F4358">
        <f t="shared" ref="F4358:F4421" si="139">LARGE(C$6:C$8765,E4358)</f>
        <v>0.45200829031968659</v>
      </c>
    </row>
    <row r="4359" spans="2:6" x14ac:dyDescent="0.3">
      <c r="B4359">
        <v>4354</v>
      </c>
      <c r="C4359" s="1">
        <f t="shared" si="138"/>
        <v>0.25003477648098882</v>
      </c>
      <c r="E4359">
        <v>4354</v>
      </c>
      <c r="F4359">
        <f t="shared" si="139"/>
        <v>0.45186484532840632</v>
      </c>
    </row>
    <row r="4360" spans="2:6" x14ac:dyDescent="0.3">
      <c r="B4360">
        <v>4355</v>
      </c>
      <c r="C4360" s="1">
        <f t="shared" si="138"/>
        <v>0.2500321528818662</v>
      </c>
      <c r="E4360">
        <v>4355</v>
      </c>
      <c r="F4360">
        <f t="shared" si="139"/>
        <v>0.45186484532840626</v>
      </c>
    </row>
    <row r="4361" spans="2:6" x14ac:dyDescent="0.3">
      <c r="B4361">
        <v>4356</v>
      </c>
      <c r="C4361" s="1">
        <f t="shared" si="138"/>
        <v>0.25002963215817675</v>
      </c>
      <c r="E4361">
        <v>4356</v>
      </c>
      <c r="F4361">
        <f t="shared" si="139"/>
        <v>0.4517213993777377</v>
      </c>
    </row>
    <row r="4362" spans="2:6" x14ac:dyDescent="0.3">
      <c r="B4362">
        <v>4357</v>
      </c>
      <c r="C4362" s="1">
        <f t="shared" si="138"/>
        <v>0.25002721431121727</v>
      </c>
      <c r="E4362">
        <v>4357</v>
      </c>
      <c r="F4362">
        <f t="shared" si="139"/>
        <v>0.45172139937773759</v>
      </c>
    </row>
    <row r="4363" spans="2:6" x14ac:dyDescent="0.3">
      <c r="B4363">
        <v>4358</v>
      </c>
      <c r="C4363" s="1">
        <f t="shared" si="138"/>
        <v>0.2500248993422316</v>
      </c>
      <c r="E4363">
        <v>4358</v>
      </c>
      <c r="F4363">
        <f t="shared" si="139"/>
        <v>0.45157795254147831</v>
      </c>
    </row>
    <row r="4364" spans="2:6" x14ac:dyDescent="0.3">
      <c r="B4364">
        <v>4359</v>
      </c>
      <c r="C4364" s="1">
        <f t="shared" si="138"/>
        <v>0.25002268725241067</v>
      </c>
      <c r="E4364">
        <v>4359</v>
      </c>
      <c r="F4364">
        <f t="shared" si="139"/>
        <v>0.45157795254147831</v>
      </c>
    </row>
    <row r="4365" spans="2:6" x14ac:dyDescent="0.3">
      <c r="B4365">
        <v>4360</v>
      </c>
      <c r="C4365" s="1">
        <f t="shared" si="138"/>
        <v>0.25002057804289263</v>
      </c>
      <c r="E4365">
        <v>4360</v>
      </c>
      <c r="F4365">
        <f t="shared" si="139"/>
        <v>0.45143450489342557</v>
      </c>
    </row>
    <row r="4366" spans="2:6" x14ac:dyDescent="0.3">
      <c r="B4366">
        <v>4361</v>
      </c>
      <c r="C4366" s="1">
        <f t="shared" si="138"/>
        <v>0.25001857171476249</v>
      </c>
      <c r="E4366">
        <v>4361</v>
      </c>
      <c r="F4366">
        <f t="shared" si="139"/>
        <v>0.45143450489342546</v>
      </c>
    </row>
    <row r="4367" spans="2:6" x14ac:dyDescent="0.3">
      <c r="B4367">
        <v>4362</v>
      </c>
      <c r="C4367" s="1">
        <f t="shared" si="138"/>
        <v>0.25001666826905244</v>
      </c>
      <c r="E4367">
        <v>4362</v>
      </c>
      <c r="F4367">
        <f t="shared" si="139"/>
        <v>0.45129105650737772</v>
      </c>
    </row>
    <row r="4368" spans="2:6" x14ac:dyDescent="0.3">
      <c r="B4368">
        <v>4363</v>
      </c>
      <c r="C4368" s="1">
        <f t="shared" si="138"/>
        <v>0.25001486770674175</v>
      </c>
      <c r="E4368">
        <v>4363</v>
      </c>
      <c r="F4368">
        <f t="shared" si="139"/>
        <v>0.45129105650737772</v>
      </c>
    </row>
    <row r="4369" spans="2:6" x14ac:dyDescent="0.3">
      <c r="B4369">
        <v>4364</v>
      </c>
      <c r="C4369" s="1">
        <f t="shared" si="138"/>
        <v>0.25001317002875667</v>
      </c>
      <c r="E4369">
        <v>4364</v>
      </c>
      <c r="F4369">
        <f t="shared" si="139"/>
        <v>0.45114760745713306</v>
      </c>
    </row>
    <row r="4370" spans="2:6" x14ac:dyDescent="0.3">
      <c r="B4370">
        <v>4365</v>
      </c>
      <c r="C4370" s="1">
        <f t="shared" si="138"/>
        <v>0.25001157523597067</v>
      </c>
      <c r="E4370">
        <v>4365</v>
      </c>
      <c r="F4370">
        <f t="shared" si="139"/>
        <v>0.451147607457133</v>
      </c>
    </row>
    <row r="4371" spans="2:6" x14ac:dyDescent="0.3">
      <c r="B4371">
        <v>4366</v>
      </c>
      <c r="C4371" s="1">
        <f t="shared" si="138"/>
        <v>0.25001008332920416</v>
      </c>
      <c r="E4371">
        <v>4366</v>
      </c>
      <c r="F4371">
        <f t="shared" si="139"/>
        <v>0.45100415781649039</v>
      </c>
    </row>
    <row r="4372" spans="2:6" x14ac:dyDescent="0.3">
      <c r="B4372">
        <v>4367</v>
      </c>
      <c r="C4372" s="1">
        <f t="shared" si="138"/>
        <v>0.25000869430922473</v>
      </c>
      <c r="E4372">
        <v>4367</v>
      </c>
      <c r="F4372">
        <f t="shared" si="139"/>
        <v>0.45100415781649034</v>
      </c>
    </row>
    <row r="4373" spans="2:6" x14ac:dyDescent="0.3">
      <c r="B4373">
        <v>4368</v>
      </c>
      <c r="C4373" s="1">
        <f t="shared" si="138"/>
        <v>0.25000740817674688</v>
      </c>
      <c r="E4373">
        <v>4368</v>
      </c>
      <c r="F4373">
        <f t="shared" si="139"/>
        <v>0.45086070765924885</v>
      </c>
    </row>
    <row r="4374" spans="2:6" x14ac:dyDescent="0.3">
      <c r="B4374">
        <v>4369</v>
      </c>
      <c r="C4374" s="1">
        <f t="shared" si="138"/>
        <v>0.25000622493243235</v>
      </c>
      <c r="E4374">
        <v>4369</v>
      </c>
      <c r="F4374">
        <f t="shared" si="139"/>
        <v>0.45086070765924879</v>
      </c>
    </row>
    <row r="4375" spans="2:6" x14ac:dyDescent="0.3">
      <c r="B4375">
        <v>4370</v>
      </c>
      <c r="C4375" s="1">
        <f t="shared" si="138"/>
        <v>0.25000514457688983</v>
      </c>
      <c r="E4375">
        <v>4370</v>
      </c>
      <c r="F4375">
        <f t="shared" si="139"/>
        <v>0.45071725705920773</v>
      </c>
    </row>
    <row r="4376" spans="2:6" x14ac:dyDescent="0.3">
      <c r="B4376">
        <v>4371</v>
      </c>
      <c r="C4376" s="1">
        <f t="shared" si="138"/>
        <v>0.25000416711067514</v>
      </c>
      <c r="E4376">
        <v>4371</v>
      </c>
      <c r="F4376">
        <f t="shared" si="139"/>
        <v>0.45071725705920768</v>
      </c>
    </row>
    <row r="4377" spans="2:6" x14ac:dyDescent="0.3">
      <c r="B4377">
        <v>4372</v>
      </c>
      <c r="C4377" s="1">
        <f t="shared" si="138"/>
        <v>0.2500032925342911</v>
      </c>
      <c r="E4377">
        <v>4372</v>
      </c>
      <c r="F4377">
        <f t="shared" si="139"/>
        <v>0.45057380609016667</v>
      </c>
    </row>
    <row r="4378" spans="2:6" x14ac:dyDescent="0.3">
      <c r="B4378">
        <v>4373</v>
      </c>
      <c r="C4378" s="1">
        <f t="shared" si="138"/>
        <v>0.25000252084818775</v>
      </c>
      <c r="E4378">
        <v>4373</v>
      </c>
      <c r="F4378">
        <f t="shared" si="139"/>
        <v>0.45057380609016656</v>
      </c>
    </row>
    <row r="4379" spans="2:6" x14ac:dyDescent="0.3">
      <c r="B4379">
        <v>4374</v>
      </c>
      <c r="C4379" s="1">
        <f t="shared" si="138"/>
        <v>0.25000185205276199</v>
      </c>
      <c r="E4379">
        <v>4374</v>
      </c>
      <c r="F4379">
        <f t="shared" si="139"/>
        <v>0.45043035482592542</v>
      </c>
    </row>
    <row r="4380" spans="2:6" x14ac:dyDescent="0.3">
      <c r="B4380">
        <v>4375</v>
      </c>
      <c r="C4380" s="1">
        <f t="shared" si="138"/>
        <v>0.25000128614835793</v>
      </c>
      <c r="E4380">
        <v>4375</v>
      </c>
      <c r="F4380">
        <f t="shared" si="139"/>
        <v>0.45043035482592536</v>
      </c>
    </row>
    <row r="4381" spans="2:6" x14ac:dyDescent="0.3">
      <c r="B4381">
        <v>4376</v>
      </c>
      <c r="C4381" s="1">
        <f t="shared" si="138"/>
        <v>0.25000082313526667</v>
      </c>
      <c r="E4381">
        <v>4376</v>
      </c>
      <c r="F4381">
        <f t="shared" si="139"/>
        <v>0.45028690334028382</v>
      </c>
    </row>
    <row r="4382" spans="2:6" x14ac:dyDescent="0.3">
      <c r="B4382">
        <v>4377</v>
      </c>
      <c r="C4382" s="1">
        <f t="shared" si="138"/>
        <v>0.25000046301372647</v>
      </c>
      <c r="E4382">
        <v>4377</v>
      </c>
      <c r="F4382">
        <f t="shared" si="139"/>
        <v>0.45028690334028382</v>
      </c>
    </row>
    <row r="4383" spans="2:6" x14ac:dyDescent="0.3">
      <c r="B4383">
        <v>4378</v>
      </c>
      <c r="C4383" s="1">
        <f t="shared" si="138"/>
        <v>0.25000020578392251</v>
      </c>
      <c r="E4383">
        <v>4378</v>
      </c>
      <c r="F4383">
        <f t="shared" si="139"/>
        <v>0.45014345170704195</v>
      </c>
    </row>
    <row r="4384" spans="2:6" x14ac:dyDescent="0.3">
      <c r="B4384">
        <v>4379</v>
      </c>
      <c r="C4384" s="1">
        <f t="shared" si="138"/>
        <v>0.25000005144598725</v>
      </c>
      <c r="E4384">
        <v>4379</v>
      </c>
      <c r="F4384">
        <f t="shared" si="139"/>
        <v>0.45014345170704195</v>
      </c>
    </row>
    <row r="4385" spans="2:6" x14ac:dyDescent="0.3">
      <c r="B4385">
        <v>4380</v>
      </c>
      <c r="C4385" s="1">
        <f t="shared" si="138"/>
        <v>0.25</v>
      </c>
      <c r="E4385">
        <v>4380</v>
      </c>
      <c r="F4385">
        <f t="shared" si="139"/>
        <v>0.45</v>
      </c>
    </row>
    <row r="4386" spans="2:6" x14ac:dyDescent="0.3">
      <c r="B4386">
        <v>4381</v>
      </c>
      <c r="C4386" s="1">
        <f t="shared" si="138"/>
        <v>0.25000005144598725</v>
      </c>
      <c r="E4386">
        <v>4381</v>
      </c>
      <c r="F4386">
        <f t="shared" si="139"/>
        <v>0.44999999999999996</v>
      </c>
    </row>
    <row r="4387" spans="2:6" x14ac:dyDescent="0.3">
      <c r="B4387">
        <v>4382</v>
      </c>
      <c r="C4387" s="1">
        <f t="shared" si="138"/>
        <v>0.25000020578392251</v>
      </c>
      <c r="E4387">
        <v>4382</v>
      </c>
      <c r="F4387">
        <f t="shared" si="139"/>
        <v>0.44985654829295807</v>
      </c>
    </row>
    <row r="4388" spans="2:6" x14ac:dyDescent="0.3">
      <c r="B4388">
        <v>4383</v>
      </c>
      <c r="C4388" s="1">
        <f t="shared" si="138"/>
        <v>0.25000046301372647</v>
      </c>
      <c r="E4388">
        <v>4383</v>
      </c>
      <c r="F4388">
        <f t="shared" si="139"/>
        <v>0.44985654829295796</v>
      </c>
    </row>
    <row r="4389" spans="2:6" x14ac:dyDescent="0.3">
      <c r="B4389">
        <v>4384</v>
      </c>
      <c r="C4389" s="1">
        <f t="shared" si="138"/>
        <v>0.25000082313526667</v>
      </c>
      <c r="E4389">
        <v>4384</v>
      </c>
      <c r="F4389">
        <f t="shared" si="139"/>
        <v>0.4497130966597162</v>
      </c>
    </row>
    <row r="4390" spans="2:6" x14ac:dyDescent="0.3">
      <c r="B4390">
        <v>4385</v>
      </c>
      <c r="C4390" s="1">
        <f t="shared" si="138"/>
        <v>0.25000128614835793</v>
      </c>
      <c r="E4390">
        <v>4385</v>
      </c>
      <c r="F4390">
        <f t="shared" si="139"/>
        <v>0.44971309665971615</v>
      </c>
    </row>
    <row r="4391" spans="2:6" x14ac:dyDescent="0.3">
      <c r="B4391">
        <v>4386</v>
      </c>
      <c r="C4391" s="1">
        <f t="shared" si="138"/>
        <v>0.25000185205276199</v>
      </c>
      <c r="E4391">
        <v>4386</v>
      </c>
      <c r="F4391">
        <f t="shared" si="139"/>
        <v>0.44956964517407466</v>
      </c>
    </row>
    <row r="4392" spans="2:6" x14ac:dyDescent="0.3">
      <c r="B4392">
        <v>4387</v>
      </c>
      <c r="C4392" s="1">
        <f t="shared" si="138"/>
        <v>0.25000252084818775</v>
      </c>
      <c r="E4392">
        <v>4387</v>
      </c>
      <c r="F4392">
        <f t="shared" si="139"/>
        <v>0.44956964517407455</v>
      </c>
    </row>
    <row r="4393" spans="2:6" x14ac:dyDescent="0.3">
      <c r="B4393">
        <v>4388</v>
      </c>
      <c r="C4393" s="1">
        <f t="shared" si="138"/>
        <v>0.2500032925342911</v>
      </c>
      <c r="E4393">
        <v>4388</v>
      </c>
      <c r="F4393">
        <f t="shared" si="139"/>
        <v>0.4494261939098334</v>
      </c>
    </row>
    <row r="4394" spans="2:6" x14ac:dyDescent="0.3">
      <c r="B4394">
        <v>4389</v>
      </c>
      <c r="C4394" s="1">
        <f t="shared" si="138"/>
        <v>0.25000416711067514</v>
      </c>
      <c r="E4394">
        <v>4389</v>
      </c>
      <c r="F4394">
        <f t="shared" si="139"/>
        <v>0.44942619390983335</v>
      </c>
    </row>
    <row r="4395" spans="2:6" x14ac:dyDescent="0.3">
      <c r="B4395">
        <v>4390</v>
      </c>
      <c r="C4395" s="1">
        <f t="shared" si="138"/>
        <v>0.25000514457688983</v>
      </c>
      <c r="E4395">
        <v>4390</v>
      </c>
      <c r="F4395">
        <f t="shared" si="139"/>
        <v>0.44928274294079223</v>
      </c>
    </row>
    <row r="4396" spans="2:6" x14ac:dyDescent="0.3">
      <c r="B4396">
        <v>4391</v>
      </c>
      <c r="C4396" s="1">
        <f t="shared" si="138"/>
        <v>0.25000622493243235</v>
      </c>
      <c r="E4396">
        <v>4391</v>
      </c>
      <c r="F4396">
        <f t="shared" si="139"/>
        <v>0.44928274294079212</v>
      </c>
    </row>
    <row r="4397" spans="2:6" x14ac:dyDescent="0.3">
      <c r="B4397">
        <v>4392</v>
      </c>
      <c r="C4397" s="1">
        <f t="shared" si="138"/>
        <v>0.25000740817674688</v>
      </c>
      <c r="E4397">
        <v>4392</v>
      </c>
      <c r="F4397">
        <f t="shared" si="139"/>
        <v>0.44913929234075123</v>
      </c>
    </row>
    <row r="4398" spans="2:6" x14ac:dyDescent="0.3">
      <c r="B4398">
        <v>4393</v>
      </c>
      <c r="C4398" s="1">
        <f t="shared" si="138"/>
        <v>0.25000869430922473</v>
      </c>
      <c r="E4398">
        <v>4393</v>
      </c>
      <c r="F4398">
        <f t="shared" si="139"/>
        <v>0.44913929234075117</v>
      </c>
    </row>
    <row r="4399" spans="2:6" x14ac:dyDescent="0.3">
      <c r="B4399">
        <v>4394</v>
      </c>
      <c r="C4399" s="1">
        <f t="shared" si="138"/>
        <v>0.25001008332920416</v>
      </c>
      <c r="E4399">
        <v>4394</v>
      </c>
      <c r="F4399">
        <f t="shared" si="139"/>
        <v>0.44899584218350963</v>
      </c>
    </row>
    <row r="4400" spans="2:6" x14ac:dyDescent="0.3">
      <c r="B4400">
        <v>4395</v>
      </c>
      <c r="C4400" s="1">
        <f t="shared" si="138"/>
        <v>0.25001157523597067</v>
      </c>
      <c r="E4400">
        <v>4395</v>
      </c>
      <c r="F4400">
        <f t="shared" si="139"/>
        <v>0.44899584218350957</v>
      </c>
    </row>
    <row r="4401" spans="2:6" x14ac:dyDescent="0.3">
      <c r="B4401">
        <v>4396</v>
      </c>
      <c r="C4401" s="1">
        <f t="shared" si="138"/>
        <v>0.25001317002875667</v>
      </c>
      <c r="E4401">
        <v>4396</v>
      </c>
      <c r="F4401">
        <f t="shared" si="139"/>
        <v>0.44885239254286696</v>
      </c>
    </row>
    <row r="4402" spans="2:6" x14ac:dyDescent="0.3">
      <c r="B4402">
        <v>4397</v>
      </c>
      <c r="C4402" s="1">
        <f t="shared" si="138"/>
        <v>0.25001486770674169</v>
      </c>
      <c r="E4402">
        <v>4397</v>
      </c>
      <c r="F4402">
        <f t="shared" si="139"/>
        <v>0.44885239254286691</v>
      </c>
    </row>
    <row r="4403" spans="2:6" x14ac:dyDescent="0.3">
      <c r="B4403">
        <v>4398</v>
      </c>
      <c r="C4403" s="1">
        <f t="shared" si="138"/>
        <v>0.25001666826905244</v>
      </c>
      <c r="E4403">
        <v>4398</v>
      </c>
      <c r="F4403">
        <f t="shared" si="139"/>
        <v>0.44870894349262241</v>
      </c>
    </row>
    <row r="4404" spans="2:6" x14ac:dyDescent="0.3">
      <c r="B4404">
        <v>4399</v>
      </c>
      <c r="C4404" s="1">
        <f t="shared" si="138"/>
        <v>0.25001857171476249</v>
      </c>
      <c r="E4404">
        <v>4399</v>
      </c>
      <c r="F4404">
        <f t="shared" si="139"/>
        <v>0.44870894349262236</v>
      </c>
    </row>
    <row r="4405" spans="2:6" x14ac:dyDescent="0.3">
      <c r="B4405">
        <v>4400</v>
      </c>
      <c r="C4405" s="1">
        <f t="shared" si="138"/>
        <v>0.25002057804289263</v>
      </c>
      <c r="E4405">
        <v>4400</v>
      </c>
      <c r="F4405">
        <f t="shared" si="139"/>
        <v>0.44856549510657445</v>
      </c>
    </row>
    <row r="4406" spans="2:6" x14ac:dyDescent="0.3">
      <c r="B4406">
        <v>4401</v>
      </c>
      <c r="C4406" s="1">
        <f t="shared" si="138"/>
        <v>0.25002268725241067</v>
      </c>
      <c r="E4406">
        <v>4401</v>
      </c>
      <c r="F4406">
        <f t="shared" si="139"/>
        <v>0.44856549510657434</v>
      </c>
    </row>
    <row r="4407" spans="2:6" x14ac:dyDescent="0.3">
      <c r="B4407">
        <v>4402</v>
      </c>
      <c r="C4407" s="1">
        <f t="shared" si="138"/>
        <v>0.2500248993422316</v>
      </c>
      <c r="E4407">
        <v>4402</v>
      </c>
      <c r="F4407">
        <f t="shared" si="139"/>
        <v>0.44842204745852182</v>
      </c>
    </row>
    <row r="4408" spans="2:6" x14ac:dyDescent="0.3">
      <c r="B4408">
        <v>4403</v>
      </c>
      <c r="C4408" s="1">
        <f t="shared" si="138"/>
        <v>0.25002721431121727</v>
      </c>
      <c r="E4408">
        <v>4403</v>
      </c>
      <c r="F4408">
        <f t="shared" si="139"/>
        <v>0.44842204745852182</v>
      </c>
    </row>
    <row r="4409" spans="2:6" x14ac:dyDescent="0.3">
      <c r="B4409">
        <v>4404</v>
      </c>
      <c r="C4409" s="1">
        <f t="shared" si="138"/>
        <v>0.25002963215817675</v>
      </c>
      <c r="E4409">
        <v>4404</v>
      </c>
      <c r="F4409">
        <f t="shared" si="139"/>
        <v>0.44827860062226238</v>
      </c>
    </row>
    <row r="4410" spans="2:6" x14ac:dyDescent="0.3">
      <c r="B4410">
        <v>4405</v>
      </c>
      <c r="C4410" s="1">
        <f t="shared" si="138"/>
        <v>0.2500321528818662</v>
      </c>
      <c r="E4410">
        <v>4405</v>
      </c>
      <c r="F4410">
        <f t="shared" si="139"/>
        <v>0.44827860062226216</v>
      </c>
    </row>
    <row r="4411" spans="2:6" x14ac:dyDescent="0.3">
      <c r="B4411">
        <v>4406</v>
      </c>
      <c r="C4411" s="1">
        <f t="shared" si="138"/>
        <v>0.25003477648098876</v>
      </c>
      <c r="E4411">
        <v>4406</v>
      </c>
      <c r="F4411">
        <f t="shared" si="139"/>
        <v>0.44813515467159382</v>
      </c>
    </row>
    <row r="4412" spans="2:6" x14ac:dyDescent="0.3">
      <c r="B4412">
        <v>4407</v>
      </c>
      <c r="C4412" s="1">
        <f t="shared" si="138"/>
        <v>0.25003750295419475</v>
      </c>
      <c r="E4412">
        <v>4407</v>
      </c>
      <c r="F4412">
        <f t="shared" si="139"/>
        <v>0.44813515467159382</v>
      </c>
    </row>
    <row r="4413" spans="2:6" x14ac:dyDescent="0.3">
      <c r="B4413">
        <v>4408</v>
      </c>
      <c r="C4413" s="1">
        <f t="shared" si="138"/>
        <v>0.25004033230008149</v>
      </c>
      <c r="E4413">
        <v>4408</v>
      </c>
      <c r="F4413">
        <f t="shared" si="139"/>
        <v>0.44799170968031338</v>
      </c>
    </row>
    <row r="4414" spans="2:6" x14ac:dyDescent="0.3">
      <c r="B4414">
        <v>4409</v>
      </c>
      <c r="C4414" s="1">
        <f t="shared" si="138"/>
        <v>0.25004326451719333</v>
      </c>
      <c r="E4414">
        <v>4409</v>
      </c>
      <c r="F4414">
        <f t="shared" si="139"/>
        <v>0.44799170968031332</v>
      </c>
    </row>
    <row r="4415" spans="2:6" x14ac:dyDescent="0.3">
      <c r="B4415">
        <v>4410</v>
      </c>
      <c r="C4415" s="1">
        <f t="shared" si="138"/>
        <v>0.2500462996040218</v>
      </c>
      <c r="E4415">
        <v>4410</v>
      </c>
      <c r="F4415">
        <f t="shared" si="139"/>
        <v>0.4478482657222177</v>
      </c>
    </row>
    <row r="4416" spans="2:6" x14ac:dyDescent="0.3">
      <c r="B4416">
        <v>4411</v>
      </c>
      <c r="C4416" s="1">
        <f t="shared" si="138"/>
        <v>0.25004943755900555</v>
      </c>
      <c r="E4416">
        <v>4411</v>
      </c>
      <c r="F4416">
        <f t="shared" si="139"/>
        <v>0.4478482657222177</v>
      </c>
    </row>
    <row r="4417" spans="2:6" x14ac:dyDescent="0.3">
      <c r="B4417">
        <v>4412</v>
      </c>
      <c r="C4417" s="1">
        <f t="shared" si="138"/>
        <v>0.25005267838053014</v>
      </c>
      <c r="E4417">
        <v>4412</v>
      </c>
      <c r="F4417">
        <f t="shared" si="139"/>
        <v>0.44770482287110303</v>
      </c>
    </row>
    <row r="4418" spans="2:6" x14ac:dyDescent="0.3">
      <c r="B4418">
        <v>4413</v>
      </c>
      <c r="C4418" s="1">
        <f t="shared" si="138"/>
        <v>0.25005602206692829</v>
      </c>
      <c r="E4418">
        <v>4413</v>
      </c>
      <c r="F4418">
        <f t="shared" si="139"/>
        <v>0.44770482287110297</v>
      </c>
    </row>
    <row r="4419" spans="2:6" x14ac:dyDescent="0.3">
      <c r="B4419">
        <v>4414</v>
      </c>
      <c r="C4419" s="1">
        <f t="shared" si="138"/>
        <v>0.25005946861647982</v>
      </c>
      <c r="E4419">
        <v>4414</v>
      </c>
      <c r="F4419">
        <f t="shared" si="139"/>
        <v>0.44756138120076489</v>
      </c>
    </row>
    <row r="4420" spans="2:6" x14ac:dyDescent="0.3">
      <c r="B4420">
        <v>4415</v>
      </c>
      <c r="C4420" s="1">
        <f t="shared" si="138"/>
        <v>0.25006301802741165</v>
      </c>
      <c r="E4420">
        <v>4415</v>
      </c>
      <c r="F4420">
        <f t="shared" si="139"/>
        <v>0.44756138120076472</v>
      </c>
    </row>
    <row r="4421" spans="2:6" x14ac:dyDescent="0.3">
      <c r="B4421">
        <v>4416</v>
      </c>
      <c r="C4421" s="1">
        <f t="shared" si="138"/>
        <v>0.25006667029789775</v>
      </c>
      <c r="E4421">
        <v>4416</v>
      </c>
      <c r="F4421">
        <f t="shared" si="139"/>
        <v>0.44741794078499825</v>
      </c>
    </row>
    <row r="4422" spans="2:6" x14ac:dyDescent="0.3">
      <c r="B4422">
        <v>4417</v>
      </c>
      <c r="C4422" s="1">
        <f t="shared" ref="C4422:C4485" si="140">D$2+D$1*COS((B4422*2*PI()/8760))</f>
        <v>0.25007042542605917</v>
      </c>
      <c r="E4422">
        <v>4417</v>
      </c>
      <c r="F4422">
        <f t="shared" ref="F4422:F4485" si="141">LARGE(C$6:C$8765,E4422)</f>
        <v>0.44741794078499819</v>
      </c>
    </row>
    <row r="4423" spans="2:6" x14ac:dyDescent="0.3">
      <c r="B4423">
        <v>4418</v>
      </c>
      <c r="C4423" s="1">
        <f t="shared" si="140"/>
        <v>0.25007428340996402</v>
      </c>
      <c r="E4423">
        <v>4418</v>
      </c>
      <c r="F4423">
        <f t="shared" si="141"/>
        <v>0.44727450169759742</v>
      </c>
    </row>
    <row r="4424" spans="2:6" x14ac:dyDescent="0.3">
      <c r="B4424">
        <v>4419</v>
      </c>
      <c r="C4424" s="1">
        <f t="shared" si="140"/>
        <v>0.25007824424762748</v>
      </c>
      <c r="E4424">
        <v>4419</v>
      </c>
      <c r="F4424">
        <f t="shared" si="141"/>
        <v>0.44727450169759736</v>
      </c>
    </row>
    <row r="4425" spans="2:6" x14ac:dyDescent="0.3">
      <c r="B4425">
        <v>4420</v>
      </c>
      <c r="C4425" s="1">
        <f t="shared" si="140"/>
        <v>0.25008230793701197</v>
      </c>
      <c r="E4425">
        <v>4420</v>
      </c>
      <c r="F4425">
        <f t="shared" si="141"/>
        <v>0.44713106401235608</v>
      </c>
    </row>
    <row r="4426" spans="2:6" x14ac:dyDescent="0.3">
      <c r="B4426">
        <v>4421</v>
      </c>
      <c r="C4426" s="1">
        <f t="shared" si="140"/>
        <v>0.25008647447602683</v>
      </c>
      <c r="E4426">
        <v>4421</v>
      </c>
      <c r="F4426">
        <f t="shared" si="141"/>
        <v>0.44713106401235608</v>
      </c>
    </row>
    <row r="4427" spans="2:6" x14ac:dyDescent="0.3">
      <c r="B4427">
        <v>4422</v>
      </c>
      <c r="C4427" s="1">
        <f t="shared" si="140"/>
        <v>0.25009074386252855</v>
      </c>
      <c r="E4427">
        <v>4422</v>
      </c>
      <c r="F4427">
        <f t="shared" si="141"/>
        <v>0.44698762780306728</v>
      </c>
    </row>
    <row r="4428" spans="2:6" x14ac:dyDescent="0.3">
      <c r="B4428">
        <v>4423</v>
      </c>
      <c r="C4428" s="1">
        <f t="shared" si="140"/>
        <v>0.25009511609432067</v>
      </c>
      <c r="E4428">
        <v>4423</v>
      </c>
      <c r="F4428">
        <f t="shared" si="141"/>
        <v>0.44698762780306722</v>
      </c>
    </row>
    <row r="4429" spans="2:6" x14ac:dyDescent="0.3">
      <c r="B4429">
        <v>4424</v>
      </c>
      <c r="C4429" s="1">
        <f t="shared" si="140"/>
        <v>0.25009959116915387</v>
      </c>
      <c r="E4429">
        <v>4424</v>
      </c>
      <c r="F4429">
        <f t="shared" si="141"/>
        <v>0.44684419314352308</v>
      </c>
    </row>
    <row r="4430" spans="2:6" x14ac:dyDescent="0.3">
      <c r="B4430">
        <v>4425</v>
      </c>
      <c r="C4430" s="1">
        <f t="shared" si="140"/>
        <v>0.25010416908472594</v>
      </c>
      <c r="E4430">
        <v>4425</v>
      </c>
      <c r="F4430">
        <f t="shared" si="141"/>
        <v>0.44684419314352297</v>
      </c>
    </row>
    <row r="4431" spans="2:6" x14ac:dyDescent="0.3">
      <c r="B4431">
        <v>4426</v>
      </c>
      <c r="C4431" s="1">
        <f t="shared" si="140"/>
        <v>0.25010884983868165</v>
      </c>
      <c r="E4431">
        <v>4426</v>
      </c>
      <c r="F4431">
        <f t="shared" si="141"/>
        <v>0.4467007601075148</v>
      </c>
    </row>
    <row r="4432" spans="2:6" x14ac:dyDescent="0.3">
      <c r="B4432">
        <v>4427</v>
      </c>
      <c r="C4432" s="1">
        <f t="shared" si="140"/>
        <v>0.25011363342861304</v>
      </c>
      <c r="E4432">
        <v>4427</v>
      </c>
      <c r="F4432">
        <f t="shared" si="141"/>
        <v>0.44670076010751469</v>
      </c>
    </row>
    <row r="4433" spans="2:6" x14ac:dyDescent="0.3">
      <c r="B4433">
        <v>4428</v>
      </c>
      <c r="C4433" s="1">
        <f t="shared" si="140"/>
        <v>0.25011851985205902</v>
      </c>
      <c r="E4433">
        <v>4428</v>
      </c>
      <c r="F4433">
        <f t="shared" si="141"/>
        <v>0.44655732876883308</v>
      </c>
    </row>
    <row r="4434" spans="2:6" x14ac:dyDescent="0.3">
      <c r="B4434">
        <v>4429</v>
      </c>
      <c r="C4434" s="1">
        <f t="shared" si="140"/>
        <v>0.25012350910650588</v>
      </c>
      <c r="E4434">
        <v>4429</v>
      </c>
      <c r="F4434">
        <f t="shared" si="141"/>
        <v>0.44655732876883297</v>
      </c>
    </row>
    <row r="4435" spans="2:6" x14ac:dyDescent="0.3">
      <c r="B4435">
        <v>4430</v>
      </c>
      <c r="C4435" s="1">
        <f t="shared" si="140"/>
        <v>0.25012860118938668</v>
      </c>
      <c r="E4435">
        <v>4430</v>
      </c>
      <c r="F4435">
        <f t="shared" si="141"/>
        <v>0.44641389920126756</v>
      </c>
    </row>
    <row r="4436" spans="2:6" x14ac:dyDescent="0.3">
      <c r="B4436">
        <v>4431</v>
      </c>
      <c r="C4436" s="1">
        <f t="shared" si="140"/>
        <v>0.2501337960980819</v>
      </c>
      <c r="E4436">
        <v>4431</v>
      </c>
      <c r="F4436">
        <f t="shared" si="141"/>
        <v>0.44641389920126745</v>
      </c>
    </row>
    <row r="4437" spans="2:6" x14ac:dyDescent="0.3">
      <c r="B4437">
        <v>4432</v>
      </c>
      <c r="C4437" s="1">
        <f t="shared" si="140"/>
        <v>0.25013909382991883</v>
      </c>
      <c r="E4437">
        <v>4432</v>
      </c>
      <c r="F4437">
        <f t="shared" si="141"/>
        <v>0.44627047147860704</v>
      </c>
    </row>
    <row r="4438" spans="2:6" x14ac:dyDescent="0.3">
      <c r="B4438">
        <v>4433</v>
      </c>
      <c r="C4438" s="1">
        <f t="shared" si="140"/>
        <v>0.25014449438217212</v>
      </c>
      <c r="E4438">
        <v>4433</v>
      </c>
      <c r="F4438">
        <f t="shared" si="141"/>
        <v>0.44627047147860704</v>
      </c>
    </row>
    <row r="4439" spans="2:6" x14ac:dyDescent="0.3">
      <c r="B4439">
        <v>4434</v>
      </c>
      <c r="C4439" s="1">
        <f t="shared" si="140"/>
        <v>0.25014999775206331</v>
      </c>
      <c r="E4439">
        <v>4434</v>
      </c>
      <c r="F4439">
        <f t="shared" si="141"/>
        <v>0.44612704567463923</v>
      </c>
    </row>
    <row r="4440" spans="2:6" x14ac:dyDescent="0.3">
      <c r="B4440">
        <v>4435</v>
      </c>
      <c r="C4440" s="1">
        <f t="shared" si="140"/>
        <v>0.25015560393676117</v>
      </c>
      <c r="E4440">
        <v>4435</v>
      </c>
      <c r="F4440">
        <f t="shared" si="141"/>
        <v>0.44612704567463923</v>
      </c>
    </row>
    <row r="4441" spans="2:6" x14ac:dyDescent="0.3">
      <c r="B4441">
        <v>4436</v>
      </c>
      <c r="C4441" s="1">
        <f t="shared" si="140"/>
        <v>0.25016131293338156</v>
      </c>
      <c r="E4441">
        <v>4436</v>
      </c>
      <c r="F4441">
        <f t="shared" si="141"/>
        <v>0.4459836218631511</v>
      </c>
    </row>
    <row r="4442" spans="2:6" x14ac:dyDescent="0.3">
      <c r="B4442">
        <v>4437</v>
      </c>
      <c r="C4442" s="1">
        <f t="shared" si="140"/>
        <v>0.25016712473898745</v>
      </c>
      <c r="E4442">
        <v>4437</v>
      </c>
      <c r="F4442">
        <f t="shared" si="141"/>
        <v>0.44598362186315105</v>
      </c>
    </row>
    <row r="4443" spans="2:6" x14ac:dyDescent="0.3">
      <c r="B4443">
        <v>4438</v>
      </c>
      <c r="C4443" s="1">
        <f t="shared" si="140"/>
        <v>0.25017303935058882</v>
      </c>
      <c r="E4443">
        <v>4438</v>
      </c>
      <c r="F4443">
        <f t="shared" si="141"/>
        <v>0.44584020011792824</v>
      </c>
    </row>
    <row r="4444" spans="2:6" x14ac:dyDescent="0.3">
      <c r="B4444">
        <v>4439</v>
      </c>
      <c r="C4444" s="1">
        <f t="shared" si="140"/>
        <v>0.25017905676514296</v>
      </c>
      <c r="E4444">
        <v>4439</v>
      </c>
      <c r="F4444">
        <f t="shared" si="141"/>
        <v>0.44584020011792819</v>
      </c>
    </row>
    <row r="4445" spans="2:6" x14ac:dyDescent="0.3">
      <c r="B4445">
        <v>4440</v>
      </c>
      <c r="C4445" s="1">
        <f t="shared" si="140"/>
        <v>0.250185176979554</v>
      </c>
      <c r="E4445">
        <v>4440</v>
      </c>
      <c r="F4445">
        <f t="shared" si="141"/>
        <v>0.44569678051275557</v>
      </c>
    </row>
    <row r="4446" spans="2:6" x14ac:dyDescent="0.3">
      <c r="B4446">
        <v>4441</v>
      </c>
      <c r="C4446" s="1">
        <f t="shared" si="140"/>
        <v>0.25019139999067341</v>
      </c>
      <c r="E4446">
        <v>4441</v>
      </c>
      <c r="F4446">
        <f t="shared" si="141"/>
        <v>0.44569678051275546</v>
      </c>
    </row>
    <row r="4447" spans="2:6" x14ac:dyDescent="0.3">
      <c r="B4447">
        <v>4442</v>
      </c>
      <c r="C4447" s="1">
        <f t="shared" si="140"/>
        <v>0.25019772579529975</v>
      </c>
      <c r="E4447">
        <v>4442</v>
      </c>
      <c r="F4447">
        <f t="shared" si="141"/>
        <v>0.44555336312141669</v>
      </c>
    </row>
    <row r="4448" spans="2:6" x14ac:dyDescent="0.3">
      <c r="B4448">
        <v>4443</v>
      </c>
      <c r="C4448" s="1">
        <f t="shared" si="140"/>
        <v>0.25020415439017862</v>
      </c>
      <c r="E4448">
        <v>4443</v>
      </c>
      <c r="F4448">
        <f t="shared" si="141"/>
        <v>0.44555336312141669</v>
      </c>
    </row>
    <row r="4449" spans="2:6" x14ac:dyDescent="0.3">
      <c r="B4449">
        <v>4444</v>
      </c>
      <c r="C4449" s="1">
        <f t="shared" si="140"/>
        <v>0.25021068577200273</v>
      </c>
      <c r="E4449">
        <v>4444</v>
      </c>
      <c r="F4449">
        <f t="shared" si="141"/>
        <v>0.44540994801769396</v>
      </c>
    </row>
    <row r="4450" spans="2:6" x14ac:dyDescent="0.3">
      <c r="B4450">
        <v>4445</v>
      </c>
      <c r="C4450" s="1">
        <f t="shared" si="140"/>
        <v>0.25021731993741192</v>
      </c>
      <c r="E4450">
        <v>4445</v>
      </c>
      <c r="F4450">
        <f t="shared" si="141"/>
        <v>0.44540994801769379</v>
      </c>
    </row>
    <row r="4451" spans="2:6" x14ac:dyDescent="0.3">
      <c r="B4451">
        <v>4446</v>
      </c>
      <c r="C4451" s="1">
        <f t="shared" si="140"/>
        <v>0.25022405688299326</v>
      </c>
      <c r="E4451">
        <v>4446</v>
      </c>
      <c r="F4451">
        <f t="shared" si="141"/>
        <v>0.4452665352753688</v>
      </c>
    </row>
    <row r="4452" spans="2:6" x14ac:dyDescent="0.3">
      <c r="B4452">
        <v>4447</v>
      </c>
      <c r="C4452" s="1">
        <f t="shared" si="140"/>
        <v>0.25023089660528086</v>
      </c>
      <c r="E4452">
        <v>4447</v>
      </c>
      <c r="F4452">
        <f t="shared" si="141"/>
        <v>0.4452665352753688</v>
      </c>
    </row>
    <row r="4453" spans="2:6" x14ac:dyDescent="0.3">
      <c r="B4453">
        <v>4448</v>
      </c>
      <c r="C4453" s="1">
        <f t="shared" si="140"/>
        <v>0.25023783910075587</v>
      </c>
      <c r="E4453">
        <v>4448</v>
      </c>
      <c r="F4453">
        <f t="shared" si="141"/>
        <v>0.44512312496822132</v>
      </c>
    </row>
    <row r="4454" spans="2:6" x14ac:dyDescent="0.3">
      <c r="B4454">
        <v>4449</v>
      </c>
      <c r="C4454" s="1">
        <f t="shared" si="140"/>
        <v>0.25024488436584669</v>
      </c>
      <c r="E4454">
        <v>4449</v>
      </c>
      <c r="F4454">
        <f t="shared" si="141"/>
        <v>0.44512312496822115</v>
      </c>
    </row>
    <row r="4455" spans="2:6" x14ac:dyDescent="0.3">
      <c r="B4455">
        <v>4450</v>
      </c>
      <c r="C4455" s="1">
        <f t="shared" si="140"/>
        <v>0.25025203239692889</v>
      </c>
      <c r="E4455">
        <v>4450</v>
      </c>
      <c r="F4455">
        <f t="shared" si="141"/>
        <v>0.44497971717003038</v>
      </c>
    </row>
    <row r="4456" spans="2:6" x14ac:dyDescent="0.3">
      <c r="B4456">
        <v>4451</v>
      </c>
      <c r="C4456" s="1">
        <f t="shared" si="140"/>
        <v>0.25025928319032498</v>
      </c>
      <c r="E4456">
        <v>4451</v>
      </c>
      <c r="F4456">
        <f t="shared" si="141"/>
        <v>0.44497971717003032</v>
      </c>
    </row>
    <row r="4457" spans="2:6" x14ac:dyDescent="0.3">
      <c r="B4457">
        <v>4452</v>
      </c>
      <c r="C4457" s="1">
        <f t="shared" si="140"/>
        <v>0.25026663674230482</v>
      </c>
      <c r="E4457">
        <v>4452</v>
      </c>
      <c r="F4457">
        <f t="shared" si="141"/>
        <v>0.44483631195457346</v>
      </c>
    </row>
    <row r="4458" spans="2:6" x14ac:dyDescent="0.3">
      <c r="B4458">
        <v>4453</v>
      </c>
      <c r="C4458" s="1">
        <f t="shared" si="140"/>
        <v>0.25027409304908521</v>
      </c>
      <c r="E4458">
        <v>4453</v>
      </c>
      <c r="F4458">
        <f t="shared" si="141"/>
        <v>0.4448363119545734</v>
      </c>
    </row>
    <row r="4459" spans="2:6" x14ac:dyDescent="0.3">
      <c r="B4459">
        <v>4454</v>
      </c>
      <c r="C4459" s="1">
        <f t="shared" si="140"/>
        <v>0.25028165210683029</v>
      </c>
      <c r="E4459">
        <v>4454</v>
      </c>
      <c r="F4459">
        <f t="shared" si="141"/>
        <v>0.44469290939562683</v>
      </c>
    </row>
    <row r="4460" spans="2:6" x14ac:dyDescent="0.3">
      <c r="B4460">
        <v>4455</v>
      </c>
      <c r="C4460" s="1">
        <f t="shared" si="140"/>
        <v>0.2502893139116511</v>
      </c>
      <c r="E4460">
        <v>4455</v>
      </c>
      <c r="F4460">
        <f t="shared" si="141"/>
        <v>0.44469290939562672</v>
      </c>
    </row>
    <row r="4461" spans="2:6" x14ac:dyDescent="0.3">
      <c r="B4461">
        <v>4456</v>
      </c>
      <c r="C4461" s="1">
        <f t="shared" si="140"/>
        <v>0.25029707845960603</v>
      </c>
      <c r="E4461">
        <v>4456</v>
      </c>
      <c r="F4461">
        <f t="shared" si="141"/>
        <v>0.44454950956696543</v>
      </c>
    </row>
    <row r="4462" spans="2:6" x14ac:dyDescent="0.3">
      <c r="B4462">
        <v>4457</v>
      </c>
      <c r="C4462" s="1">
        <f t="shared" si="140"/>
        <v>0.25030494574670048</v>
      </c>
      <c r="E4462">
        <v>4457</v>
      </c>
      <c r="F4462">
        <f t="shared" si="141"/>
        <v>0.44454950956696537</v>
      </c>
    </row>
    <row r="4463" spans="2:6" x14ac:dyDescent="0.3">
      <c r="B4463">
        <v>4458</v>
      </c>
      <c r="C4463" s="1">
        <f t="shared" si="140"/>
        <v>0.25031291576888715</v>
      </c>
      <c r="E4463">
        <v>4458</v>
      </c>
      <c r="F4463">
        <f t="shared" si="141"/>
        <v>0.44440611254236251</v>
      </c>
    </row>
    <row r="4464" spans="2:6" x14ac:dyDescent="0.3">
      <c r="B4464">
        <v>4459</v>
      </c>
      <c r="C4464" s="1">
        <f t="shared" si="140"/>
        <v>0.25032098852206569</v>
      </c>
      <c r="E4464">
        <v>4459</v>
      </c>
      <c r="F4464">
        <f t="shared" si="141"/>
        <v>0.4444061125423624</v>
      </c>
    </row>
    <row r="4465" spans="2:6" x14ac:dyDescent="0.3">
      <c r="B4465">
        <v>4460</v>
      </c>
      <c r="C4465" s="1">
        <f t="shared" si="140"/>
        <v>0.25032916400208299</v>
      </c>
      <c r="E4465">
        <v>4460</v>
      </c>
      <c r="F4465">
        <f t="shared" si="141"/>
        <v>0.44426271839559034</v>
      </c>
    </row>
    <row r="4466" spans="2:6" x14ac:dyDescent="0.3">
      <c r="B4466">
        <v>4461</v>
      </c>
      <c r="C4466" s="1">
        <f t="shared" si="140"/>
        <v>0.25033744220473314</v>
      </c>
      <c r="E4466">
        <v>4461</v>
      </c>
      <c r="F4466">
        <f t="shared" si="141"/>
        <v>0.44426271839559034</v>
      </c>
    </row>
    <row r="4467" spans="2:6" x14ac:dyDescent="0.3">
      <c r="B4467">
        <v>4462</v>
      </c>
      <c r="C4467" s="1">
        <f t="shared" si="140"/>
        <v>0.25034582312575726</v>
      </c>
      <c r="E4467">
        <v>4462</v>
      </c>
      <c r="F4467">
        <f t="shared" si="141"/>
        <v>0.44411932720041924</v>
      </c>
    </row>
    <row r="4468" spans="2:6" x14ac:dyDescent="0.3">
      <c r="B4468">
        <v>4463</v>
      </c>
      <c r="C4468" s="1">
        <f t="shared" si="140"/>
        <v>0.2503543067608438</v>
      </c>
      <c r="E4468">
        <v>4463</v>
      </c>
      <c r="F4468">
        <f t="shared" si="141"/>
        <v>0.44411932720041924</v>
      </c>
    </row>
    <row r="4469" spans="2:6" x14ac:dyDescent="0.3">
      <c r="B4469">
        <v>4464</v>
      </c>
      <c r="C4469" s="1">
        <f t="shared" si="140"/>
        <v>0.25036289310562826</v>
      </c>
      <c r="E4469">
        <v>4464</v>
      </c>
      <c r="F4469">
        <f t="shared" si="141"/>
        <v>0.44397593903061838</v>
      </c>
    </row>
    <row r="4470" spans="2:6" x14ac:dyDescent="0.3">
      <c r="B4470">
        <v>4465</v>
      </c>
      <c r="C4470" s="1">
        <f t="shared" si="140"/>
        <v>0.25037158215569327</v>
      </c>
      <c r="E4470">
        <v>4465</v>
      </c>
      <c r="F4470">
        <f t="shared" si="141"/>
        <v>0.44397593903061833</v>
      </c>
    </row>
    <row r="4471" spans="2:6" x14ac:dyDescent="0.3">
      <c r="B4471">
        <v>4466</v>
      </c>
      <c r="C4471" s="1">
        <f t="shared" si="140"/>
        <v>0.25038037390656864</v>
      </c>
      <c r="E4471">
        <v>4466</v>
      </c>
      <c r="F4471">
        <f t="shared" si="141"/>
        <v>0.44383255395995513</v>
      </c>
    </row>
    <row r="4472" spans="2:6" x14ac:dyDescent="0.3">
      <c r="B4472">
        <v>4467</v>
      </c>
      <c r="C4472" s="1">
        <f t="shared" si="140"/>
        <v>0.25038926835373143</v>
      </c>
      <c r="E4472">
        <v>4467</v>
      </c>
      <c r="F4472">
        <f t="shared" si="141"/>
        <v>0.44383255395995508</v>
      </c>
    </row>
    <row r="4473" spans="2:6" x14ac:dyDescent="0.3">
      <c r="B4473">
        <v>4468</v>
      </c>
      <c r="C4473" s="1">
        <f t="shared" si="140"/>
        <v>0.25039826549260574</v>
      </c>
      <c r="E4473">
        <v>4468</v>
      </c>
      <c r="F4473">
        <f t="shared" si="141"/>
        <v>0.44368917206219538</v>
      </c>
    </row>
    <row r="4474" spans="2:6" x14ac:dyDescent="0.3">
      <c r="B4474">
        <v>4469</v>
      </c>
      <c r="C4474" s="1">
        <f t="shared" si="140"/>
        <v>0.25040736531856295</v>
      </c>
      <c r="E4474">
        <v>4469</v>
      </c>
      <c r="F4474">
        <f t="shared" si="141"/>
        <v>0.44368917206219533</v>
      </c>
    </row>
    <row r="4475" spans="2:6" x14ac:dyDescent="0.3">
      <c r="B4475">
        <v>4470</v>
      </c>
      <c r="C4475" s="1">
        <f t="shared" si="140"/>
        <v>0.25041656782692157</v>
      </c>
      <c r="E4475">
        <v>4470</v>
      </c>
      <c r="F4475">
        <f t="shared" si="141"/>
        <v>0.44354579341110345</v>
      </c>
    </row>
    <row r="4476" spans="2:6" x14ac:dyDescent="0.3">
      <c r="B4476">
        <v>4471</v>
      </c>
      <c r="C4476" s="1">
        <f t="shared" si="140"/>
        <v>0.25042587301294722</v>
      </c>
      <c r="E4476">
        <v>4471</v>
      </c>
      <c r="F4476">
        <f t="shared" si="141"/>
        <v>0.44354579341110328</v>
      </c>
    </row>
    <row r="4477" spans="2:6" x14ac:dyDescent="0.3">
      <c r="B4477">
        <v>4472</v>
      </c>
      <c r="C4477" s="1">
        <f t="shared" si="140"/>
        <v>0.25043528087185285</v>
      </c>
      <c r="E4477">
        <v>4472</v>
      </c>
      <c r="F4477">
        <f t="shared" si="141"/>
        <v>0.44340241808044173</v>
      </c>
    </row>
    <row r="4478" spans="2:6" x14ac:dyDescent="0.3">
      <c r="B4478">
        <v>4473</v>
      </c>
      <c r="C4478" s="1">
        <f t="shared" si="140"/>
        <v>0.25044479139879838</v>
      </c>
      <c r="E4478">
        <v>4473</v>
      </c>
      <c r="F4478">
        <f t="shared" si="141"/>
        <v>0.44340241808044156</v>
      </c>
    </row>
    <row r="4479" spans="2:6" x14ac:dyDescent="0.3">
      <c r="B4479">
        <v>4474</v>
      </c>
      <c r="C4479" s="1">
        <f t="shared" si="140"/>
        <v>0.25045440458889112</v>
      </c>
      <c r="E4479">
        <v>4474</v>
      </c>
      <c r="F4479">
        <f t="shared" si="141"/>
        <v>0.44325904614397116</v>
      </c>
    </row>
    <row r="4480" spans="2:6" x14ac:dyDescent="0.3">
      <c r="B4480">
        <v>4475</v>
      </c>
      <c r="C4480" s="1">
        <f t="shared" si="140"/>
        <v>0.25046412043718541</v>
      </c>
      <c r="E4480">
        <v>4475</v>
      </c>
      <c r="F4480">
        <f t="shared" si="141"/>
        <v>0.44325904614397116</v>
      </c>
    </row>
    <row r="4481" spans="2:6" x14ac:dyDescent="0.3">
      <c r="B4481">
        <v>4476</v>
      </c>
      <c r="C4481" s="1">
        <f t="shared" si="140"/>
        <v>0.25047393893868286</v>
      </c>
      <c r="E4481">
        <v>4476</v>
      </c>
      <c r="F4481">
        <f t="shared" si="141"/>
        <v>0.44311567767545085</v>
      </c>
    </row>
    <row r="4482" spans="2:6" x14ac:dyDescent="0.3">
      <c r="B4482">
        <v>4477</v>
      </c>
      <c r="C4482" s="1">
        <f t="shared" si="140"/>
        <v>0.25048386008833223</v>
      </c>
      <c r="E4482">
        <v>4477</v>
      </c>
      <c r="F4482">
        <f t="shared" si="141"/>
        <v>0.44311567767545085</v>
      </c>
    </row>
    <row r="4483" spans="2:6" x14ac:dyDescent="0.3">
      <c r="B4483">
        <v>4478</v>
      </c>
      <c r="C4483" s="1">
        <f t="shared" si="140"/>
        <v>0.25049388388102956</v>
      </c>
      <c r="E4483">
        <v>4478</v>
      </c>
      <c r="F4483">
        <f t="shared" si="141"/>
        <v>0.44297231274863813</v>
      </c>
    </row>
    <row r="4484" spans="2:6" x14ac:dyDescent="0.3">
      <c r="B4484">
        <v>4479</v>
      </c>
      <c r="C4484" s="1">
        <f t="shared" si="140"/>
        <v>0.2505040103116179</v>
      </c>
      <c r="E4484">
        <v>4479</v>
      </c>
      <c r="F4484">
        <f t="shared" si="141"/>
        <v>0.44297231274863813</v>
      </c>
    </row>
    <row r="4485" spans="2:6" x14ac:dyDescent="0.3">
      <c r="B4485">
        <v>4480</v>
      </c>
      <c r="C4485" s="1">
        <f t="shared" si="140"/>
        <v>0.25051423937488765</v>
      </c>
      <c r="E4485">
        <v>4480</v>
      </c>
      <c r="F4485">
        <f t="shared" si="141"/>
        <v>0.44282895143728862</v>
      </c>
    </row>
    <row r="4486" spans="2:6" x14ac:dyDescent="0.3">
      <c r="B4486">
        <v>4481</v>
      </c>
      <c r="C4486" s="1">
        <f t="shared" ref="C4486:C4549" si="142">D$2+D$1*COS((B4486*2*PI()/8760))</f>
        <v>0.25052457106557641</v>
      </c>
      <c r="E4486">
        <v>4481</v>
      </c>
      <c r="F4486">
        <f t="shared" ref="F4486:F4549" si="143">LARGE(C$6:C$8765,E4486)</f>
        <v>0.44282895143728851</v>
      </c>
    </row>
    <row r="4487" spans="2:6" x14ac:dyDescent="0.3">
      <c r="B4487">
        <v>4482</v>
      </c>
      <c r="C4487" s="1">
        <f t="shared" si="142"/>
        <v>0.25053500537836887</v>
      </c>
      <c r="E4487">
        <v>4482</v>
      </c>
      <c r="F4487">
        <f t="shared" si="143"/>
        <v>0.44268559381515571</v>
      </c>
    </row>
    <row r="4488" spans="2:6" x14ac:dyDescent="0.3">
      <c r="B4488">
        <v>4483</v>
      </c>
      <c r="C4488" s="1">
        <f t="shared" si="142"/>
        <v>0.25054554230789705</v>
      </c>
      <c r="E4488">
        <v>4483</v>
      </c>
      <c r="F4488">
        <f t="shared" si="143"/>
        <v>0.4426855938151556</v>
      </c>
    </row>
    <row r="4489" spans="2:6" x14ac:dyDescent="0.3">
      <c r="B4489">
        <v>4484</v>
      </c>
      <c r="C4489" s="1">
        <f t="shared" si="142"/>
        <v>0.25055618184874012</v>
      </c>
      <c r="E4489">
        <v>4484</v>
      </c>
      <c r="F4489">
        <f t="shared" si="143"/>
        <v>0.44254223995599123</v>
      </c>
    </row>
    <row r="4490" spans="2:6" x14ac:dyDescent="0.3">
      <c r="B4490">
        <v>4485</v>
      </c>
      <c r="C4490" s="1">
        <f t="shared" si="142"/>
        <v>0.25056692399542446</v>
      </c>
      <c r="E4490">
        <v>4485</v>
      </c>
      <c r="F4490">
        <f t="shared" si="143"/>
        <v>0.44254223995599118</v>
      </c>
    </row>
    <row r="4491" spans="2:6" x14ac:dyDescent="0.3">
      <c r="B4491">
        <v>4486</v>
      </c>
      <c r="C4491" s="1">
        <f t="shared" si="142"/>
        <v>0.2505777687424236</v>
      </c>
      <c r="E4491">
        <v>4486</v>
      </c>
      <c r="F4491">
        <f t="shared" si="143"/>
        <v>0.4423988899335452</v>
      </c>
    </row>
    <row r="4492" spans="2:6" x14ac:dyDescent="0.3">
      <c r="B4492">
        <v>4487</v>
      </c>
      <c r="C4492" s="1">
        <f t="shared" si="142"/>
        <v>0.25058871608415845</v>
      </c>
      <c r="E4492">
        <v>4487</v>
      </c>
      <c r="F4492">
        <f t="shared" si="143"/>
        <v>0.44239888993354515</v>
      </c>
    </row>
    <row r="4493" spans="2:6" x14ac:dyDescent="0.3">
      <c r="B4493">
        <v>4488</v>
      </c>
      <c r="C4493" s="1">
        <f t="shared" si="142"/>
        <v>0.25059976601499701</v>
      </c>
      <c r="E4493">
        <v>4488</v>
      </c>
      <c r="F4493">
        <f t="shared" si="143"/>
        <v>0.44225554382156512</v>
      </c>
    </row>
    <row r="4494" spans="2:6" x14ac:dyDescent="0.3">
      <c r="B4494">
        <v>4489</v>
      </c>
      <c r="C4494" s="1">
        <f t="shared" si="142"/>
        <v>0.25061091852925449</v>
      </c>
      <c r="E4494">
        <v>4489</v>
      </c>
      <c r="F4494">
        <f t="shared" si="143"/>
        <v>0.44225554382156496</v>
      </c>
    </row>
    <row r="4495" spans="2:6" x14ac:dyDescent="0.3">
      <c r="B4495">
        <v>4490</v>
      </c>
      <c r="C4495" s="1">
        <f t="shared" si="142"/>
        <v>0.25062217362119338</v>
      </c>
      <c r="E4495">
        <v>4490</v>
      </c>
      <c r="F4495">
        <f t="shared" si="143"/>
        <v>0.44211220169379711</v>
      </c>
    </row>
    <row r="4496" spans="2:6" x14ac:dyDescent="0.3">
      <c r="B4496">
        <v>4491</v>
      </c>
      <c r="C4496" s="1">
        <f t="shared" si="142"/>
        <v>0.25063353128502341</v>
      </c>
      <c r="E4496">
        <v>4491</v>
      </c>
      <c r="F4496">
        <f t="shared" si="143"/>
        <v>0.44211220169379706</v>
      </c>
    </row>
    <row r="4497" spans="2:6" x14ac:dyDescent="0.3">
      <c r="B4497">
        <v>4492</v>
      </c>
      <c r="C4497" s="1">
        <f t="shared" si="142"/>
        <v>0.25064499151490155</v>
      </c>
      <c r="E4497">
        <v>4492</v>
      </c>
      <c r="F4497">
        <f t="shared" si="143"/>
        <v>0.44196886362398469</v>
      </c>
    </row>
    <row r="4498" spans="2:6" x14ac:dyDescent="0.3">
      <c r="B4498">
        <v>4493</v>
      </c>
      <c r="C4498" s="1">
        <f t="shared" si="142"/>
        <v>0.25065655430493194</v>
      </c>
      <c r="E4498">
        <v>4493</v>
      </c>
      <c r="F4498">
        <f t="shared" si="143"/>
        <v>0.44196886362398463</v>
      </c>
    </row>
    <row r="4499" spans="2:6" x14ac:dyDescent="0.3">
      <c r="B4499">
        <v>4494</v>
      </c>
      <c r="C4499" s="1">
        <f t="shared" si="142"/>
        <v>0.25066821964916597</v>
      </c>
      <c r="E4499">
        <v>4494</v>
      </c>
      <c r="F4499">
        <f t="shared" si="143"/>
        <v>0.44182552968586969</v>
      </c>
    </row>
    <row r="4500" spans="2:6" x14ac:dyDescent="0.3">
      <c r="B4500">
        <v>4495</v>
      </c>
      <c r="C4500" s="1">
        <f t="shared" si="142"/>
        <v>0.25067998754160231</v>
      </c>
      <c r="E4500">
        <v>4495</v>
      </c>
      <c r="F4500">
        <f t="shared" si="143"/>
        <v>0.44182552968586963</v>
      </c>
    </row>
    <row r="4501" spans="2:6" x14ac:dyDescent="0.3">
      <c r="B4501">
        <v>4496</v>
      </c>
      <c r="C4501" s="1">
        <f t="shared" si="142"/>
        <v>0.25069185797618687</v>
      </c>
      <c r="E4501">
        <v>4496</v>
      </c>
      <c r="F4501">
        <f t="shared" si="143"/>
        <v>0.4416821999531918</v>
      </c>
    </row>
    <row r="4502" spans="2:6" x14ac:dyDescent="0.3">
      <c r="B4502">
        <v>4497</v>
      </c>
      <c r="C4502" s="1">
        <f t="shared" si="142"/>
        <v>0.2507038309468127</v>
      </c>
      <c r="E4502">
        <v>4497</v>
      </c>
      <c r="F4502">
        <f t="shared" si="143"/>
        <v>0.44168219995319169</v>
      </c>
    </row>
    <row r="4503" spans="2:6" x14ac:dyDescent="0.3">
      <c r="B4503">
        <v>4498</v>
      </c>
      <c r="C4503" s="1">
        <f t="shared" si="142"/>
        <v>0.25071590644732028</v>
      </c>
      <c r="E4503">
        <v>4498</v>
      </c>
      <c r="F4503">
        <f t="shared" si="143"/>
        <v>0.44153887449968804</v>
      </c>
    </row>
    <row r="4504" spans="2:6" x14ac:dyDescent="0.3">
      <c r="B4504">
        <v>4499</v>
      </c>
      <c r="C4504" s="1">
        <f t="shared" si="142"/>
        <v>0.25072808447149725</v>
      </c>
      <c r="E4504">
        <v>4499</v>
      </c>
      <c r="F4504">
        <f t="shared" si="143"/>
        <v>0.44153887449968793</v>
      </c>
    </row>
    <row r="4505" spans="2:6" x14ac:dyDescent="0.3">
      <c r="B4505">
        <v>4500</v>
      </c>
      <c r="C4505" s="1">
        <f t="shared" si="142"/>
        <v>0.25074036501307845</v>
      </c>
      <c r="E4505">
        <v>4500</v>
      </c>
      <c r="F4505">
        <f t="shared" si="143"/>
        <v>0.44139555339909398</v>
      </c>
    </row>
    <row r="4506" spans="2:6" x14ac:dyDescent="0.3">
      <c r="B4506">
        <v>4501</v>
      </c>
      <c r="C4506" s="1">
        <f t="shared" si="142"/>
        <v>0.25075274806574605</v>
      </c>
      <c r="E4506">
        <v>4501</v>
      </c>
      <c r="F4506">
        <f t="shared" si="143"/>
        <v>0.44139555339909392</v>
      </c>
    </row>
    <row r="4507" spans="2:6" x14ac:dyDescent="0.3">
      <c r="B4507">
        <v>4502</v>
      </c>
      <c r="C4507" s="1">
        <f t="shared" si="142"/>
        <v>0.25076523362312947</v>
      </c>
      <c r="E4507">
        <v>4502</v>
      </c>
      <c r="F4507">
        <f t="shared" si="143"/>
        <v>0.44125223672514235</v>
      </c>
    </row>
    <row r="4508" spans="2:6" x14ac:dyDescent="0.3">
      <c r="B4508">
        <v>4503</v>
      </c>
      <c r="C4508" s="1">
        <f t="shared" si="142"/>
        <v>0.25077782167880541</v>
      </c>
      <c r="E4508">
        <v>4503</v>
      </c>
      <c r="F4508">
        <f t="shared" si="143"/>
        <v>0.44125223672514213</v>
      </c>
    </row>
    <row r="4509" spans="2:6" x14ac:dyDescent="0.3">
      <c r="B4509">
        <v>4504</v>
      </c>
      <c r="C4509" s="1">
        <f t="shared" si="142"/>
        <v>0.25079051222629783</v>
      </c>
      <c r="E4509">
        <v>4504</v>
      </c>
      <c r="F4509">
        <f t="shared" si="143"/>
        <v>0.44110892455156386</v>
      </c>
    </row>
    <row r="4510" spans="2:6" x14ac:dyDescent="0.3">
      <c r="B4510">
        <v>4505</v>
      </c>
      <c r="C4510" s="1">
        <f t="shared" si="142"/>
        <v>0.2508033052590779</v>
      </c>
      <c r="E4510">
        <v>4505</v>
      </c>
      <c r="F4510">
        <f t="shared" si="143"/>
        <v>0.44110892455156386</v>
      </c>
    </row>
    <row r="4511" spans="2:6" x14ac:dyDescent="0.3">
      <c r="B4511">
        <v>4506</v>
      </c>
      <c r="C4511" s="1">
        <f t="shared" si="142"/>
        <v>0.25081620077056421</v>
      </c>
      <c r="E4511">
        <v>4506</v>
      </c>
      <c r="F4511">
        <f t="shared" si="143"/>
        <v>0.44096561695208697</v>
      </c>
    </row>
    <row r="4512" spans="2:6" x14ac:dyDescent="0.3">
      <c r="B4512">
        <v>4507</v>
      </c>
      <c r="C4512" s="1">
        <f t="shared" si="142"/>
        <v>0.25082919875412241</v>
      </c>
      <c r="E4512">
        <v>4507</v>
      </c>
      <c r="F4512">
        <f t="shared" si="143"/>
        <v>0.44096561695208697</v>
      </c>
    </row>
    <row r="4513" spans="2:6" x14ac:dyDescent="0.3">
      <c r="B4513">
        <v>4508</v>
      </c>
      <c r="C4513" s="1">
        <f t="shared" si="142"/>
        <v>0.25084229920306561</v>
      </c>
      <c r="E4513">
        <v>4508</v>
      </c>
      <c r="F4513">
        <f t="shared" si="143"/>
        <v>0.44082231400043764</v>
      </c>
    </row>
    <row r="4514" spans="2:6" x14ac:dyDescent="0.3">
      <c r="B4514">
        <v>4509</v>
      </c>
      <c r="C4514" s="1">
        <f t="shared" si="142"/>
        <v>0.25085550211065422</v>
      </c>
      <c r="E4514">
        <v>4509</v>
      </c>
      <c r="F4514">
        <f t="shared" si="143"/>
        <v>0.44082231400043759</v>
      </c>
    </row>
    <row r="4515" spans="2:6" x14ac:dyDescent="0.3">
      <c r="B4515">
        <v>4510</v>
      </c>
      <c r="C4515" s="1">
        <f t="shared" si="142"/>
        <v>0.25086880747009582</v>
      </c>
      <c r="E4515">
        <v>4510</v>
      </c>
      <c r="F4515">
        <f t="shared" si="143"/>
        <v>0.44067901577033947</v>
      </c>
    </row>
    <row r="4516" spans="2:6" x14ac:dyDescent="0.3">
      <c r="B4516">
        <v>4511</v>
      </c>
      <c r="C4516" s="1">
        <f t="shared" si="142"/>
        <v>0.25088221527454529</v>
      </c>
      <c r="E4516">
        <v>4511</v>
      </c>
      <c r="F4516">
        <f t="shared" si="143"/>
        <v>0.44067901577033941</v>
      </c>
    </row>
    <row r="4517" spans="2:6" x14ac:dyDescent="0.3">
      <c r="B4517">
        <v>4512</v>
      </c>
      <c r="C4517" s="1">
        <f t="shared" si="142"/>
        <v>0.25089572551710493</v>
      </c>
      <c r="E4517">
        <v>4512</v>
      </c>
      <c r="F4517">
        <f t="shared" si="143"/>
        <v>0.44053572233551369</v>
      </c>
    </row>
    <row r="4518" spans="2:6" x14ac:dyDescent="0.3">
      <c r="B4518">
        <v>4513</v>
      </c>
      <c r="C4518" s="1">
        <f t="shared" si="142"/>
        <v>0.25090933819082428</v>
      </c>
      <c r="E4518">
        <v>4513</v>
      </c>
      <c r="F4518">
        <f t="shared" si="143"/>
        <v>0.44053572233551352</v>
      </c>
    </row>
    <row r="4519" spans="2:6" x14ac:dyDescent="0.3">
      <c r="B4519">
        <v>4514</v>
      </c>
      <c r="C4519" s="1">
        <f t="shared" si="142"/>
        <v>0.25092305328870007</v>
      </c>
      <c r="E4519">
        <v>4514</v>
      </c>
      <c r="F4519">
        <f t="shared" si="143"/>
        <v>0.44039243376967896</v>
      </c>
    </row>
    <row r="4520" spans="2:6" x14ac:dyDescent="0.3">
      <c r="B4520">
        <v>4515</v>
      </c>
      <c r="C4520" s="1">
        <f t="shared" si="142"/>
        <v>0.25093687080367649</v>
      </c>
      <c r="E4520">
        <v>4515</v>
      </c>
      <c r="F4520">
        <f t="shared" si="143"/>
        <v>0.4403924337696789</v>
      </c>
    </row>
    <row r="4521" spans="2:6" x14ac:dyDescent="0.3">
      <c r="B4521">
        <v>4516</v>
      </c>
      <c r="C4521" s="1">
        <f t="shared" si="142"/>
        <v>0.25095079072864496</v>
      </c>
      <c r="E4521">
        <v>4516</v>
      </c>
      <c r="F4521">
        <f t="shared" si="143"/>
        <v>0.44024915014655147</v>
      </c>
    </row>
    <row r="4522" spans="2:6" x14ac:dyDescent="0.3">
      <c r="B4522">
        <v>4517</v>
      </c>
      <c r="C4522" s="1">
        <f t="shared" si="142"/>
        <v>0.2509648130564443</v>
      </c>
      <c r="E4522">
        <v>4517</v>
      </c>
      <c r="F4522">
        <f t="shared" si="143"/>
        <v>0.4402491501465513</v>
      </c>
    </row>
    <row r="4523" spans="2:6" x14ac:dyDescent="0.3">
      <c r="B4523">
        <v>4518</v>
      </c>
      <c r="C4523" s="1">
        <f t="shared" si="142"/>
        <v>0.25097893777986047</v>
      </c>
      <c r="E4523">
        <v>4518</v>
      </c>
      <c r="F4523">
        <f t="shared" si="143"/>
        <v>0.44010587153984504</v>
      </c>
    </row>
    <row r="4524" spans="2:6" x14ac:dyDescent="0.3">
      <c r="B4524">
        <v>4519</v>
      </c>
      <c r="C4524" s="1">
        <f t="shared" si="142"/>
        <v>0.25099316489162699</v>
      </c>
      <c r="E4524">
        <v>4519</v>
      </c>
      <c r="F4524">
        <f t="shared" si="143"/>
        <v>0.44010587153984504</v>
      </c>
    </row>
    <row r="4525" spans="2:6" x14ac:dyDescent="0.3">
      <c r="B4525">
        <v>4520</v>
      </c>
      <c r="C4525" s="1">
        <f t="shared" si="142"/>
        <v>0.25100749438442449</v>
      </c>
      <c r="E4525">
        <v>4520</v>
      </c>
      <c r="F4525">
        <f t="shared" si="143"/>
        <v>0.43996259802327065</v>
      </c>
    </row>
    <row r="4526" spans="2:6" x14ac:dyDescent="0.3">
      <c r="B4526">
        <v>4521</v>
      </c>
      <c r="C4526" s="1">
        <f t="shared" si="142"/>
        <v>0.2510219262508811</v>
      </c>
      <c r="E4526">
        <v>4521</v>
      </c>
      <c r="F4526">
        <f t="shared" si="143"/>
        <v>0.43996259802327059</v>
      </c>
    </row>
    <row r="4527" spans="2:6" x14ac:dyDescent="0.3">
      <c r="B4527">
        <v>4522</v>
      </c>
      <c r="C4527" s="1">
        <f t="shared" si="142"/>
        <v>0.25103646048357214</v>
      </c>
      <c r="E4527">
        <v>4522</v>
      </c>
      <c r="F4527">
        <f t="shared" si="143"/>
        <v>0.43981932967053677</v>
      </c>
    </row>
    <row r="4528" spans="2:6" x14ac:dyDescent="0.3">
      <c r="B4528">
        <v>4523</v>
      </c>
      <c r="C4528" s="1">
        <f t="shared" si="142"/>
        <v>0.25105109707502032</v>
      </c>
      <c r="E4528">
        <v>4523</v>
      </c>
      <c r="F4528">
        <f t="shared" si="143"/>
        <v>0.43981932967053672</v>
      </c>
    </row>
    <row r="4529" spans="2:6" x14ac:dyDescent="0.3">
      <c r="B4529">
        <v>4524</v>
      </c>
      <c r="C4529" s="1">
        <f t="shared" si="142"/>
        <v>0.25106583601769578</v>
      </c>
      <c r="E4529">
        <v>4524</v>
      </c>
      <c r="F4529">
        <f t="shared" si="143"/>
        <v>0.4396760665553493</v>
      </c>
    </row>
    <row r="4530" spans="2:6" x14ac:dyDescent="0.3">
      <c r="B4530">
        <v>4525</v>
      </c>
      <c r="C4530" s="1">
        <f t="shared" si="142"/>
        <v>0.25108067730401584</v>
      </c>
      <c r="E4530">
        <v>4525</v>
      </c>
      <c r="F4530">
        <f t="shared" si="143"/>
        <v>0.43967606655534919</v>
      </c>
    </row>
    <row r="4531" spans="2:6" x14ac:dyDescent="0.3">
      <c r="B4531">
        <v>4526</v>
      </c>
      <c r="C4531" s="1">
        <f t="shared" si="142"/>
        <v>0.25109562092634535</v>
      </c>
      <c r="E4531">
        <v>4526</v>
      </c>
      <c r="F4531">
        <f t="shared" si="143"/>
        <v>0.43953280875141126</v>
      </c>
    </row>
    <row r="4532" spans="2:6" x14ac:dyDescent="0.3">
      <c r="B4532">
        <v>4527</v>
      </c>
      <c r="C4532" s="1">
        <f t="shared" si="142"/>
        <v>0.25111066687699629</v>
      </c>
      <c r="E4532">
        <v>4527</v>
      </c>
      <c r="F4532">
        <f t="shared" si="143"/>
        <v>0.43953280875141115</v>
      </c>
    </row>
    <row r="4533" spans="2:6" x14ac:dyDescent="0.3">
      <c r="B4533">
        <v>4528</v>
      </c>
      <c r="C4533" s="1">
        <f t="shared" si="142"/>
        <v>0.25112581514822824</v>
      </c>
      <c r="E4533">
        <v>4528</v>
      </c>
      <c r="F4533">
        <f t="shared" si="143"/>
        <v>0.4393895563324231</v>
      </c>
    </row>
    <row r="4534" spans="2:6" x14ac:dyDescent="0.3">
      <c r="B4534">
        <v>4529</v>
      </c>
      <c r="C4534" s="1">
        <f t="shared" si="142"/>
        <v>0.25114106573224793</v>
      </c>
      <c r="E4534">
        <v>4529</v>
      </c>
      <c r="F4534">
        <f t="shared" si="143"/>
        <v>0.43938955633242299</v>
      </c>
    </row>
    <row r="4535" spans="2:6" x14ac:dyDescent="0.3">
      <c r="B4535">
        <v>4530</v>
      </c>
      <c r="C4535" s="1">
        <f t="shared" si="142"/>
        <v>0.25115641862120963</v>
      </c>
      <c r="E4535">
        <v>4530</v>
      </c>
      <c r="F4535">
        <f t="shared" si="143"/>
        <v>0.43924630937208248</v>
      </c>
    </row>
    <row r="4536" spans="2:6" x14ac:dyDescent="0.3">
      <c r="B4536">
        <v>4531</v>
      </c>
      <c r="C4536" s="1">
        <f t="shared" si="142"/>
        <v>0.25117187380721484</v>
      </c>
      <c r="E4536">
        <v>4531</v>
      </c>
      <c r="F4536">
        <f t="shared" si="143"/>
        <v>0.43924630937208248</v>
      </c>
    </row>
    <row r="4537" spans="2:6" x14ac:dyDescent="0.3">
      <c r="B4537">
        <v>4532</v>
      </c>
      <c r="C4537" s="1">
        <f t="shared" si="142"/>
        <v>0.25118743128231247</v>
      </c>
      <c r="E4537">
        <v>4532</v>
      </c>
      <c r="F4537">
        <f t="shared" si="143"/>
        <v>0.43910306794408416</v>
      </c>
    </row>
    <row r="4538" spans="2:6" x14ac:dyDescent="0.3">
      <c r="B4538">
        <v>4533</v>
      </c>
      <c r="C4538" s="1">
        <f t="shared" si="142"/>
        <v>0.25120309103849886</v>
      </c>
      <c r="E4538">
        <v>4533</v>
      </c>
      <c r="F4538">
        <f t="shared" si="143"/>
        <v>0.43910306794408416</v>
      </c>
    </row>
    <row r="4539" spans="2:6" x14ac:dyDescent="0.3">
      <c r="B4539">
        <v>4534</v>
      </c>
      <c r="C4539" s="1">
        <f t="shared" si="142"/>
        <v>0.25121885306771774</v>
      </c>
      <c r="E4539">
        <v>4534</v>
      </c>
      <c r="F4539">
        <f t="shared" si="143"/>
        <v>0.43895983212212009</v>
      </c>
    </row>
    <row r="4540" spans="2:6" x14ac:dyDescent="0.3">
      <c r="B4540">
        <v>4535</v>
      </c>
      <c r="C4540" s="1">
        <f t="shared" si="142"/>
        <v>0.25123471736186009</v>
      </c>
      <c r="E4540">
        <v>4535</v>
      </c>
      <c r="F4540">
        <f t="shared" si="143"/>
        <v>0.43895983212212003</v>
      </c>
    </row>
    <row r="4541" spans="2:6" x14ac:dyDescent="0.3">
      <c r="B4541">
        <v>4536</v>
      </c>
      <c r="C4541" s="1">
        <f t="shared" si="142"/>
        <v>0.25125068391276439</v>
      </c>
      <c r="E4541">
        <v>4536</v>
      </c>
      <c r="F4541">
        <f t="shared" si="143"/>
        <v>0.43881660197987937</v>
      </c>
    </row>
    <row r="4542" spans="2:6" x14ac:dyDescent="0.3">
      <c r="B4542">
        <v>4537</v>
      </c>
      <c r="C4542" s="1">
        <f t="shared" si="142"/>
        <v>0.25126675271221649</v>
      </c>
      <c r="E4542">
        <v>4537</v>
      </c>
      <c r="F4542">
        <f t="shared" si="143"/>
        <v>0.43881660197987932</v>
      </c>
    </row>
    <row r="4543" spans="2:6" x14ac:dyDescent="0.3">
      <c r="B4543">
        <v>4538</v>
      </c>
      <c r="C4543" s="1">
        <f t="shared" si="142"/>
        <v>0.25128292375194972</v>
      </c>
      <c r="E4543">
        <v>4538</v>
      </c>
      <c r="F4543">
        <f t="shared" si="143"/>
        <v>0.43867337759104819</v>
      </c>
    </row>
    <row r="4544" spans="2:6" x14ac:dyDescent="0.3">
      <c r="B4544">
        <v>4539</v>
      </c>
      <c r="C4544" s="1">
        <f t="shared" si="142"/>
        <v>0.25129919702364456</v>
      </c>
      <c r="E4544">
        <v>4539</v>
      </c>
      <c r="F4544">
        <f t="shared" si="143"/>
        <v>0.43867337759104813</v>
      </c>
    </row>
    <row r="4545" spans="2:6" x14ac:dyDescent="0.3">
      <c r="B4545">
        <v>4540</v>
      </c>
      <c r="C4545" s="1">
        <f t="shared" si="142"/>
        <v>0.25131557251892922</v>
      </c>
      <c r="E4545">
        <v>4540</v>
      </c>
      <c r="F4545">
        <f t="shared" si="143"/>
        <v>0.43853015902930981</v>
      </c>
    </row>
    <row r="4546" spans="2:6" x14ac:dyDescent="0.3">
      <c r="B4546">
        <v>4541</v>
      </c>
      <c r="C4546" s="1">
        <f t="shared" si="142"/>
        <v>0.25133205022937916</v>
      </c>
      <c r="E4546">
        <v>4541</v>
      </c>
      <c r="F4546">
        <f t="shared" si="143"/>
        <v>0.43853015902930981</v>
      </c>
    </row>
    <row r="4547" spans="2:6" x14ac:dyDescent="0.3">
      <c r="B4547">
        <v>4542</v>
      </c>
      <c r="C4547" s="1">
        <f t="shared" si="142"/>
        <v>0.25134863014651715</v>
      </c>
      <c r="E4547">
        <v>4542</v>
      </c>
      <c r="F4547">
        <f t="shared" si="143"/>
        <v>0.43838694636834424</v>
      </c>
    </row>
    <row r="4548" spans="2:6" x14ac:dyDescent="0.3">
      <c r="B4548">
        <v>4543</v>
      </c>
      <c r="C4548" s="1">
        <f t="shared" si="142"/>
        <v>0.25136531226181352</v>
      </c>
      <c r="E4548">
        <v>4543</v>
      </c>
      <c r="F4548">
        <f t="shared" si="143"/>
        <v>0.43838694636834408</v>
      </c>
    </row>
    <row r="4549" spans="2:6" x14ac:dyDescent="0.3">
      <c r="B4549">
        <v>4544</v>
      </c>
      <c r="C4549" s="1">
        <f t="shared" si="142"/>
        <v>0.25138209656668609</v>
      </c>
      <c r="E4549">
        <v>4544</v>
      </c>
      <c r="F4549">
        <f t="shared" si="143"/>
        <v>0.43824373968182878</v>
      </c>
    </row>
    <row r="4550" spans="2:6" x14ac:dyDescent="0.3">
      <c r="B4550">
        <v>4545</v>
      </c>
      <c r="C4550" s="1">
        <f t="shared" ref="C4550:C4613" si="144">D$2+D$1*COS((B4550*2*PI()/8760))</f>
        <v>0.25139898305249986</v>
      </c>
      <c r="E4550">
        <v>4545</v>
      </c>
      <c r="F4550">
        <f t="shared" ref="F4550:F4613" si="145">LARGE(C$6:C$8765,E4550)</f>
        <v>0.43824373968182878</v>
      </c>
    </row>
    <row r="4551" spans="2:6" x14ac:dyDescent="0.3">
      <c r="B4551">
        <v>4546</v>
      </c>
      <c r="C4551" s="1">
        <f t="shared" si="144"/>
        <v>0.25141597171056757</v>
      </c>
      <c r="E4551">
        <v>4546</v>
      </c>
      <c r="F4551">
        <f t="shared" si="145"/>
        <v>0.43810053904343754</v>
      </c>
    </row>
    <row r="4552" spans="2:6" x14ac:dyDescent="0.3">
      <c r="B4552">
        <v>4547</v>
      </c>
      <c r="C4552" s="1">
        <f t="shared" si="144"/>
        <v>0.25143306253214909</v>
      </c>
      <c r="E4552">
        <v>4547</v>
      </c>
      <c r="F4552">
        <f t="shared" si="145"/>
        <v>0.43810053904343732</v>
      </c>
    </row>
    <row r="4553" spans="2:6" x14ac:dyDescent="0.3">
      <c r="B4553">
        <v>4548</v>
      </c>
      <c r="C4553" s="1">
        <f t="shared" si="144"/>
        <v>0.25145025550845196</v>
      </c>
      <c r="E4553">
        <v>4548</v>
      </c>
      <c r="F4553">
        <f t="shared" si="145"/>
        <v>0.43795734452684137</v>
      </c>
    </row>
    <row r="4554" spans="2:6" x14ac:dyDescent="0.3">
      <c r="B4554">
        <v>4549</v>
      </c>
      <c r="C4554" s="1">
        <f t="shared" si="144"/>
        <v>0.25146755063063109</v>
      </c>
      <c r="E4554">
        <v>4549</v>
      </c>
      <c r="F4554">
        <f t="shared" si="145"/>
        <v>0.43795734452684137</v>
      </c>
    </row>
    <row r="4555" spans="2:6" x14ac:dyDescent="0.3">
      <c r="B4555">
        <v>4550</v>
      </c>
      <c r="C4555" s="1">
        <f t="shared" si="144"/>
        <v>0.25148494788978876</v>
      </c>
      <c r="E4555">
        <v>4550</v>
      </c>
      <c r="F4555">
        <f t="shared" si="145"/>
        <v>0.43781415620570835</v>
      </c>
    </row>
    <row r="4556" spans="2:6" x14ac:dyDescent="0.3">
      <c r="B4556">
        <v>4551</v>
      </c>
      <c r="C4556" s="1">
        <f t="shared" si="144"/>
        <v>0.25150244727697485</v>
      </c>
      <c r="E4556">
        <v>4551</v>
      </c>
      <c r="F4556">
        <f t="shared" si="145"/>
        <v>0.43781415620570829</v>
      </c>
    </row>
    <row r="4557" spans="2:6" x14ac:dyDescent="0.3">
      <c r="B4557">
        <v>4552</v>
      </c>
      <c r="C4557" s="1">
        <f t="shared" si="144"/>
        <v>0.25152004878318662</v>
      </c>
      <c r="E4557">
        <v>4552</v>
      </c>
      <c r="F4557">
        <f t="shared" si="145"/>
        <v>0.43767097415370287</v>
      </c>
    </row>
    <row r="4558" spans="2:6" x14ac:dyDescent="0.3">
      <c r="B4558">
        <v>4553</v>
      </c>
      <c r="C4558" s="1">
        <f t="shared" si="144"/>
        <v>0.25153775239936876</v>
      </c>
      <c r="E4558">
        <v>4553</v>
      </c>
      <c r="F4558">
        <f t="shared" si="145"/>
        <v>0.43767097415370282</v>
      </c>
    </row>
    <row r="4559" spans="2:6" x14ac:dyDescent="0.3">
      <c r="B4559">
        <v>4554</v>
      </c>
      <c r="C4559" s="1">
        <f t="shared" si="144"/>
        <v>0.25155555811641356</v>
      </c>
      <c r="E4559">
        <v>4554</v>
      </c>
      <c r="F4559">
        <f t="shared" si="145"/>
        <v>0.43752779844448658</v>
      </c>
    </row>
    <row r="4560" spans="2:6" x14ac:dyDescent="0.3">
      <c r="B4560">
        <v>4555</v>
      </c>
      <c r="C4560" s="1">
        <f t="shared" si="144"/>
        <v>0.25157346592516056</v>
      </c>
      <c r="E4560">
        <v>4555</v>
      </c>
      <c r="F4560">
        <f t="shared" si="145"/>
        <v>0.43752779844448647</v>
      </c>
    </row>
    <row r="4561" spans="2:6" x14ac:dyDescent="0.3">
      <c r="B4561">
        <v>4556</v>
      </c>
      <c r="C4561" s="1">
        <f t="shared" si="144"/>
        <v>0.25159147581639701</v>
      </c>
      <c r="E4561">
        <v>4556</v>
      </c>
      <c r="F4561">
        <f t="shared" si="145"/>
        <v>0.43738462915171733</v>
      </c>
    </row>
    <row r="4562" spans="2:6" x14ac:dyDescent="0.3">
      <c r="B4562">
        <v>4557</v>
      </c>
      <c r="C4562" s="1">
        <f t="shared" si="144"/>
        <v>0.25160958778085751</v>
      </c>
      <c r="E4562">
        <v>4557</v>
      </c>
      <c r="F4562">
        <f t="shared" si="145"/>
        <v>0.43738462915171722</v>
      </c>
    </row>
    <row r="4563" spans="2:6" x14ac:dyDescent="0.3">
      <c r="B4563">
        <v>4558</v>
      </c>
      <c r="C4563" s="1">
        <f t="shared" si="144"/>
        <v>0.25162780180922417</v>
      </c>
      <c r="E4563">
        <v>4558</v>
      </c>
      <c r="F4563">
        <f t="shared" si="145"/>
        <v>0.43724146634905026</v>
      </c>
    </row>
    <row r="4564" spans="2:6" x14ac:dyDescent="0.3">
      <c r="B4564">
        <v>4559</v>
      </c>
      <c r="C4564" s="1">
        <f t="shared" si="144"/>
        <v>0.25164611789212665</v>
      </c>
      <c r="E4564">
        <v>4559</v>
      </c>
      <c r="F4564">
        <f t="shared" si="145"/>
        <v>0.43724146634905026</v>
      </c>
    </row>
    <row r="4565" spans="2:6" x14ac:dyDescent="0.3">
      <c r="B4565">
        <v>4560</v>
      </c>
      <c r="C4565" s="1">
        <f t="shared" si="144"/>
        <v>0.25166453602014199</v>
      </c>
      <c r="E4565">
        <v>4560</v>
      </c>
      <c r="F4565">
        <f t="shared" si="145"/>
        <v>0.43709831011013678</v>
      </c>
    </row>
    <row r="4566" spans="2:6" x14ac:dyDescent="0.3">
      <c r="B4566">
        <v>4561</v>
      </c>
      <c r="C4566" s="1">
        <f t="shared" si="144"/>
        <v>0.25168305618379488</v>
      </c>
      <c r="E4566">
        <v>4561</v>
      </c>
      <c r="F4566">
        <f t="shared" si="145"/>
        <v>0.43709831011013656</v>
      </c>
    </row>
    <row r="4567" spans="2:6" x14ac:dyDescent="0.3">
      <c r="B4567">
        <v>4562</v>
      </c>
      <c r="C4567" s="1">
        <f t="shared" si="144"/>
        <v>0.25170167837355739</v>
      </c>
      <c r="E4567">
        <v>4562</v>
      </c>
      <c r="F4567">
        <f t="shared" si="145"/>
        <v>0.43695516050862504</v>
      </c>
    </row>
    <row r="4568" spans="2:6" x14ac:dyDescent="0.3">
      <c r="B4568">
        <v>4563</v>
      </c>
      <c r="C4568" s="1">
        <f t="shared" si="144"/>
        <v>0.25172040257984912</v>
      </c>
      <c r="E4568">
        <v>4563</v>
      </c>
      <c r="F4568">
        <f t="shared" si="145"/>
        <v>0.43695516050862498</v>
      </c>
    </row>
    <row r="4569" spans="2:6" x14ac:dyDescent="0.3">
      <c r="B4569">
        <v>4564</v>
      </c>
      <c r="C4569" s="1">
        <f t="shared" si="144"/>
        <v>0.25173922879303728</v>
      </c>
      <c r="E4569">
        <v>4564</v>
      </c>
      <c r="F4569">
        <f t="shared" si="145"/>
        <v>0.43681201761815969</v>
      </c>
    </row>
    <row r="4570" spans="2:6" x14ac:dyDescent="0.3">
      <c r="B4570">
        <v>4565</v>
      </c>
      <c r="C4570" s="1">
        <f t="shared" si="144"/>
        <v>0.25175815700343657</v>
      </c>
      <c r="E4570">
        <v>4565</v>
      </c>
      <c r="F4570">
        <f t="shared" si="145"/>
        <v>0.43681201761815969</v>
      </c>
    </row>
    <row r="4571" spans="2:6" x14ac:dyDescent="0.3">
      <c r="B4571">
        <v>4566</v>
      </c>
      <c r="C4571" s="1">
        <f t="shared" si="144"/>
        <v>0.25177718720130904</v>
      </c>
      <c r="E4571">
        <v>4566</v>
      </c>
      <c r="F4571">
        <f t="shared" si="145"/>
        <v>0.43666888151238215</v>
      </c>
    </row>
    <row r="4572" spans="2:6" x14ac:dyDescent="0.3">
      <c r="B4572">
        <v>4567</v>
      </c>
      <c r="C4572" s="1">
        <f t="shared" si="144"/>
        <v>0.25179631937686459</v>
      </c>
      <c r="E4572">
        <v>4567</v>
      </c>
      <c r="F4572">
        <f t="shared" si="145"/>
        <v>0.43666888151238209</v>
      </c>
    </row>
    <row r="4573" spans="2:6" x14ac:dyDescent="0.3">
      <c r="B4573">
        <v>4568</v>
      </c>
      <c r="C4573" s="1">
        <f t="shared" si="144"/>
        <v>0.25181555352026036</v>
      </c>
      <c r="E4573">
        <v>4568</v>
      </c>
      <c r="F4573">
        <f t="shared" si="145"/>
        <v>0.43652575226493012</v>
      </c>
    </row>
    <row r="4574" spans="2:6" x14ac:dyDescent="0.3">
      <c r="B4574">
        <v>4569</v>
      </c>
      <c r="C4574" s="1">
        <f t="shared" si="144"/>
        <v>0.25183488962160122</v>
      </c>
      <c r="E4574">
        <v>4569</v>
      </c>
      <c r="F4574">
        <f t="shared" si="145"/>
        <v>0.43652575226493001</v>
      </c>
    </row>
    <row r="4575" spans="2:6" x14ac:dyDescent="0.3">
      <c r="B4575">
        <v>4570</v>
      </c>
      <c r="C4575" s="1">
        <f t="shared" si="144"/>
        <v>0.25185432767093946</v>
      </c>
      <c r="E4575">
        <v>4570</v>
      </c>
      <c r="F4575">
        <f t="shared" si="145"/>
        <v>0.43638262994943788</v>
      </c>
    </row>
    <row r="4576" spans="2:6" x14ac:dyDescent="0.3">
      <c r="B4576">
        <v>4571</v>
      </c>
      <c r="C4576" s="1">
        <f t="shared" si="144"/>
        <v>0.25187386765827507</v>
      </c>
      <c r="E4576">
        <v>4571</v>
      </c>
      <c r="F4576">
        <f t="shared" si="145"/>
        <v>0.43638262994943772</v>
      </c>
    </row>
    <row r="4577" spans="2:6" x14ac:dyDescent="0.3">
      <c r="B4577">
        <v>4572</v>
      </c>
      <c r="C4577" s="1">
        <f t="shared" si="144"/>
        <v>0.25189350957355544</v>
      </c>
      <c r="E4577">
        <v>4572</v>
      </c>
      <c r="F4577">
        <f t="shared" si="145"/>
        <v>0.43623951463953609</v>
      </c>
    </row>
    <row r="4578" spans="2:6" x14ac:dyDescent="0.3">
      <c r="B4578">
        <v>4573</v>
      </c>
      <c r="C4578" s="1">
        <f t="shared" si="144"/>
        <v>0.25191325340667559</v>
      </c>
      <c r="E4578">
        <v>4573</v>
      </c>
      <c r="F4578">
        <f t="shared" si="145"/>
        <v>0.43623951463953603</v>
      </c>
    </row>
    <row r="4579" spans="2:6" x14ac:dyDescent="0.3">
      <c r="B4579">
        <v>4574</v>
      </c>
      <c r="C4579" s="1">
        <f t="shared" si="144"/>
        <v>0.25193309914747819</v>
      </c>
      <c r="E4579">
        <v>4574</v>
      </c>
      <c r="F4579">
        <f t="shared" si="145"/>
        <v>0.43609640640885178</v>
      </c>
    </row>
    <row r="4580" spans="2:6" x14ac:dyDescent="0.3">
      <c r="B4580">
        <v>4575</v>
      </c>
      <c r="C4580" s="1">
        <f t="shared" si="144"/>
        <v>0.25195304678575331</v>
      </c>
      <c r="E4580">
        <v>4575</v>
      </c>
      <c r="F4580">
        <f t="shared" si="145"/>
        <v>0.43609640640885178</v>
      </c>
    </row>
    <row r="4581" spans="2:6" x14ac:dyDescent="0.3">
      <c r="B4581">
        <v>4576</v>
      </c>
      <c r="C4581" s="1">
        <f t="shared" si="144"/>
        <v>0.25197309631123876</v>
      </c>
      <c r="E4581">
        <v>4576</v>
      </c>
      <c r="F4581">
        <f t="shared" si="145"/>
        <v>0.43595330533100851</v>
      </c>
    </row>
    <row r="4582" spans="2:6" x14ac:dyDescent="0.3">
      <c r="B4582">
        <v>4577</v>
      </c>
      <c r="C4582" s="1">
        <f t="shared" si="144"/>
        <v>0.25199324771361981</v>
      </c>
      <c r="E4582">
        <v>4577</v>
      </c>
      <c r="F4582">
        <f t="shared" si="145"/>
        <v>0.43595330533100846</v>
      </c>
    </row>
    <row r="4583" spans="2:6" x14ac:dyDescent="0.3">
      <c r="B4583">
        <v>4578</v>
      </c>
      <c r="C4583" s="1">
        <f t="shared" si="144"/>
        <v>0.25201350098252939</v>
      </c>
      <c r="E4583">
        <v>4578</v>
      </c>
      <c r="F4583">
        <f t="shared" si="145"/>
        <v>0.43581021147962595</v>
      </c>
    </row>
    <row r="4584" spans="2:6" x14ac:dyDescent="0.3">
      <c r="B4584">
        <v>4579</v>
      </c>
      <c r="C4584" s="1">
        <f t="shared" si="144"/>
        <v>0.25203385610754803</v>
      </c>
      <c r="E4584">
        <v>4579</v>
      </c>
      <c r="F4584">
        <f t="shared" si="145"/>
        <v>0.43581021147962595</v>
      </c>
    </row>
    <row r="4585" spans="2:6" x14ac:dyDescent="0.3">
      <c r="B4585">
        <v>4580</v>
      </c>
      <c r="C4585" s="1">
        <f t="shared" si="144"/>
        <v>0.25205431307820381</v>
      </c>
      <c r="E4585">
        <v>4580</v>
      </c>
      <c r="F4585">
        <f t="shared" si="145"/>
        <v>0.43566712492832027</v>
      </c>
    </row>
    <row r="4586" spans="2:6" x14ac:dyDescent="0.3">
      <c r="B4586">
        <v>4581</v>
      </c>
      <c r="C4586" s="1">
        <f t="shared" si="144"/>
        <v>0.25207487188397243</v>
      </c>
      <c r="E4586">
        <v>4581</v>
      </c>
      <c r="F4586">
        <f t="shared" si="145"/>
        <v>0.43566712492832016</v>
      </c>
    </row>
    <row r="4587" spans="2:6" x14ac:dyDescent="0.3">
      <c r="B4587">
        <v>4582</v>
      </c>
      <c r="C4587" s="1">
        <f t="shared" si="144"/>
        <v>0.25209553251427724</v>
      </c>
      <c r="E4587">
        <v>4582</v>
      </c>
      <c r="F4587">
        <f t="shared" si="145"/>
        <v>0.43552404575070358</v>
      </c>
    </row>
    <row r="4588" spans="2:6" x14ac:dyDescent="0.3">
      <c r="B4588">
        <v>4583</v>
      </c>
      <c r="C4588" s="1">
        <f t="shared" si="144"/>
        <v>0.25211629495848914</v>
      </c>
      <c r="E4588">
        <v>4583</v>
      </c>
      <c r="F4588">
        <f t="shared" si="145"/>
        <v>0.43552404575070347</v>
      </c>
    </row>
    <row r="4589" spans="2:6" x14ac:dyDescent="0.3">
      <c r="B4589">
        <v>4584</v>
      </c>
      <c r="C4589" s="1">
        <f t="shared" si="144"/>
        <v>0.25213715920592672</v>
      </c>
      <c r="E4589">
        <v>4584</v>
      </c>
      <c r="F4589">
        <f t="shared" si="145"/>
        <v>0.43538097402038456</v>
      </c>
    </row>
    <row r="4590" spans="2:6" x14ac:dyDescent="0.3">
      <c r="B4590">
        <v>4585</v>
      </c>
      <c r="C4590" s="1">
        <f t="shared" si="144"/>
        <v>0.25215812524585618</v>
      </c>
      <c r="E4590">
        <v>4585</v>
      </c>
      <c r="F4590">
        <f t="shared" si="145"/>
        <v>0.4353809740203845</v>
      </c>
    </row>
    <row r="4591" spans="2:6" x14ac:dyDescent="0.3">
      <c r="B4591">
        <v>4586</v>
      </c>
      <c r="C4591" s="1">
        <f t="shared" si="144"/>
        <v>0.25217919306749126</v>
      </c>
      <c r="E4591">
        <v>4586</v>
      </c>
      <c r="F4591">
        <f t="shared" si="145"/>
        <v>0.43523790981096766</v>
      </c>
    </row>
    <row r="4592" spans="2:6" x14ac:dyDescent="0.3">
      <c r="B4592">
        <v>4587</v>
      </c>
      <c r="C4592" s="1">
        <f t="shared" si="144"/>
        <v>0.25220036265999346</v>
      </c>
      <c r="E4592">
        <v>4587</v>
      </c>
      <c r="F4592">
        <f t="shared" si="145"/>
        <v>0.43523790981096755</v>
      </c>
    </row>
    <row r="4593" spans="2:6" x14ac:dyDescent="0.3">
      <c r="B4593">
        <v>4588</v>
      </c>
      <c r="C4593" s="1">
        <f t="shared" si="144"/>
        <v>0.25222163401247188</v>
      </c>
      <c r="E4593">
        <v>4588</v>
      </c>
      <c r="F4593">
        <f t="shared" si="145"/>
        <v>0.4350948531960539</v>
      </c>
    </row>
    <row r="4594" spans="2:6" x14ac:dyDescent="0.3">
      <c r="B4594">
        <v>4589</v>
      </c>
      <c r="C4594" s="1">
        <f t="shared" si="144"/>
        <v>0.25224300711398318</v>
      </c>
      <c r="E4594">
        <v>4589</v>
      </c>
      <c r="F4594">
        <f t="shared" si="145"/>
        <v>0.4350948531960539</v>
      </c>
    </row>
    <row r="4595" spans="2:6" x14ac:dyDescent="0.3">
      <c r="B4595">
        <v>4590</v>
      </c>
      <c r="C4595" s="1">
        <f t="shared" si="144"/>
        <v>0.2522644819535319</v>
      </c>
      <c r="E4595">
        <v>4590</v>
      </c>
      <c r="F4595">
        <f t="shared" si="145"/>
        <v>0.43495180424924001</v>
      </c>
    </row>
    <row r="4596" spans="2:6" x14ac:dyDescent="0.3">
      <c r="B4596">
        <v>4591</v>
      </c>
      <c r="C4596" s="1">
        <f t="shared" si="144"/>
        <v>0.25228605852007002</v>
      </c>
      <c r="E4596">
        <v>4591</v>
      </c>
      <c r="F4596">
        <f t="shared" si="145"/>
        <v>0.43495180424923996</v>
      </c>
    </row>
    <row r="4597" spans="2:6" x14ac:dyDescent="0.3">
      <c r="B4597">
        <v>4592</v>
      </c>
      <c r="C4597" s="1">
        <f t="shared" si="144"/>
        <v>0.25230773680249724</v>
      </c>
      <c r="E4597">
        <v>4592</v>
      </c>
      <c r="F4597">
        <f t="shared" si="145"/>
        <v>0.43480876304411897</v>
      </c>
    </row>
    <row r="4598" spans="2:6" x14ac:dyDescent="0.3">
      <c r="B4598">
        <v>4593</v>
      </c>
      <c r="C4598" s="1">
        <f t="shared" si="144"/>
        <v>0.25232951678966098</v>
      </c>
      <c r="E4598">
        <v>4593</v>
      </c>
      <c r="F4598">
        <f t="shared" si="145"/>
        <v>0.43480876304411897</v>
      </c>
    </row>
    <row r="4599" spans="2:6" x14ac:dyDescent="0.3">
      <c r="B4599">
        <v>4594</v>
      </c>
      <c r="C4599" s="1">
        <f t="shared" si="144"/>
        <v>0.25235139847035637</v>
      </c>
      <c r="E4599">
        <v>4594</v>
      </c>
      <c r="F4599">
        <f t="shared" si="145"/>
        <v>0.43466572965427991</v>
      </c>
    </row>
    <row r="4600" spans="2:6" x14ac:dyDescent="0.3">
      <c r="B4600">
        <v>4595</v>
      </c>
      <c r="C4600" s="1">
        <f t="shared" si="144"/>
        <v>0.25237338183332603</v>
      </c>
      <c r="E4600">
        <v>4595</v>
      </c>
      <c r="F4600">
        <f t="shared" si="145"/>
        <v>0.4346657296542798</v>
      </c>
    </row>
    <row r="4601" spans="2:6" x14ac:dyDescent="0.3">
      <c r="B4601">
        <v>4596</v>
      </c>
      <c r="C4601" s="1">
        <f t="shared" si="144"/>
        <v>0.2523954668672605</v>
      </c>
      <c r="E4601">
        <v>4596</v>
      </c>
      <c r="F4601">
        <f t="shared" si="145"/>
        <v>0.4345227041533074</v>
      </c>
    </row>
    <row r="4602" spans="2:6" x14ac:dyDescent="0.3">
      <c r="B4602">
        <v>4597</v>
      </c>
      <c r="C4602" s="1">
        <f t="shared" si="144"/>
        <v>0.25241765356079787</v>
      </c>
      <c r="E4602">
        <v>4597</v>
      </c>
      <c r="F4602">
        <f t="shared" si="145"/>
        <v>0.43452270415330729</v>
      </c>
    </row>
    <row r="4603" spans="2:6" x14ac:dyDescent="0.3">
      <c r="B4603">
        <v>4598</v>
      </c>
      <c r="C4603" s="1">
        <f t="shared" si="144"/>
        <v>0.252439941902524</v>
      </c>
      <c r="E4603">
        <v>4598</v>
      </c>
      <c r="F4603">
        <f t="shared" si="145"/>
        <v>0.43437968661478271</v>
      </c>
    </row>
    <row r="4604" spans="2:6" x14ac:dyDescent="0.3">
      <c r="B4604">
        <v>4599</v>
      </c>
      <c r="C4604" s="1">
        <f t="shared" si="144"/>
        <v>0.25246233188097245</v>
      </c>
      <c r="E4604">
        <v>4599</v>
      </c>
      <c r="F4604">
        <f t="shared" si="145"/>
        <v>0.43437968661478266</v>
      </c>
    </row>
    <row r="4605" spans="2:6" x14ac:dyDescent="0.3">
      <c r="B4605">
        <v>4600</v>
      </c>
      <c r="C4605" s="1">
        <f t="shared" si="144"/>
        <v>0.25248482348462442</v>
      </c>
      <c r="E4605">
        <v>4600</v>
      </c>
      <c r="F4605">
        <f t="shared" si="145"/>
        <v>0.43423667711228237</v>
      </c>
    </row>
    <row r="4606" spans="2:6" x14ac:dyDescent="0.3">
      <c r="B4606">
        <v>4601</v>
      </c>
      <c r="C4606" s="1">
        <f t="shared" si="144"/>
        <v>0.25250741670190896</v>
      </c>
      <c r="E4606">
        <v>4601</v>
      </c>
      <c r="F4606">
        <f t="shared" si="145"/>
        <v>0.43423667711228214</v>
      </c>
    </row>
    <row r="4607" spans="2:6" x14ac:dyDescent="0.3">
      <c r="B4607">
        <v>4602</v>
      </c>
      <c r="C4607" s="1">
        <f t="shared" si="144"/>
        <v>0.25253011152120269</v>
      </c>
      <c r="E4607">
        <v>4602</v>
      </c>
      <c r="F4607">
        <f t="shared" si="145"/>
        <v>0.43409367571937907</v>
      </c>
    </row>
    <row r="4608" spans="2:6" x14ac:dyDescent="0.3">
      <c r="B4608">
        <v>4603</v>
      </c>
      <c r="C4608" s="1">
        <f t="shared" si="144"/>
        <v>0.25255290793083013</v>
      </c>
      <c r="E4608">
        <v>4603</v>
      </c>
      <c r="F4608">
        <f t="shared" si="145"/>
        <v>0.43409367571937907</v>
      </c>
    </row>
    <row r="4609" spans="2:6" x14ac:dyDescent="0.3">
      <c r="B4609">
        <v>4604</v>
      </c>
      <c r="C4609" s="1">
        <f t="shared" si="144"/>
        <v>0.25257580591906331</v>
      </c>
      <c r="E4609">
        <v>4604</v>
      </c>
      <c r="F4609">
        <f t="shared" si="145"/>
        <v>0.43395068250964136</v>
      </c>
    </row>
    <row r="4610" spans="2:6" x14ac:dyDescent="0.3">
      <c r="B4610">
        <v>4605</v>
      </c>
      <c r="C4610" s="1">
        <f t="shared" si="144"/>
        <v>0.25259880547412228</v>
      </c>
      <c r="E4610">
        <v>4605</v>
      </c>
      <c r="F4610">
        <f t="shared" si="145"/>
        <v>0.43395068250964119</v>
      </c>
    </row>
    <row r="4611" spans="2:6" x14ac:dyDescent="0.3">
      <c r="B4611">
        <v>4606</v>
      </c>
      <c r="C4611" s="1">
        <f t="shared" si="144"/>
        <v>0.25262190658417449</v>
      </c>
      <c r="E4611">
        <v>4606</v>
      </c>
      <c r="F4611">
        <f t="shared" si="145"/>
        <v>0.43380769755663351</v>
      </c>
    </row>
    <row r="4612" spans="2:6" x14ac:dyDescent="0.3">
      <c r="B4612">
        <v>4607</v>
      </c>
      <c r="C4612" s="1">
        <f t="shared" si="144"/>
        <v>0.25264510923733557</v>
      </c>
      <c r="E4612">
        <v>4607</v>
      </c>
      <c r="F4612">
        <f t="shared" si="145"/>
        <v>0.43380769755663345</v>
      </c>
    </row>
    <row r="4613" spans="2:6" x14ac:dyDescent="0.3">
      <c r="B4613">
        <v>4608</v>
      </c>
      <c r="C4613" s="1">
        <f t="shared" si="144"/>
        <v>0.25266841342166857</v>
      </c>
      <c r="E4613">
        <v>4608</v>
      </c>
      <c r="F4613">
        <f t="shared" si="145"/>
        <v>0.4336647209339155</v>
      </c>
    </row>
    <row r="4614" spans="2:6" x14ac:dyDescent="0.3">
      <c r="B4614">
        <v>4609</v>
      </c>
      <c r="C4614" s="1">
        <f t="shared" ref="C4614:C4677" si="146">D$2+D$1*COS((B4614*2*PI()/8760))</f>
        <v>0.25269181912518446</v>
      </c>
      <c r="E4614">
        <v>4609</v>
      </c>
      <c r="F4614">
        <f t="shared" ref="F4614:F4677" si="147">LARGE(C$6:C$8765,E4614)</f>
        <v>0.43366472093391545</v>
      </c>
    </row>
    <row r="4615" spans="2:6" x14ac:dyDescent="0.3">
      <c r="B4615">
        <v>4610</v>
      </c>
      <c r="C4615" s="1">
        <f t="shared" si="146"/>
        <v>0.25271532633584193</v>
      </c>
      <c r="E4615">
        <v>4610</v>
      </c>
      <c r="F4615">
        <f t="shared" si="147"/>
        <v>0.43352175271504306</v>
      </c>
    </row>
    <row r="4616" spans="2:6" x14ac:dyDescent="0.3">
      <c r="B4616">
        <v>4611</v>
      </c>
      <c r="C4616" s="1">
        <f t="shared" si="146"/>
        <v>0.25273893504154743</v>
      </c>
      <c r="E4616">
        <v>4611</v>
      </c>
      <c r="F4616">
        <f t="shared" si="147"/>
        <v>0.43352175271504301</v>
      </c>
    </row>
    <row r="4617" spans="2:6" x14ac:dyDescent="0.3">
      <c r="B4617">
        <v>4612</v>
      </c>
      <c r="C4617" s="1">
        <f t="shared" si="146"/>
        <v>0.25276264523015524</v>
      </c>
      <c r="E4617">
        <v>4612</v>
      </c>
      <c r="F4617">
        <f t="shared" si="147"/>
        <v>0.43337879297356774</v>
      </c>
    </row>
    <row r="4618" spans="2:6" x14ac:dyDescent="0.3">
      <c r="B4618">
        <v>4613</v>
      </c>
      <c r="C4618" s="1">
        <f t="shared" si="146"/>
        <v>0.25278645688946744</v>
      </c>
      <c r="E4618">
        <v>4613</v>
      </c>
      <c r="F4618">
        <f t="shared" si="147"/>
        <v>0.43337879297356768</v>
      </c>
    </row>
    <row r="4619" spans="2:6" x14ac:dyDescent="0.3">
      <c r="B4619">
        <v>4614</v>
      </c>
      <c r="C4619" s="1">
        <f t="shared" si="146"/>
        <v>0.25281037000723394</v>
      </c>
      <c r="E4619">
        <v>4614</v>
      </c>
      <c r="F4619">
        <f t="shared" si="147"/>
        <v>0.43323584178303626</v>
      </c>
    </row>
    <row r="4620" spans="2:6" x14ac:dyDescent="0.3">
      <c r="B4620">
        <v>4615</v>
      </c>
      <c r="C4620" s="1">
        <f t="shared" si="146"/>
        <v>0.25283438457115232</v>
      </c>
      <c r="E4620">
        <v>4615</v>
      </c>
      <c r="F4620">
        <f t="shared" si="147"/>
        <v>0.43323584178303615</v>
      </c>
    </row>
    <row r="4621" spans="2:6" x14ac:dyDescent="0.3">
      <c r="B4621">
        <v>4616</v>
      </c>
      <c r="C4621" s="1">
        <f t="shared" si="146"/>
        <v>0.25285850056886805</v>
      </c>
      <c r="E4621">
        <v>4616</v>
      </c>
      <c r="F4621">
        <f t="shared" si="147"/>
        <v>0.43309289921699162</v>
      </c>
    </row>
    <row r="4622" spans="2:6" x14ac:dyDescent="0.3">
      <c r="B4622">
        <v>4617</v>
      </c>
      <c r="C4622" s="1">
        <f t="shared" si="146"/>
        <v>0.25288271798797446</v>
      </c>
      <c r="E4622">
        <v>4617</v>
      </c>
      <c r="F4622">
        <f t="shared" si="147"/>
        <v>0.43309289921699157</v>
      </c>
    </row>
    <row r="4623" spans="2:6" x14ac:dyDescent="0.3">
      <c r="B4623">
        <v>4618</v>
      </c>
      <c r="C4623" s="1">
        <f t="shared" si="146"/>
        <v>0.25290703681601262</v>
      </c>
      <c r="E4623">
        <v>4618</v>
      </c>
      <c r="F4623">
        <f t="shared" si="147"/>
        <v>0.43294996534897184</v>
      </c>
    </row>
    <row r="4624" spans="2:6" x14ac:dyDescent="0.3">
      <c r="B4624">
        <v>4619</v>
      </c>
      <c r="C4624" s="1">
        <f t="shared" si="146"/>
        <v>0.25293145704047149</v>
      </c>
      <c r="E4624">
        <v>4619</v>
      </c>
      <c r="F4624">
        <f t="shared" si="147"/>
        <v>0.43294996534897184</v>
      </c>
    </row>
    <row r="4625" spans="2:6" x14ac:dyDescent="0.3">
      <c r="B4625">
        <v>4620</v>
      </c>
      <c r="C4625" s="1">
        <f t="shared" si="146"/>
        <v>0.25295597864878788</v>
      </c>
      <c r="E4625">
        <v>4620</v>
      </c>
      <c r="F4625">
        <f t="shared" si="147"/>
        <v>0.43280704025251071</v>
      </c>
    </row>
    <row r="4626" spans="2:6" x14ac:dyDescent="0.3">
      <c r="B4626">
        <v>4621</v>
      </c>
      <c r="C4626" s="1">
        <f t="shared" si="146"/>
        <v>0.25298060162834635</v>
      </c>
      <c r="E4626">
        <v>4621</v>
      </c>
      <c r="F4626">
        <f t="shared" si="147"/>
        <v>0.43280704025251071</v>
      </c>
    </row>
    <row r="4627" spans="2:6" x14ac:dyDescent="0.3">
      <c r="B4627">
        <v>4622</v>
      </c>
      <c r="C4627" s="1">
        <f t="shared" si="146"/>
        <v>0.2530053259664794</v>
      </c>
      <c r="E4627">
        <v>4622</v>
      </c>
      <c r="F4627">
        <f t="shared" si="147"/>
        <v>0.43266412400113752</v>
      </c>
    </row>
    <row r="4628" spans="2:6" x14ac:dyDescent="0.3">
      <c r="B4628">
        <v>4623</v>
      </c>
      <c r="C4628" s="1">
        <f t="shared" si="146"/>
        <v>0.25303015165046727</v>
      </c>
      <c r="E4628">
        <v>4623</v>
      </c>
      <c r="F4628">
        <f t="shared" si="147"/>
        <v>0.43266412400113741</v>
      </c>
    </row>
    <row r="4629" spans="2:6" x14ac:dyDescent="0.3">
      <c r="B4629">
        <v>4624</v>
      </c>
      <c r="C4629" s="1">
        <f t="shared" si="146"/>
        <v>0.25305507866753829</v>
      </c>
      <c r="E4629">
        <v>4624</v>
      </c>
      <c r="F4629">
        <f t="shared" si="147"/>
        <v>0.43252121666837684</v>
      </c>
    </row>
    <row r="4630" spans="2:6" x14ac:dyDescent="0.3">
      <c r="B4630">
        <v>4625</v>
      </c>
      <c r="C4630" s="1">
        <f t="shared" si="146"/>
        <v>0.25308010700486838</v>
      </c>
      <c r="E4630">
        <v>4625</v>
      </c>
      <c r="F4630">
        <f t="shared" si="147"/>
        <v>0.43252121666837673</v>
      </c>
    </row>
    <row r="4631" spans="2:6" x14ac:dyDescent="0.3">
      <c r="B4631">
        <v>4626</v>
      </c>
      <c r="C4631" s="1">
        <f t="shared" si="146"/>
        <v>0.25310523664958157</v>
      </c>
      <c r="E4631">
        <v>4626</v>
      </c>
      <c r="F4631">
        <f t="shared" si="147"/>
        <v>0.43237831832774876</v>
      </c>
    </row>
    <row r="4632" spans="2:6" x14ac:dyDescent="0.3">
      <c r="B4632">
        <v>4627</v>
      </c>
      <c r="C4632" s="1">
        <f t="shared" si="146"/>
        <v>0.25313046758874957</v>
      </c>
      <c r="E4632">
        <v>4627</v>
      </c>
      <c r="F4632">
        <f t="shared" si="147"/>
        <v>0.43237831832774865</v>
      </c>
    </row>
    <row r="4633" spans="2:6" x14ac:dyDescent="0.3">
      <c r="B4633">
        <v>4628</v>
      </c>
      <c r="C4633" s="1">
        <f t="shared" si="146"/>
        <v>0.25315579980939207</v>
      </c>
      <c r="E4633">
        <v>4628</v>
      </c>
      <c r="F4633">
        <f t="shared" si="147"/>
        <v>0.4322354290527689</v>
      </c>
    </row>
    <row r="4634" spans="2:6" x14ac:dyDescent="0.3">
      <c r="B4634">
        <v>4629</v>
      </c>
      <c r="C4634" s="1">
        <f t="shared" si="146"/>
        <v>0.25318123329847675</v>
      </c>
      <c r="E4634">
        <v>4629</v>
      </c>
      <c r="F4634">
        <f t="shared" si="147"/>
        <v>0.4322354290527689</v>
      </c>
    </row>
    <row r="4635" spans="2:6" x14ac:dyDescent="0.3">
      <c r="B4635">
        <v>4630</v>
      </c>
      <c r="C4635" s="1">
        <f t="shared" si="146"/>
        <v>0.25320676804291908</v>
      </c>
      <c r="E4635">
        <v>4630</v>
      </c>
      <c r="F4635">
        <f t="shared" si="147"/>
        <v>0.43209254891694787</v>
      </c>
    </row>
    <row r="4636" spans="2:6" x14ac:dyDescent="0.3">
      <c r="B4636">
        <v>4631</v>
      </c>
      <c r="C4636" s="1">
        <f t="shared" si="146"/>
        <v>0.25323240402958236</v>
      </c>
      <c r="E4636">
        <v>4631</v>
      </c>
      <c r="F4636">
        <f t="shared" si="147"/>
        <v>0.43209254891694782</v>
      </c>
    </row>
    <row r="4637" spans="2:6" x14ac:dyDescent="0.3">
      <c r="B4637">
        <v>4632</v>
      </c>
      <c r="C4637" s="1">
        <f t="shared" si="146"/>
        <v>0.25325814124527801</v>
      </c>
      <c r="E4637">
        <v>4632</v>
      </c>
      <c r="F4637">
        <f t="shared" si="147"/>
        <v>0.4319496779937918</v>
      </c>
    </row>
    <row r="4638" spans="2:6" x14ac:dyDescent="0.3">
      <c r="B4638">
        <v>4633</v>
      </c>
      <c r="C4638" s="1">
        <f t="shared" si="146"/>
        <v>0.25328397967676525</v>
      </c>
      <c r="E4638">
        <v>4633</v>
      </c>
      <c r="F4638">
        <f t="shared" si="147"/>
        <v>0.4319496779937918</v>
      </c>
    </row>
    <row r="4639" spans="2:6" x14ac:dyDescent="0.3">
      <c r="B4639">
        <v>4634</v>
      </c>
      <c r="C4639" s="1">
        <f t="shared" si="146"/>
        <v>0.2533099193107512</v>
      </c>
      <c r="E4639">
        <v>4634</v>
      </c>
      <c r="F4639">
        <f t="shared" si="147"/>
        <v>0.43180681635680218</v>
      </c>
    </row>
    <row r="4640" spans="2:6" x14ac:dyDescent="0.3">
      <c r="B4640">
        <v>4635</v>
      </c>
      <c r="C4640" s="1">
        <f t="shared" si="146"/>
        <v>0.25333596013389104</v>
      </c>
      <c r="E4640">
        <v>4635</v>
      </c>
      <c r="F4640">
        <f t="shared" si="147"/>
        <v>0.43180681635680213</v>
      </c>
    </row>
    <row r="4641" spans="2:6" x14ac:dyDescent="0.3">
      <c r="B4641">
        <v>4636</v>
      </c>
      <c r="C4641" s="1">
        <f t="shared" si="146"/>
        <v>0.2533621021327877</v>
      </c>
      <c r="E4641">
        <v>4636</v>
      </c>
      <c r="F4641">
        <f t="shared" si="147"/>
        <v>0.43166396407947538</v>
      </c>
    </row>
    <row r="4642" spans="2:6" x14ac:dyDescent="0.3">
      <c r="B4642">
        <v>4637</v>
      </c>
      <c r="C4642" s="1">
        <f t="shared" si="146"/>
        <v>0.25338834529399223</v>
      </c>
      <c r="E4642">
        <v>4637</v>
      </c>
      <c r="F4642">
        <f t="shared" si="147"/>
        <v>0.43166396407947538</v>
      </c>
    </row>
    <row r="4643" spans="2:6" x14ac:dyDescent="0.3">
      <c r="B4643">
        <v>4638</v>
      </c>
      <c r="C4643" s="1">
        <f t="shared" si="146"/>
        <v>0.25341468960400354</v>
      </c>
      <c r="E4643">
        <v>4638</v>
      </c>
      <c r="F4643">
        <f t="shared" si="147"/>
        <v>0.43152112123530351</v>
      </c>
    </row>
    <row r="4644" spans="2:6" x14ac:dyDescent="0.3">
      <c r="B4644">
        <v>4639</v>
      </c>
      <c r="C4644" s="1">
        <f t="shared" si="146"/>
        <v>0.25344113504926857</v>
      </c>
      <c r="E4644">
        <v>4639</v>
      </c>
      <c r="F4644">
        <f t="shared" si="147"/>
        <v>0.4315211212353034</v>
      </c>
    </row>
    <row r="4645" spans="2:6" x14ac:dyDescent="0.3">
      <c r="B4645">
        <v>4640</v>
      </c>
      <c r="C4645" s="1">
        <f t="shared" si="146"/>
        <v>0.25346768161618227</v>
      </c>
      <c r="E4645">
        <v>4640</v>
      </c>
      <c r="F4645">
        <f t="shared" si="147"/>
        <v>0.43137828789777299</v>
      </c>
    </row>
    <row r="4646" spans="2:6" x14ac:dyDescent="0.3">
      <c r="B4646">
        <v>4641</v>
      </c>
      <c r="C4646" s="1">
        <f t="shared" si="146"/>
        <v>0.25349432929108739</v>
      </c>
      <c r="E4646">
        <v>4641</v>
      </c>
      <c r="F4646">
        <f t="shared" si="147"/>
        <v>0.43137828789777288</v>
      </c>
    </row>
    <row r="4647" spans="2:6" x14ac:dyDescent="0.3">
      <c r="B4647">
        <v>4642</v>
      </c>
      <c r="C4647" s="1">
        <f t="shared" si="146"/>
        <v>0.2535210780602748</v>
      </c>
      <c r="E4647">
        <v>4642</v>
      </c>
      <c r="F4647">
        <f t="shared" si="147"/>
        <v>0.43123546414036623</v>
      </c>
    </row>
    <row r="4648" spans="2:6" x14ac:dyDescent="0.3">
      <c r="B4648">
        <v>4643</v>
      </c>
      <c r="C4648" s="1">
        <f t="shared" si="146"/>
        <v>0.25354792790998337</v>
      </c>
      <c r="E4648">
        <v>4643</v>
      </c>
      <c r="F4648">
        <f t="shared" si="147"/>
        <v>0.43123546414036623</v>
      </c>
    </row>
    <row r="4649" spans="2:6" x14ac:dyDescent="0.3">
      <c r="B4649">
        <v>4644</v>
      </c>
      <c r="C4649" s="1">
        <f t="shared" si="146"/>
        <v>0.2535748788263999</v>
      </c>
      <c r="E4649">
        <v>4644</v>
      </c>
      <c r="F4649">
        <f t="shared" si="147"/>
        <v>0.43109265003656017</v>
      </c>
    </row>
    <row r="4650" spans="2:6" x14ac:dyDescent="0.3">
      <c r="B4650">
        <v>4645</v>
      </c>
      <c r="C4650" s="1">
        <f t="shared" si="146"/>
        <v>0.25360193079565918</v>
      </c>
      <c r="E4650">
        <v>4645</v>
      </c>
      <c r="F4650">
        <f t="shared" si="147"/>
        <v>0.43109265003656</v>
      </c>
    </row>
    <row r="4651" spans="2:6" x14ac:dyDescent="0.3">
      <c r="B4651">
        <v>4646</v>
      </c>
      <c r="C4651" s="1">
        <f t="shared" si="146"/>
        <v>0.25362908380384414</v>
      </c>
      <c r="E4651">
        <v>4646</v>
      </c>
      <c r="F4651">
        <f t="shared" si="147"/>
        <v>0.43094984565982697</v>
      </c>
    </row>
    <row r="4652" spans="2:6" x14ac:dyDescent="0.3">
      <c r="B4652">
        <v>4647</v>
      </c>
      <c r="C4652" s="1">
        <f t="shared" si="146"/>
        <v>0.2536563378369856</v>
      </c>
      <c r="E4652">
        <v>4647</v>
      </c>
      <c r="F4652">
        <f t="shared" si="147"/>
        <v>0.43094984565982697</v>
      </c>
    </row>
    <row r="4653" spans="2:6" x14ac:dyDescent="0.3">
      <c r="B4653">
        <v>4648</v>
      </c>
      <c r="C4653" s="1">
        <f t="shared" si="146"/>
        <v>0.25368369288106246</v>
      </c>
      <c r="E4653">
        <v>4648</v>
      </c>
      <c r="F4653">
        <f t="shared" si="147"/>
        <v>0.43080705108363376</v>
      </c>
    </row>
    <row r="4654" spans="2:6" x14ac:dyDescent="0.3">
      <c r="B4654">
        <v>4649</v>
      </c>
      <c r="C4654" s="1">
        <f t="shared" si="146"/>
        <v>0.25371114892200164</v>
      </c>
      <c r="E4654">
        <v>4649</v>
      </c>
      <c r="F4654">
        <f t="shared" si="147"/>
        <v>0.43080705108363371</v>
      </c>
    </row>
    <row r="4655" spans="2:6" x14ac:dyDescent="0.3">
      <c r="B4655">
        <v>4650</v>
      </c>
      <c r="C4655" s="1">
        <f t="shared" si="146"/>
        <v>0.2537387059456781</v>
      </c>
      <c r="E4655">
        <v>4650</v>
      </c>
      <c r="F4655">
        <f t="shared" si="147"/>
        <v>0.43066426638144262</v>
      </c>
    </row>
    <row r="4656" spans="2:6" x14ac:dyDescent="0.3">
      <c r="B4656">
        <v>4651</v>
      </c>
      <c r="C4656" s="1">
        <f t="shared" si="146"/>
        <v>0.25376636393791491</v>
      </c>
      <c r="E4656">
        <v>4651</v>
      </c>
      <c r="F4656">
        <f t="shared" si="147"/>
        <v>0.43066426638144251</v>
      </c>
    </row>
    <row r="4657" spans="2:6" x14ac:dyDescent="0.3">
      <c r="B4657">
        <v>4652</v>
      </c>
      <c r="C4657" s="1">
        <f t="shared" si="146"/>
        <v>0.25379412288448311</v>
      </c>
      <c r="E4657">
        <v>4652</v>
      </c>
      <c r="F4657">
        <f t="shared" si="147"/>
        <v>0.43052149162671055</v>
      </c>
    </row>
    <row r="4658" spans="2:6" x14ac:dyDescent="0.3">
      <c r="B4658">
        <v>4653</v>
      </c>
      <c r="C4658" s="1">
        <f t="shared" si="146"/>
        <v>0.25382198277110185</v>
      </c>
      <c r="E4658">
        <v>4653</v>
      </c>
      <c r="F4658">
        <f t="shared" si="147"/>
        <v>0.43052149162671044</v>
      </c>
    </row>
    <row r="4659" spans="2:6" x14ac:dyDescent="0.3">
      <c r="B4659">
        <v>4654</v>
      </c>
      <c r="C4659" s="1">
        <f t="shared" si="146"/>
        <v>0.25384994358343826</v>
      </c>
      <c r="E4659">
        <v>4654</v>
      </c>
      <c r="F4659">
        <f t="shared" si="147"/>
        <v>0.43037872689288925</v>
      </c>
    </row>
    <row r="4660" spans="2:6" x14ac:dyDescent="0.3">
      <c r="B4660">
        <v>4655</v>
      </c>
      <c r="C4660" s="1">
        <f t="shared" si="146"/>
        <v>0.25387800530710775</v>
      </c>
      <c r="E4660">
        <v>4655</v>
      </c>
      <c r="F4660">
        <f t="shared" si="147"/>
        <v>0.43037872689288914</v>
      </c>
    </row>
    <row r="4661" spans="2:6" x14ac:dyDescent="0.3">
      <c r="B4661">
        <v>4656</v>
      </c>
      <c r="C4661" s="1">
        <f t="shared" si="146"/>
        <v>0.25390616792767357</v>
      </c>
      <c r="E4661">
        <v>4656</v>
      </c>
      <c r="F4661">
        <f t="shared" si="147"/>
        <v>0.43023597225342575</v>
      </c>
    </row>
    <row r="4662" spans="2:6" x14ac:dyDescent="0.3">
      <c r="B4662">
        <v>4657</v>
      </c>
      <c r="C4662" s="1">
        <f t="shared" si="146"/>
        <v>0.25393443143064726</v>
      </c>
      <c r="E4662">
        <v>4657</v>
      </c>
      <c r="F4662">
        <f t="shared" si="147"/>
        <v>0.43023597225342575</v>
      </c>
    </row>
    <row r="4663" spans="2:6" x14ac:dyDescent="0.3">
      <c r="B4663">
        <v>4658</v>
      </c>
      <c r="C4663" s="1">
        <f t="shared" si="146"/>
        <v>0.25396279580148834</v>
      </c>
      <c r="E4663">
        <v>4658</v>
      </c>
      <c r="F4663">
        <f t="shared" si="147"/>
        <v>0.4300932277817614</v>
      </c>
    </row>
    <row r="4664" spans="2:6" x14ac:dyDescent="0.3">
      <c r="B4664">
        <v>4659</v>
      </c>
      <c r="C4664" s="1">
        <f t="shared" si="146"/>
        <v>0.25399126102560454</v>
      </c>
      <c r="E4664">
        <v>4659</v>
      </c>
      <c r="F4664">
        <f t="shared" si="147"/>
        <v>0.43009322778176123</v>
      </c>
    </row>
    <row r="4665" spans="2:6" x14ac:dyDescent="0.3">
      <c r="B4665">
        <v>4660</v>
      </c>
      <c r="C4665" s="1">
        <f t="shared" si="146"/>
        <v>0.25401982708835158</v>
      </c>
      <c r="E4665">
        <v>4660</v>
      </c>
      <c r="F4665">
        <f t="shared" si="147"/>
        <v>0.42995049355133252</v>
      </c>
    </row>
    <row r="4666" spans="2:6" x14ac:dyDescent="0.3">
      <c r="B4666">
        <v>4661</v>
      </c>
      <c r="C4666" s="1">
        <f t="shared" si="146"/>
        <v>0.25404849397503337</v>
      </c>
      <c r="E4666">
        <v>4661</v>
      </c>
      <c r="F4666">
        <f t="shared" si="147"/>
        <v>0.42995049355133252</v>
      </c>
    </row>
    <row r="4667" spans="2:6" x14ac:dyDescent="0.3">
      <c r="B4667">
        <v>4662</v>
      </c>
      <c r="C4667" s="1">
        <f t="shared" si="146"/>
        <v>0.254077261670902</v>
      </c>
      <c r="E4667">
        <v>4662</v>
      </c>
      <c r="F4667">
        <f t="shared" si="147"/>
        <v>0.42980776963557027</v>
      </c>
    </row>
    <row r="4668" spans="2:6" x14ac:dyDescent="0.3">
      <c r="B4668">
        <v>4663</v>
      </c>
      <c r="C4668" s="1">
        <f t="shared" si="146"/>
        <v>0.25410613016115757</v>
      </c>
      <c r="E4668">
        <v>4663</v>
      </c>
      <c r="F4668">
        <f t="shared" si="147"/>
        <v>0.42980776963557021</v>
      </c>
    </row>
    <row r="4669" spans="2:6" x14ac:dyDescent="0.3">
      <c r="B4669">
        <v>4664</v>
      </c>
      <c r="C4669" s="1">
        <f t="shared" si="146"/>
        <v>0.25413509943094847</v>
      </c>
      <c r="E4669">
        <v>4664</v>
      </c>
      <c r="F4669">
        <f t="shared" si="147"/>
        <v>0.42966505610790018</v>
      </c>
    </row>
    <row r="4670" spans="2:6" x14ac:dyDescent="0.3">
      <c r="B4670">
        <v>4665</v>
      </c>
      <c r="C4670" s="1">
        <f t="shared" si="146"/>
        <v>0.25416416946537113</v>
      </c>
      <c r="E4670">
        <v>4665</v>
      </c>
      <c r="F4670">
        <f t="shared" si="147"/>
        <v>0.42966505610790012</v>
      </c>
    </row>
    <row r="4671" spans="2:6" x14ac:dyDescent="0.3">
      <c r="B4671">
        <v>4666</v>
      </c>
      <c r="C4671" s="1">
        <f t="shared" si="146"/>
        <v>0.25419334024947021</v>
      </c>
      <c r="E4671">
        <v>4666</v>
      </c>
      <c r="F4671">
        <f t="shared" si="147"/>
        <v>0.4295223530417428</v>
      </c>
    </row>
    <row r="4672" spans="2:6" x14ac:dyDescent="0.3">
      <c r="B4672">
        <v>4667</v>
      </c>
      <c r="C4672" s="1">
        <f t="shared" si="146"/>
        <v>0.25422261176823846</v>
      </c>
      <c r="E4672">
        <v>4667</v>
      </c>
      <c r="F4672">
        <f t="shared" si="147"/>
        <v>0.42952235304174269</v>
      </c>
    </row>
    <row r="4673" spans="2:6" x14ac:dyDescent="0.3">
      <c r="B4673">
        <v>4668</v>
      </c>
      <c r="C4673" s="1">
        <f t="shared" si="146"/>
        <v>0.25425198400661697</v>
      </c>
      <c r="E4673">
        <v>4668</v>
      </c>
      <c r="F4673">
        <f t="shared" si="147"/>
        <v>0.42937966051051307</v>
      </c>
    </row>
    <row r="4674" spans="2:6" x14ac:dyDescent="0.3">
      <c r="B4674">
        <v>4669</v>
      </c>
      <c r="C4674" s="1">
        <f t="shared" si="146"/>
        <v>0.25428145694949478</v>
      </c>
      <c r="E4674">
        <v>4669</v>
      </c>
      <c r="F4674">
        <f t="shared" si="147"/>
        <v>0.42937966051051291</v>
      </c>
    </row>
    <row r="4675" spans="2:6" x14ac:dyDescent="0.3">
      <c r="B4675">
        <v>4670</v>
      </c>
      <c r="C4675" s="1">
        <f t="shared" si="146"/>
        <v>0.25431103058170929</v>
      </c>
      <c r="E4675">
        <v>4670</v>
      </c>
      <c r="F4675">
        <f t="shared" si="147"/>
        <v>0.42923697858762055</v>
      </c>
    </row>
    <row r="4676" spans="2:6" x14ac:dyDescent="0.3">
      <c r="B4676">
        <v>4671</v>
      </c>
      <c r="C4676" s="1">
        <f t="shared" si="146"/>
        <v>0.25434070488804605</v>
      </c>
      <c r="E4676">
        <v>4671</v>
      </c>
      <c r="F4676">
        <f t="shared" si="147"/>
        <v>0.4292369785876205</v>
      </c>
    </row>
    <row r="4677" spans="2:6" x14ac:dyDescent="0.3">
      <c r="B4677">
        <v>4672</v>
      </c>
      <c r="C4677" s="1">
        <f t="shared" si="146"/>
        <v>0.25437047985323885</v>
      </c>
      <c r="E4677">
        <v>4672</v>
      </c>
      <c r="F4677">
        <f t="shared" si="147"/>
        <v>0.42909430734646936</v>
      </c>
    </row>
    <row r="4678" spans="2:6" x14ac:dyDescent="0.3">
      <c r="B4678">
        <v>4673</v>
      </c>
      <c r="C4678" s="1">
        <f t="shared" ref="C4678:C4741" si="148">D$2+D$1*COS((B4678*2*PI()/8760))</f>
        <v>0.25440035546196965</v>
      </c>
      <c r="E4678">
        <v>4673</v>
      </c>
      <c r="F4678">
        <f t="shared" ref="F4678:F4741" si="149">LARGE(C$6:C$8765,E4678)</f>
        <v>0.42909430734646936</v>
      </c>
    </row>
    <row r="4679" spans="2:6" x14ac:dyDescent="0.3">
      <c r="B4679">
        <v>4674</v>
      </c>
      <c r="C4679" s="1">
        <f t="shared" si="148"/>
        <v>0.25443033169886864</v>
      </c>
      <c r="E4679">
        <v>4674</v>
      </c>
      <c r="F4679">
        <f t="shared" si="149"/>
        <v>0.42895164686045811</v>
      </c>
    </row>
    <row r="4680" spans="2:6" x14ac:dyDescent="0.3">
      <c r="B4680">
        <v>4675</v>
      </c>
      <c r="C4680" s="1">
        <f t="shared" si="148"/>
        <v>0.25446040854851426</v>
      </c>
      <c r="E4680">
        <v>4675</v>
      </c>
      <c r="F4680">
        <f t="shared" si="149"/>
        <v>0.42895164686045811</v>
      </c>
    </row>
    <row r="4681" spans="2:6" x14ac:dyDescent="0.3">
      <c r="B4681">
        <v>4676</v>
      </c>
      <c r="C4681" s="1">
        <f t="shared" si="148"/>
        <v>0.25449058599543312</v>
      </c>
      <c r="E4681">
        <v>4676</v>
      </c>
      <c r="F4681">
        <f t="shared" si="149"/>
        <v>0.42880899720297994</v>
      </c>
    </row>
    <row r="4682" spans="2:6" x14ac:dyDescent="0.3">
      <c r="B4682">
        <v>4677</v>
      </c>
      <c r="C4682" s="1">
        <f t="shared" si="148"/>
        <v>0.25452086402410018</v>
      </c>
      <c r="E4682">
        <v>4677</v>
      </c>
      <c r="F4682">
        <f t="shared" si="149"/>
        <v>0.42880899720297994</v>
      </c>
    </row>
    <row r="4683" spans="2:6" x14ac:dyDescent="0.3">
      <c r="B4683">
        <v>4678</v>
      </c>
      <c r="C4683" s="1">
        <f t="shared" si="148"/>
        <v>0.25455124261893863</v>
      </c>
      <c r="E4683">
        <v>4678</v>
      </c>
      <c r="F4683">
        <f t="shared" si="149"/>
        <v>0.42866635844742246</v>
      </c>
    </row>
    <row r="4684" spans="2:6" x14ac:dyDescent="0.3">
      <c r="B4684">
        <v>4679</v>
      </c>
      <c r="C4684" s="1">
        <f t="shared" si="148"/>
        <v>0.25458172176431992</v>
      </c>
      <c r="E4684">
        <v>4679</v>
      </c>
      <c r="F4684">
        <f t="shared" si="149"/>
        <v>0.4286663584474224</v>
      </c>
    </row>
    <row r="4685" spans="2:6" x14ac:dyDescent="0.3">
      <c r="B4685">
        <v>4680</v>
      </c>
      <c r="C4685" s="1">
        <f t="shared" si="148"/>
        <v>0.25461230144456365</v>
      </c>
      <c r="E4685">
        <v>4680</v>
      </c>
      <c r="F4685">
        <f t="shared" si="149"/>
        <v>0.42852373066716742</v>
      </c>
    </row>
    <row r="4686" spans="2:6" x14ac:dyDescent="0.3">
      <c r="B4686">
        <v>4681</v>
      </c>
      <c r="C4686" s="1">
        <f t="shared" si="148"/>
        <v>0.25464298164393789</v>
      </c>
      <c r="E4686">
        <v>4681</v>
      </c>
      <c r="F4686">
        <f t="shared" si="149"/>
        <v>0.42852373066716731</v>
      </c>
    </row>
    <row r="4687" spans="2:6" x14ac:dyDescent="0.3">
      <c r="B4687">
        <v>4682</v>
      </c>
      <c r="C4687" s="1">
        <f t="shared" si="148"/>
        <v>0.25467376234665895</v>
      </c>
      <c r="E4687">
        <v>4682</v>
      </c>
      <c r="F4687">
        <f t="shared" si="149"/>
        <v>0.42838111393559125</v>
      </c>
    </row>
    <row r="4688" spans="2:6" x14ac:dyDescent="0.3">
      <c r="B4688">
        <v>4683</v>
      </c>
      <c r="C4688" s="1">
        <f t="shared" si="148"/>
        <v>0.25470464353689121</v>
      </c>
      <c r="E4688">
        <v>4683</v>
      </c>
      <c r="F4688">
        <f t="shared" si="149"/>
        <v>0.42838111393559114</v>
      </c>
    </row>
    <row r="4689" spans="2:6" x14ac:dyDescent="0.3">
      <c r="B4689">
        <v>4684</v>
      </c>
      <c r="C4689" s="1">
        <f t="shared" si="148"/>
        <v>0.25473562519874771</v>
      </c>
      <c r="E4689">
        <v>4684</v>
      </c>
      <c r="F4689">
        <f t="shared" si="149"/>
        <v>0.4282385083260643</v>
      </c>
    </row>
    <row r="4690" spans="2:6" x14ac:dyDescent="0.3">
      <c r="B4690">
        <v>4685</v>
      </c>
      <c r="C4690" s="1">
        <f t="shared" si="148"/>
        <v>0.25476670731628959</v>
      </c>
      <c r="E4690">
        <v>4685</v>
      </c>
      <c r="F4690">
        <f t="shared" si="149"/>
        <v>0.42823850832606414</v>
      </c>
    </row>
    <row r="4691" spans="2:6" x14ac:dyDescent="0.3">
      <c r="B4691">
        <v>4686</v>
      </c>
      <c r="C4691" s="1">
        <f t="shared" si="148"/>
        <v>0.25479788987352636</v>
      </c>
      <c r="E4691">
        <v>4686</v>
      </c>
      <c r="F4691">
        <f t="shared" si="149"/>
        <v>0.42809591391195168</v>
      </c>
    </row>
    <row r="4692" spans="2:6" x14ac:dyDescent="0.3">
      <c r="B4692">
        <v>4687</v>
      </c>
      <c r="C4692" s="1">
        <f t="shared" si="148"/>
        <v>0.25482917285441575</v>
      </c>
      <c r="E4692">
        <v>4687</v>
      </c>
      <c r="F4692">
        <f t="shared" si="149"/>
        <v>0.42809591391195162</v>
      </c>
    </row>
    <row r="4693" spans="2:6" x14ac:dyDescent="0.3">
      <c r="B4693">
        <v>4688</v>
      </c>
      <c r="C4693" s="1">
        <f t="shared" si="148"/>
        <v>0.25486055624286402</v>
      </c>
      <c r="E4693">
        <v>4688</v>
      </c>
      <c r="F4693">
        <f t="shared" si="149"/>
        <v>0.42795333076661235</v>
      </c>
    </row>
    <row r="4694" spans="2:6" x14ac:dyDescent="0.3">
      <c r="B4694">
        <v>4689</v>
      </c>
      <c r="C4694" s="1">
        <f t="shared" si="148"/>
        <v>0.25489204002272564</v>
      </c>
      <c r="E4694">
        <v>4689</v>
      </c>
      <c r="F4694">
        <f t="shared" si="149"/>
        <v>0.42795333076661235</v>
      </c>
    </row>
    <row r="4695" spans="2:6" x14ac:dyDescent="0.3">
      <c r="B4695">
        <v>4690</v>
      </c>
      <c r="C4695" s="1">
        <f t="shared" si="148"/>
        <v>0.25492362417780345</v>
      </c>
      <c r="E4695">
        <v>4690</v>
      </c>
      <c r="F4695">
        <f t="shared" si="149"/>
        <v>0.42781075896339971</v>
      </c>
    </row>
    <row r="4696" spans="2:6" x14ac:dyDescent="0.3">
      <c r="B4696">
        <v>4691</v>
      </c>
      <c r="C4696" s="1">
        <f t="shared" si="148"/>
        <v>0.25495530869184874</v>
      </c>
      <c r="E4696">
        <v>4691</v>
      </c>
      <c r="F4696">
        <f t="shared" si="149"/>
        <v>0.42781075896339965</v>
      </c>
    </row>
    <row r="4697" spans="2:6" x14ac:dyDescent="0.3">
      <c r="B4697">
        <v>4692</v>
      </c>
      <c r="C4697" s="1">
        <f t="shared" si="148"/>
        <v>0.25498709354856103</v>
      </c>
      <c r="E4697">
        <v>4692</v>
      </c>
      <c r="F4697">
        <f t="shared" si="149"/>
        <v>0.42766819857566113</v>
      </c>
    </row>
    <row r="4698" spans="2:6" x14ac:dyDescent="0.3">
      <c r="B4698">
        <v>4693</v>
      </c>
      <c r="C4698" s="1">
        <f t="shared" si="148"/>
        <v>0.25501897873158835</v>
      </c>
      <c r="E4698">
        <v>4693</v>
      </c>
      <c r="F4698">
        <f t="shared" si="149"/>
        <v>0.42766819857566107</v>
      </c>
    </row>
    <row r="4699" spans="2:6" x14ac:dyDescent="0.3">
      <c r="B4699">
        <v>4694</v>
      </c>
      <c r="C4699" s="1">
        <f t="shared" si="148"/>
        <v>0.25505096422452694</v>
      </c>
      <c r="E4699">
        <v>4694</v>
      </c>
      <c r="F4699">
        <f t="shared" si="149"/>
        <v>0.42752564967673828</v>
      </c>
    </row>
    <row r="4700" spans="2:6" x14ac:dyDescent="0.3">
      <c r="B4700">
        <v>4695</v>
      </c>
      <c r="C4700" s="1">
        <f t="shared" si="148"/>
        <v>0.25508305001092169</v>
      </c>
      <c r="E4700">
        <v>4695</v>
      </c>
      <c r="F4700">
        <f t="shared" si="149"/>
        <v>0.42752564967673823</v>
      </c>
    </row>
    <row r="4701" spans="2:6" x14ac:dyDescent="0.3">
      <c r="B4701">
        <v>4696</v>
      </c>
      <c r="C4701" s="1">
        <f t="shared" si="148"/>
        <v>0.25511523607426562</v>
      </c>
      <c r="E4701">
        <v>4696</v>
      </c>
      <c r="F4701">
        <f t="shared" si="149"/>
        <v>0.4273831123399669</v>
      </c>
    </row>
    <row r="4702" spans="2:6" x14ac:dyDescent="0.3">
      <c r="B4702">
        <v>4697</v>
      </c>
      <c r="C4702" s="1">
        <f t="shared" si="148"/>
        <v>0.25514752239800031</v>
      </c>
      <c r="E4702">
        <v>4697</v>
      </c>
      <c r="F4702">
        <f t="shared" si="149"/>
        <v>0.42738311233996684</v>
      </c>
    </row>
    <row r="4703" spans="2:6" x14ac:dyDescent="0.3">
      <c r="B4703">
        <v>4698</v>
      </c>
      <c r="C4703" s="1">
        <f t="shared" si="148"/>
        <v>0.2551799089655159</v>
      </c>
      <c r="E4703">
        <v>4698</v>
      </c>
      <c r="F4703">
        <f t="shared" si="149"/>
        <v>0.42724058663867653</v>
      </c>
    </row>
    <row r="4704" spans="2:6" x14ac:dyDescent="0.3">
      <c r="B4704">
        <v>4699</v>
      </c>
      <c r="C4704" s="1">
        <f t="shared" si="148"/>
        <v>0.25521239576015059</v>
      </c>
      <c r="E4704">
        <v>4699</v>
      </c>
      <c r="F4704">
        <f t="shared" si="149"/>
        <v>0.42724058663867642</v>
      </c>
    </row>
    <row r="4705" spans="2:6" x14ac:dyDescent="0.3">
      <c r="B4705">
        <v>4700</v>
      </c>
      <c r="C4705" s="1">
        <f t="shared" si="148"/>
        <v>0.25524498276519136</v>
      </c>
      <c r="E4705">
        <v>4700</v>
      </c>
      <c r="F4705">
        <f t="shared" si="149"/>
        <v>0.42709807264619115</v>
      </c>
    </row>
    <row r="4706" spans="2:6" x14ac:dyDescent="0.3">
      <c r="B4706">
        <v>4701</v>
      </c>
      <c r="C4706" s="1">
        <f t="shared" si="148"/>
        <v>0.25527766996387347</v>
      </c>
      <c r="E4706">
        <v>4701</v>
      </c>
      <c r="F4706">
        <f t="shared" si="149"/>
        <v>0.42709807264619115</v>
      </c>
    </row>
    <row r="4707" spans="2:6" x14ac:dyDescent="0.3">
      <c r="B4707">
        <v>4702</v>
      </c>
      <c r="C4707" s="1">
        <f t="shared" si="148"/>
        <v>0.25531045733938068</v>
      </c>
      <c r="E4707">
        <v>4702</v>
      </c>
      <c r="F4707">
        <f t="shared" si="149"/>
        <v>0.42695557043582838</v>
      </c>
    </row>
    <row r="4708" spans="2:6" x14ac:dyDescent="0.3">
      <c r="B4708">
        <v>4703</v>
      </c>
      <c r="C4708" s="1">
        <f t="shared" si="148"/>
        <v>0.25534334487484517</v>
      </c>
      <c r="E4708">
        <v>4703</v>
      </c>
      <c r="F4708">
        <f t="shared" si="149"/>
        <v>0.42695557043582821</v>
      </c>
    </row>
    <row r="4709" spans="2:6" x14ac:dyDescent="0.3">
      <c r="B4709">
        <v>4704</v>
      </c>
      <c r="C4709" s="1">
        <f t="shared" si="148"/>
        <v>0.25537633255334763</v>
      </c>
      <c r="E4709">
        <v>4704</v>
      </c>
      <c r="F4709">
        <f t="shared" si="149"/>
        <v>0.42681308008089991</v>
      </c>
    </row>
    <row r="4710" spans="2:6" x14ac:dyDescent="0.3">
      <c r="B4710">
        <v>4705</v>
      </c>
      <c r="C4710" s="1">
        <f t="shared" si="148"/>
        <v>0.25540942035791719</v>
      </c>
      <c r="E4710">
        <v>4705</v>
      </c>
      <c r="F4710">
        <f t="shared" si="149"/>
        <v>0.42681308008089985</v>
      </c>
    </row>
    <row r="4711" spans="2:6" x14ac:dyDescent="0.3">
      <c r="B4711">
        <v>4706</v>
      </c>
      <c r="C4711" s="1">
        <f t="shared" si="148"/>
        <v>0.25544260827153159</v>
      </c>
      <c r="E4711">
        <v>4706</v>
      </c>
      <c r="F4711">
        <f t="shared" si="149"/>
        <v>0.42667060165471127</v>
      </c>
    </row>
    <row r="4712" spans="2:6" x14ac:dyDescent="0.3">
      <c r="B4712">
        <v>4707</v>
      </c>
      <c r="C4712" s="1">
        <f t="shared" si="148"/>
        <v>0.25547589627711692</v>
      </c>
      <c r="E4712">
        <v>4707</v>
      </c>
      <c r="F4712">
        <f t="shared" si="149"/>
        <v>0.42667060165471127</v>
      </c>
    </row>
    <row r="4713" spans="2:6" x14ac:dyDescent="0.3">
      <c r="B4713">
        <v>4708</v>
      </c>
      <c r="C4713" s="1">
        <f t="shared" si="148"/>
        <v>0.25550928435754783</v>
      </c>
      <c r="E4713">
        <v>4708</v>
      </c>
      <c r="F4713">
        <f t="shared" si="149"/>
        <v>0.42652813523056199</v>
      </c>
    </row>
    <row r="4714" spans="2:6" x14ac:dyDescent="0.3">
      <c r="B4714">
        <v>4709</v>
      </c>
      <c r="C4714" s="1">
        <f t="shared" si="148"/>
        <v>0.25554277249564755</v>
      </c>
      <c r="E4714">
        <v>4709</v>
      </c>
      <c r="F4714">
        <f t="shared" si="149"/>
        <v>0.42652813523056188</v>
      </c>
    </row>
    <row r="4715" spans="2:6" x14ac:dyDescent="0.3">
      <c r="B4715">
        <v>4710</v>
      </c>
      <c r="C4715" s="1">
        <f t="shared" si="148"/>
        <v>0.25557636067418771</v>
      </c>
      <c r="E4715">
        <v>4710</v>
      </c>
      <c r="F4715">
        <f t="shared" si="149"/>
        <v>0.42638568088174528</v>
      </c>
    </row>
    <row r="4716" spans="2:6" x14ac:dyDescent="0.3">
      <c r="B4716">
        <v>4711</v>
      </c>
      <c r="C4716" s="1">
        <f t="shared" si="148"/>
        <v>0.25561004887588856</v>
      </c>
      <c r="E4716">
        <v>4711</v>
      </c>
      <c r="F4716">
        <f t="shared" si="149"/>
        <v>0.42638568088174528</v>
      </c>
    </row>
    <row r="4717" spans="2:6" x14ac:dyDescent="0.3">
      <c r="B4717">
        <v>4712</v>
      </c>
      <c r="C4717" s="1">
        <f t="shared" si="148"/>
        <v>0.25564383708341892</v>
      </c>
      <c r="E4717">
        <v>4712</v>
      </c>
      <c r="F4717">
        <f t="shared" si="149"/>
        <v>0.42624323868154806</v>
      </c>
    </row>
    <row r="4718" spans="2:6" x14ac:dyDescent="0.3">
      <c r="B4718">
        <v>4713</v>
      </c>
      <c r="C4718" s="1">
        <f t="shared" si="148"/>
        <v>0.25567772527939608</v>
      </c>
      <c r="E4718">
        <v>4713</v>
      </c>
      <c r="F4718">
        <f t="shared" si="149"/>
        <v>0.42624323868154795</v>
      </c>
    </row>
    <row r="4719" spans="2:6" x14ac:dyDescent="0.3">
      <c r="B4719">
        <v>4714</v>
      </c>
      <c r="C4719" s="1">
        <f t="shared" si="148"/>
        <v>0.25571171344638588</v>
      </c>
      <c r="E4719">
        <v>4714</v>
      </c>
      <c r="F4719">
        <f t="shared" si="149"/>
        <v>0.42610080870325134</v>
      </c>
    </row>
    <row r="4720" spans="2:6" x14ac:dyDescent="0.3">
      <c r="B4720">
        <v>4715</v>
      </c>
      <c r="C4720" s="1">
        <f t="shared" si="148"/>
        <v>0.25574580156690285</v>
      </c>
      <c r="E4720">
        <v>4715</v>
      </c>
      <c r="F4720">
        <f t="shared" si="149"/>
        <v>0.42610080870325129</v>
      </c>
    </row>
    <row r="4721" spans="2:6" x14ac:dyDescent="0.3">
      <c r="B4721">
        <v>4716</v>
      </c>
      <c r="C4721" s="1">
        <f t="shared" si="148"/>
        <v>0.25577998962340992</v>
      </c>
      <c r="E4721">
        <v>4716</v>
      </c>
      <c r="F4721">
        <f t="shared" si="149"/>
        <v>0.4259583910201295</v>
      </c>
    </row>
    <row r="4722" spans="2:6" x14ac:dyDescent="0.3">
      <c r="B4722">
        <v>4717</v>
      </c>
      <c r="C4722" s="1">
        <f t="shared" si="148"/>
        <v>0.25581427759831876</v>
      </c>
      <c r="E4722">
        <v>4717</v>
      </c>
      <c r="F4722">
        <f t="shared" si="149"/>
        <v>0.42595839102012945</v>
      </c>
    </row>
    <row r="4723" spans="2:6" x14ac:dyDescent="0.3">
      <c r="B4723">
        <v>4718</v>
      </c>
      <c r="C4723" s="1">
        <f t="shared" si="148"/>
        <v>0.25584866547398966</v>
      </c>
      <c r="E4723">
        <v>4718</v>
      </c>
      <c r="F4723">
        <f t="shared" si="149"/>
        <v>0.42581598570545076</v>
      </c>
    </row>
    <row r="4724" spans="2:6" x14ac:dyDescent="0.3">
      <c r="B4724">
        <v>4719</v>
      </c>
      <c r="C4724" s="1">
        <f t="shared" si="148"/>
        <v>0.25588315323273131</v>
      </c>
      <c r="E4724">
        <v>4719</v>
      </c>
      <c r="F4724">
        <f t="shared" si="149"/>
        <v>0.42581598570545071</v>
      </c>
    </row>
    <row r="4725" spans="2:6" x14ac:dyDescent="0.3">
      <c r="B4725">
        <v>4720</v>
      </c>
      <c r="C4725" s="1">
        <f t="shared" si="148"/>
        <v>0.25591774085680119</v>
      </c>
      <c r="E4725">
        <v>4720</v>
      </c>
      <c r="F4725">
        <f t="shared" si="149"/>
        <v>0.42567359283247685</v>
      </c>
    </row>
    <row r="4726" spans="2:6" x14ac:dyDescent="0.3">
      <c r="B4726">
        <v>4721</v>
      </c>
      <c r="C4726" s="1">
        <f t="shared" si="148"/>
        <v>0.25595242832840537</v>
      </c>
      <c r="E4726">
        <v>4721</v>
      </c>
      <c r="F4726">
        <f t="shared" si="149"/>
        <v>0.4256735928324768</v>
      </c>
    </row>
    <row r="4727" spans="2:6" x14ac:dyDescent="0.3">
      <c r="B4727">
        <v>4722</v>
      </c>
      <c r="C4727" s="1">
        <f t="shared" si="148"/>
        <v>0.25598721562969856</v>
      </c>
      <c r="E4727">
        <v>4722</v>
      </c>
      <c r="F4727">
        <f t="shared" si="149"/>
        <v>0.42553121247446335</v>
      </c>
    </row>
    <row r="4728" spans="2:6" x14ac:dyDescent="0.3">
      <c r="B4728">
        <v>4723</v>
      </c>
      <c r="C4728" s="1">
        <f t="shared" si="148"/>
        <v>0.25602210274278409</v>
      </c>
      <c r="E4728">
        <v>4723</v>
      </c>
      <c r="F4728">
        <f t="shared" si="149"/>
        <v>0.42553121247446329</v>
      </c>
    </row>
    <row r="4729" spans="2:6" x14ac:dyDescent="0.3">
      <c r="B4729">
        <v>4724</v>
      </c>
      <c r="C4729" s="1">
        <f t="shared" si="148"/>
        <v>0.25605708964971385</v>
      </c>
      <c r="E4729">
        <v>4724</v>
      </c>
      <c r="F4729">
        <f t="shared" si="149"/>
        <v>0.42538884470465915</v>
      </c>
    </row>
    <row r="4730" spans="2:6" x14ac:dyDescent="0.3">
      <c r="B4730">
        <v>4725</v>
      </c>
      <c r="C4730" s="1">
        <f t="shared" si="148"/>
        <v>0.25609217633248854</v>
      </c>
      <c r="E4730">
        <v>4725</v>
      </c>
      <c r="F4730">
        <f t="shared" si="149"/>
        <v>0.42538884470465904</v>
      </c>
    </row>
    <row r="4731" spans="2:6" x14ac:dyDescent="0.3">
      <c r="B4731">
        <v>4726</v>
      </c>
      <c r="C4731" s="1">
        <f t="shared" si="148"/>
        <v>0.25612736277305748</v>
      </c>
      <c r="E4731">
        <v>4726</v>
      </c>
      <c r="F4731">
        <f t="shared" si="149"/>
        <v>0.42524648959630679</v>
      </c>
    </row>
    <row r="4732" spans="2:6" x14ac:dyDescent="0.3">
      <c r="B4732">
        <v>4727</v>
      </c>
      <c r="C4732" s="1">
        <f t="shared" si="148"/>
        <v>0.25616264895331864</v>
      </c>
      <c r="E4732">
        <v>4727</v>
      </c>
      <c r="F4732">
        <f t="shared" si="149"/>
        <v>0.42524648959630679</v>
      </c>
    </row>
    <row r="4733" spans="2:6" x14ac:dyDescent="0.3">
      <c r="B4733">
        <v>4728</v>
      </c>
      <c r="C4733" s="1">
        <f t="shared" si="148"/>
        <v>0.25619803485511872</v>
      </c>
      <c r="E4733">
        <v>4728</v>
      </c>
      <c r="F4733">
        <f t="shared" si="149"/>
        <v>0.42510414722264223</v>
      </c>
    </row>
    <row r="4734" spans="2:6" x14ac:dyDescent="0.3">
      <c r="B4734">
        <v>4729</v>
      </c>
      <c r="C4734" s="1">
        <f t="shared" si="148"/>
        <v>0.25623352046025311</v>
      </c>
      <c r="E4734">
        <v>4729</v>
      </c>
      <c r="F4734">
        <f t="shared" si="149"/>
        <v>0.42510414722264223</v>
      </c>
    </row>
    <row r="4735" spans="2:6" x14ac:dyDescent="0.3">
      <c r="B4735">
        <v>4730</v>
      </c>
      <c r="C4735" s="1">
        <f t="shared" si="148"/>
        <v>0.25626910575046585</v>
      </c>
      <c r="E4735">
        <v>4730</v>
      </c>
      <c r="F4735">
        <f t="shared" si="149"/>
        <v>0.42496181765689484</v>
      </c>
    </row>
    <row r="4736" spans="2:6" x14ac:dyDescent="0.3">
      <c r="B4736">
        <v>4731</v>
      </c>
      <c r="C4736" s="1">
        <f t="shared" si="148"/>
        <v>0.25630479070744971</v>
      </c>
      <c r="E4736">
        <v>4731</v>
      </c>
      <c r="F4736">
        <f t="shared" si="149"/>
        <v>0.42496181765689484</v>
      </c>
    </row>
    <row r="4737" spans="2:6" x14ac:dyDescent="0.3">
      <c r="B4737">
        <v>4732</v>
      </c>
      <c r="C4737" s="1">
        <f t="shared" si="148"/>
        <v>0.25634057531284626</v>
      </c>
      <c r="E4737">
        <v>4732</v>
      </c>
      <c r="F4737">
        <f t="shared" si="149"/>
        <v>0.4248195009722876</v>
      </c>
    </row>
    <row r="4738" spans="2:6" x14ac:dyDescent="0.3">
      <c r="B4738">
        <v>4733</v>
      </c>
      <c r="C4738" s="1">
        <f t="shared" si="148"/>
        <v>0.25637645954824573</v>
      </c>
      <c r="E4738">
        <v>4733</v>
      </c>
      <c r="F4738">
        <f t="shared" si="149"/>
        <v>0.4248195009722876</v>
      </c>
    </row>
    <row r="4739" spans="2:6" x14ac:dyDescent="0.3">
      <c r="B4739">
        <v>4734</v>
      </c>
      <c r="C4739" s="1">
        <f t="shared" si="148"/>
        <v>0.25641244339518715</v>
      </c>
      <c r="E4739">
        <v>4734</v>
      </c>
      <c r="F4739">
        <f t="shared" si="149"/>
        <v>0.42467719724203667</v>
      </c>
    </row>
    <row r="4740" spans="2:6" x14ac:dyDescent="0.3">
      <c r="B4740">
        <v>4735</v>
      </c>
      <c r="C4740" s="1">
        <f t="shared" si="148"/>
        <v>0.25644852683515829</v>
      </c>
      <c r="E4740">
        <v>4735</v>
      </c>
      <c r="F4740">
        <f t="shared" si="149"/>
        <v>0.42467719724203662</v>
      </c>
    </row>
    <row r="4741" spans="2:6" x14ac:dyDescent="0.3">
      <c r="B4741">
        <v>4736</v>
      </c>
      <c r="C4741" s="1">
        <f t="shared" si="148"/>
        <v>0.25648470984959559</v>
      </c>
      <c r="E4741">
        <v>4736</v>
      </c>
      <c r="F4741">
        <f t="shared" si="149"/>
        <v>0.42453490653935166</v>
      </c>
    </row>
    <row r="4742" spans="2:6" x14ac:dyDescent="0.3">
      <c r="B4742">
        <v>4737</v>
      </c>
      <c r="C4742" s="1">
        <f t="shared" ref="C4742:C4805" si="150">D$2+D$1*COS((B4742*2*PI()/8760))</f>
        <v>0.25652099241988435</v>
      </c>
      <c r="E4742">
        <v>4737</v>
      </c>
      <c r="F4742">
        <f t="shared" ref="F4742:F4805" si="151">LARGE(C$6:C$8765,E4742)</f>
        <v>0.42453490653935155</v>
      </c>
    </row>
    <row r="4743" spans="2:6" x14ac:dyDescent="0.3">
      <c r="B4743">
        <v>4738</v>
      </c>
      <c r="C4743" s="1">
        <f t="shared" si="150"/>
        <v>0.25655737452735872</v>
      </c>
      <c r="E4743">
        <v>4738</v>
      </c>
      <c r="F4743">
        <f t="shared" si="151"/>
        <v>0.42439262893743535</v>
      </c>
    </row>
    <row r="4744" spans="2:6" x14ac:dyDescent="0.3">
      <c r="B4744">
        <v>4739</v>
      </c>
      <c r="C4744" s="1">
        <f t="shared" si="150"/>
        <v>0.25659385615330155</v>
      </c>
      <c r="E4744">
        <v>4739</v>
      </c>
      <c r="F4744">
        <f t="shared" si="151"/>
        <v>0.42439262893743523</v>
      </c>
    </row>
    <row r="4745" spans="2:6" x14ac:dyDescent="0.3">
      <c r="B4745">
        <v>4740</v>
      </c>
      <c r="C4745" s="1">
        <f t="shared" si="150"/>
        <v>0.25663043727894447</v>
      </c>
      <c r="E4745">
        <v>4740</v>
      </c>
      <c r="F4745">
        <f t="shared" si="151"/>
        <v>0.42425036450948389</v>
      </c>
    </row>
    <row r="4746" spans="2:6" x14ac:dyDescent="0.3">
      <c r="B4746">
        <v>4741</v>
      </c>
      <c r="C4746" s="1">
        <f t="shared" si="150"/>
        <v>0.25666711788546798</v>
      </c>
      <c r="E4746">
        <v>4741</v>
      </c>
      <c r="F4746">
        <f t="shared" si="151"/>
        <v>0.42425036450948389</v>
      </c>
    </row>
    <row r="4747" spans="2:6" x14ac:dyDescent="0.3">
      <c r="B4747">
        <v>4742</v>
      </c>
      <c r="C4747" s="1">
        <f t="shared" si="150"/>
        <v>0.25670389795400139</v>
      </c>
      <c r="E4747">
        <v>4742</v>
      </c>
      <c r="F4747">
        <f t="shared" si="151"/>
        <v>0.42410811332868659</v>
      </c>
    </row>
    <row r="4748" spans="2:6" x14ac:dyDescent="0.3">
      <c r="B4748">
        <v>4743</v>
      </c>
      <c r="C4748" s="1">
        <f t="shared" si="150"/>
        <v>0.25674077746562274</v>
      </c>
      <c r="E4748">
        <v>4743</v>
      </c>
      <c r="F4748">
        <f t="shared" si="151"/>
        <v>0.42410811332868642</v>
      </c>
    </row>
    <row r="4749" spans="2:6" x14ac:dyDescent="0.3">
      <c r="B4749">
        <v>4744</v>
      </c>
      <c r="C4749" s="1">
        <f t="shared" si="150"/>
        <v>0.25677775640135914</v>
      </c>
      <c r="E4749">
        <v>4744</v>
      </c>
      <c r="F4749">
        <f t="shared" si="151"/>
        <v>0.42396587546822606</v>
      </c>
    </row>
    <row r="4750" spans="2:6" x14ac:dyDescent="0.3">
      <c r="B4750">
        <v>4745</v>
      </c>
      <c r="C4750" s="1">
        <f t="shared" si="150"/>
        <v>0.25681483474218636</v>
      </c>
      <c r="E4750">
        <v>4745</v>
      </c>
      <c r="F4750">
        <f t="shared" si="151"/>
        <v>0.42396587546822606</v>
      </c>
    </row>
    <row r="4751" spans="2:6" x14ac:dyDescent="0.3">
      <c r="B4751">
        <v>4746</v>
      </c>
      <c r="C4751" s="1">
        <f t="shared" si="150"/>
        <v>0.256852012469029</v>
      </c>
      <c r="E4751">
        <v>4746</v>
      </c>
      <c r="F4751">
        <f t="shared" si="151"/>
        <v>0.42382365100127789</v>
      </c>
    </row>
    <row r="4752" spans="2:6" x14ac:dyDescent="0.3">
      <c r="B4752">
        <v>4747</v>
      </c>
      <c r="C4752" s="1">
        <f t="shared" si="150"/>
        <v>0.25688928956276069</v>
      </c>
      <c r="E4752">
        <v>4747</v>
      </c>
      <c r="F4752">
        <f t="shared" si="151"/>
        <v>0.42382365100127783</v>
      </c>
    </row>
    <row r="4753" spans="2:6" x14ac:dyDescent="0.3">
      <c r="B4753">
        <v>4748</v>
      </c>
      <c r="C4753" s="1">
        <f t="shared" si="150"/>
        <v>0.25692666600420389</v>
      </c>
      <c r="E4753">
        <v>4748</v>
      </c>
      <c r="F4753">
        <f t="shared" si="151"/>
        <v>0.42368144000101088</v>
      </c>
    </row>
    <row r="4754" spans="2:6" x14ac:dyDescent="0.3">
      <c r="B4754">
        <v>4749</v>
      </c>
      <c r="C4754" s="1">
        <f t="shared" si="150"/>
        <v>0.25696414177412985</v>
      </c>
      <c r="E4754">
        <v>4749</v>
      </c>
      <c r="F4754">
        <f t="shared" si="151"/>
        <v>0.42368144000101082</v>
      </c>
    </row>
    <row r="4755" spans="2:6" x14ac:dyDescent="0.3">
      <c r="B4755">
        <v>4750</v>
      </c>
      <c r="C4755" s="1">
        <f t="shared" si="150"/>
        <v>0.25700171685325884</v>
      </c>
      <c r="E4755">
        <v>4750</v>
      </c>
      <c r="F4755">
        <f t="shared" si="151"/>
        <v>0.423539242540587</v>
      </c>
    </row>
    <row r="4756" spans="2:6" x14ac:dyDescent="0.3">
      <c r="B4756">
        <v>4751</v>
      </c>
      <c r="C4756" s="1">
        <f t="shared" si="150"/>
        <v>0.25703939122225999</v>
      </c>
      <c r="E4756">
        <v>4751</v>
      </c>
      <c r="F4756">
        <f t="shared" si="151"/>
        <v>0.42353924254058695</v>
      </c>
    </row>
    <row r="4757" spans="2:6" x14ac:dyDescent="0.3">
      <c r="B4757">
        <v>4752</v>
      </c>
      <c r="C4757" s="1">
        <f t="shared" si="150"/>
        <v>0.25707716486175131</v>
      </c>
      <c r="E4757">
        <v>4752</v>
      </c>
      <c r="F4757">
        <f t="shared" si="151"/>
        <v>0.42339705869316085</v>
      </c>
    </row>
    <row r="4758" spans="2:6" x14ac:dyDescent="0.3">
      <c r="B4758">
        <v>4753</v>
      </c>
      <c r="C4758" s="1">
        <f t="shared" si="150"/>
        <v>0.25711503775229977</v>
      </c>
      <c r="E4758">
        <v>4753</v>
      </c>
      <c r="F4758">
        <f t="shared" si="151"/>
        <v>0.42339705869316074</v>
      </c>
    </row>
    <row r="4759" spans="2:6" x14ac:dyDescent="0.3">
      <c r="B4759">
        <v>4754</v>
      </c>
      <c r="C4759" s="1">
        <f t="shared" si="150"/>
        <v>0.25715300987442136</v>
      </c>
      <c r="E4759">
        <v>4754</v>
      </c>
      <c r="F4759">
        <f t="shared" si="151"/>
        <v>0.42325488853188065</v>
      </c>
    </row>
    <row r="4760" spans="2:6" x14ac:dyDescent="0.3">
      <c r="B4760">
        <v>4755</v>
      </c>
      <c r="C4760" s="1">
        <f t="shared" si="150"/>
        <v>0.25719108120858086</v>
      </c>
      <c r="E4760">
        <v>4755</v>
      </c>
      <c r="F4760">
        <f t="shared" si="151"/>
        <v>0.42325488853188059</v>
      </c>
    </row>
    <row r="4761" spans="2:6" x14ac:dyDescent="0.3">
      <c r="B4761">
        <v>4756</v>
      </c>
      <c r="C4761" s="1">
        <f t="shared" si="150"/>
        <v>0.25722925173519212</v>
      </c>
      <c r="E4761">
        <v>4756</v>
      </c>
      <c r="F4761">
        <f t="shared" si="151"/>
        <v>0.42311273212988698</v>
      </c>
    </row>
    <row r="4762" spans="2:6" x14ac:dyDescent="0.3">
      <c r="B4762">
        <v>4757</v>
      </c>
      <c r="C4762" s="1">
        <f t="shared" si="150"/>
        <v>0.25726752143461801</v>
      </c>
      <c r="E4762">
        <v>4757</v>
      </c>
      <c r="F4762">
        <f t="shared" si="151"/>
        <v>0.42311273212988676</v>
      </c>
    </row>
    <row r="4763" spans="2:6" x14ac:dyDescent="0.3">
      <c r="B4763">
        <v>4758</v>
      </c>
      <c r="C4763" s="1">
        <f t="shared" si="150"/>
        <v>0.25730589028717021</v>
      </c>
      <c r="E4763">
        <v>4758</v>
      </c>
      <c r="F4763">
        <f t="shared" si="151"/>
        <v>0.42297058956031369</v>
      </c>
    </row>
    <row r="4764" spans="2:6" x14ac:dyDescent="0.3">
      <c r="B4764">
        <v>4759</v>
      </c>
      <c r="C4764" s="1">
        <f t="shared" si="150"/>
        <v>0.25734435827310959</v>
      </c>
      <c r="E4764">
        <v>4759</v>
      </c>
      <c r="F4764">
        <f t="shared" si="151"/>
        <v>0.42297058956031369</v>
      </c>
    </row>
    <row r="4765" spans="2:6" x14ac:dyDescent="0.3">
      <c r="B4765">
        <v>4760</v>
      </c>
      <c r="C4765" s="1">
        <f t="shared" si="150"/>
        <v>0.25738292537264573</v>
      </c>
      <c r="E4765">
        <v>4760</v>
      </c>
      <c r="F4765">
        <f t="shared" si="151"/>
        <v>0.42282846089628751</v>
      </c>
    </row>
    <row r="4766" spans="2:6" x14ac:dyDescent="0.3">
      <c r="B4766">
        <v>4761</v>
      </c>
      <c r="C4766" s="1">
        <f t="shared" si="150"/>
        <v>0.25742159156593764</v>
      </c>
      <c r="E4766">
        <v>4761</v>
      </c>
      <c r="F4766">
        <f t="shared" si="151"/>
        <v>0.42282846089628751</v>
      </c>
    </row>
    <row r="4767" spans="2:6" x14ac:dyDescent="0.3">
      <c r="B4767">
        <v>4762</v>
      </c>
      <c r="C4767" s="1">
        <f t="shared" si="150"/>
        <v>0.25746035683309298</v>
      </c>
      <c r="E4767">
        <v>4762</v>
      </c>
      <c r="F4767">
        <f t="shared" si="151"/>
        <v>0.42268634621092788</v>
      </c>
    </row>
    <row r="4768" spans="2:6" x14ac:dyDescent="0.3">
      <c r="B4768">
        <v>4763</v>
      </c>
      <c r="C4768" s="1">
        <f t="shared" si="150"/>
        <v>0.25749922115416857</v>
      </c>
      <c r="E4768">
        <v>4763</v>
      </c>
      <c r="F4768">
        <f t="shared" si="151"/>
        <v>0.42268634621092782</v>
      </c>
    </row>
    <row r="4769" spans="2:6" x14ac:dyDescent="0.3">
      <c r="B4769">
        <v>4764</v>
      </c>
      <c r="C4769" s="1">
        <f t="shared" si="150"/>
        <v>0.25753818450917026</v>
      </c>
      <c r="E4769">
        <v>4764</v>
      </c>
      <c r="F4769">
        <f t="shared" si="151"/>
        <v>0.42254424557734704</v>
      </c>
    </row>
    <row r="4770" spans="2:6" x14ac:dyDescent="0.3">
      <c r="B4770">
        <v>4765</v>
      </c>
      <c r="C4770" s="1">
        <f t="shared" si="150"/>
        <v>0.25757724687805306</v>
      </c>
      <c r="E4770">
        <v>4765</v>
      </c>
      <c r="F4770">
        <f t="shared" si="151"/>
        <v>0.42254424557734699</v>
      </c>
    </row>
    <row r="4771" spans="2:6" x14ac:dyDescent="0.3">
      <c r="B4771">
        <v>4766</v>
      </c>
      <c r="C4771" s="1">
        <f t="shared" si="150"/>
        <v>0.25761640824072085</v>
      </c>
      <c r="E4771">
        <v>4766</v>
      </c>
      <c r="F4771">
        <f t="shared" si="151"/>
        <v>0.4224021590686502</v>
      </c>
    </row>
    <row r="4772" spans="2:6" x14ac:dyDescent="0.3">
      <c r="B4772">
        <v>4767</v>
      </c>
      <c r="C4772" s="1">
        <f t="shared" si="150"/>
        <v>0.25765566857702676</v>
      </c>
      <c r="E4772">
        <v>4767</v>
      </c>
      <c r="F4772">
        <f t="shared" si="151"/>
        <v>0.42240215906865008</v>
      </c>
    </row>
    <row r="4773" spans="2:6" x14ac:dyDescent="0.3">
      <c r="B4773">
        <v>4768</v>
      </c>
      <c r="C4773" s="1">
        <f t="shared" si="150"/>
        <v>0.2576950278667729</v>
      </c>
      <c r="E4773">
        <v>4768</v>
      </c>
      <c r="F4773">
        <f t="shared" si="151"/>
        <v>0.42226008675793508</v>
      </c>
    </row>
    <row r="4774" spans="2:6" x14ac:dyDescent="0.3">
      <c r="B4774">
        <v>4769</v>
      </c>
      <c r="C4774" s="1">
        <f t="shared" si="150"/>
        <v>0.2577344860897105</v>
      </c>
      <c r="E4774">
        <v>4769</v>
      </c>
      <c r="F4774">
        <f t="shared" si="151"/>
        <v>0.42226008675793503</v>
      </c>
    </row>
    <row r="4775" spans="2:6" x14ac:dyDescent="0.3">
      <c r="B4775">
        <v>4770</v>
      </c>
      <c r="C4775" s="1">
        <f t="shared" si="150"/>
        <v>0.25777404322553987</v>
      </c>
      <c r="E4775">
        <v>4770</v>
      </c>
      <c r="F4775">
        <f t="shared" si="151"/>
        <v>0.42211802871829213</v>
      </c>
    </row>
    <row r="4776" spans="2:6" x14ac:dyDescent="0.3">
      <c r="B4776">
        <v>4771</v>
      </c>
      <c r="C4776" s="1">
        <f t="shared" si="150"/>
        <v>0.2578136992539104</v>
      </c>
      <c r="E4776">
        <v>4771</v>
      </c>
      <c r="F4776">
        <f t="shared" si="151"/>
        <v>0.42211802871829207</v>
      </c>
    </row>
    <row r="4777" spans="2:6" x14ac:dyDescent="0.3">
      <c r="B4777">
        <v>4772</v>
      </c>
      <c r="C4777" s="1">
        <f t="shared" si="150"/>
        <v>0.25785345415442074</v>
      </c>
      <c r="E4777">
        <v>4772</v>
      </c>
      <c r="F4777">
        <f t="shared" si="151"/>
        <v>0.42197598502280459</v>
      </c>
    </row>
    <row r="4778" spans="2:6" x14ac:dyDescent="0.3">
      <c r="B4778">
        <v>4773</v>
      </c>
      <c r="C4778" s="1">
        <f t="shared" si="150"/>
        <v>0.25789330790661857</v>
      </c>
      <c r="E4778">
        <v>4773</v>
      </c>
      <c r="F4778">
        <f t="shared" si="151"/>
        <v>0.42197598502280459</v>
      </c>
    </row>
    <row r="4779" spans="2:6" x14ac:dyDescent="0.3">
      <c r="B4779">
        <v>4774</v>
      </c>
      <c r="C4779" s="1">
        <f t="shared" si="150"/>
        <v>0.2579332604900007</v>
      </c>
      <c r="E4779">
        <v>4774</v>
      </c>
      <c r="F4779">
        <f t="shared" si="151"/>
        <v>0.42183395574454818</v>
      </c>
    </row>
    <row r="4780" spans="2:6" x14ac:dyDescent="0.3">
      <c r="B4780">
        <v>4775</v>
      </c>
      <c r="C4780" s="1">
        <f t="shared" si="150"/>
        <v>0.25797331188401312</v>
      </c>
      <c r="E4780">
        <v>4775</v>
      </c>
      <c r="F4780">
        <f t="shared" si="151"/>
        <v>0.42183395574454818</v>
      </c>
    </row>
    <row r="4781" spans="2:6" x14ac:dyDescent="0.3">
      <c r="B4781">
        <v>4776</v>
      </c>
      <c r="C4781" s="1">
        <f t="shared" si="150"/>
        <v>0.25801346206805109</v>
      </c>
      <c r="E4781">
        <v>4776</v>
      </c>
      <c r="F4781">
        <f t="shared" si="151"/>
        <v>0.42169194095659146</v>
      </c>
    </row>
    <row r="4782" spans="2:6" x14ac:dyDescent="0.3">
      <c r="B4782">
        <v>4777</v>
      </c>
      <c r="C4782" s="1">
        <f t="shared" si="150"/>
        <v>0.25805371102145885</v>
      </c>
      <c r="E4782">
        <v>4777</v>
      </c>
      <c r="F4782">
        <f t="shared" si="151"/>
        <v>0.42169194095659135</v>
      </c>
    </row>
    <row r="4783" spans="2:6" x14ac:dyDescent="0.3">
      <c r="B4783">
        <v>4778</v>
      </c>
      <c r="C4783" s="1">
        <f t="shared" si="150"/>
        <v>0.25809405872352997</v>
      </c>
      <c r="E4783">
        <v>4778</v>
      </c>
      <c r="F4783">
        <f t="shared" si="151"/>
        <v>0.42154994073199503</v>
      </c>
    </row>
    <row r="4784" spans="2:6" x14ac:dyDescent="0.3">
      <c r="B4784">
        <v>4779</v>
      </c>
      <c r="C4784" s="1">
        <f t="shared" si="150"/>
        <v>0.25813450515350717</v>
      </c>
      <c r="E4784">
        <v>4779</v>
      </c>
      <c r="F4784">
        <f t="shared" si="151"/>
        <v>0.42154994073199492</v>
      </c>
    </row>
    <row r="4785" spans="2:6" x14ac:dyDescent="0.3">
      <c r="B4785">
        <v>4780</v>
      </c>
      <c r="C4785" s="1">
        <f t="shared" si="150"/>
        <v>0.25817505029058241</v>
      </c>
      <c r="E4785">
        <v>4780</v>
      </c>
      <c r="F4785">
        <f t="shared" si="151"/>
        <v>0.42140795514381246</v>
      </c>
    </row>
    <row r="4786" spans="2:6" x14ac:dyDescent="0.3">
      <c r="B4786">
        <v>4781</v>
      </c>
      <c r="C4786" s="1">
        <f t="shared" si="150"/>
        <v>0.25821569411389678</v>
      </c>
      <c r="E4786">
        <v>4781</v>
      </c>
      <c r="F4786">
        <f t="shared" si="151"/>
        <v>0.42140795514381241</v>
      </c>
    </row>
    <row r="4787" spans="2:6" x14ac:dyDescent="0.3">
      <c r="B4787">
        <v>4782</v>
      </c>
      <c r="C4787" s="1">
        <f t="shared" si="150"/>
        <v>0.25825643660254072</v>
      </c>
      <c r="E4787">
        <v>4782</v>
      </c>
      <c r="F4787">
        <f t="shared" si="151"/>
        <v>0.42126598426508977</v>
      </c>
    </row>
    <row r="4788" spans="2:6" x14ac:dyDescent="0.3">
      <c r="B4788">
        <v>4783</v>
      </c>
      <c r="C4788" s="1">
        <f t="shared" si="150"/>
        <v>0.25829727773555383</v>
      </c>
      <c r="E4788">
        <v>4783</v>
      </c>
      <c r="F4788">
        <f t="shared" si="151"/>
        <v>0.4212659842650896</v>
      </c>
    </row>
    <row r="4789" spans="2:6" x14ac:dyDescent="0.3">
      <c r="B4789">
        <v>4784</v>
      </c>
      <c r="C4789" s="1">
        <f t="shared" si="150"/>
        <v>0.25833821749192498</v>
      </c>
      <c r="E4789">
        <v>4784</v>
      </c>
      <c r="F4789">
        <f t="shared" si="151"/>
        <v>0.42112402816886507</v>
      </c>
    </row>
    <row r="4790" spans="2:6" x14ac:dyDescent="0.3">
      <c r="B4790">
        <v>4785</v>
      </c>
      <c r="C4790" s="1">
        <f t="shared" si="150"/>
        <v>0.25837925585059235</v>
      </c>
      <c r="E4790">
        <v>4785</v>
      </c>
      <c r="F4790">
        <f t="shared" si="151"/>
        <v>0.42112402816886502</v>
      </c>
    </row>
    <row r="4791" spans="2:6" x14ac:dyDescent="0.3">
      <c r="B4791">
        <v>4786</v>
      </c>
      <c r="C4791" s="1">
        <f t="shared" si="150"/>
        <v>0.25842039279044332</v>
      </c>
      <c r="E4791">
        <v>4786</v>
      </c>
      <c r="F4791">
        <f t="shared" si="151"/>
        <v>0.42098208692816913</v>
      </c>
    </row>
    <row r="4792" spans="2:6" x14ac:dyDescent="0.3">
      <c r="B4792">
        <v>4787</v>
      </c>
      <c r="C4792" s="1">
        <f t="shared" si="150"/>
        <v>0.2584616282903146</v>
      </c>
      <c r="E4792">
        <v>4787</v>
      </c>
      <c r="F4792">
        <f t="shared" si="151"/>
        <v>0.42098208692816913</v>
      </c>
    </row>
    <row r="4793" spans="2:6" x14ac:dyDescent="0.3">
      <c r="B4793">
        <v>4788</v>
      </c>
      <c r="C4793" s="1">
        <f t="shared" si="150"/>
        <v>0.25850296232899211</v>
      </c>
      <c r="E4793">
        <v>4788</v>
      </c>
      <c r="F4793">
        <f t="shared" si="151"/>
        <v>0.42084016061602514</v>
      </c>
    </row>
    <row r="4794" spans="2:6" x14ac:dyDescent="0.3">
      <c r="B4794">
        <v>4789</v>
      </c>
      <c r="C4794" s="1">
        <f t="shared" si="150"/>
        <v>0.2585443948852113</v>
      </c>
      <c r="E4794">
        <v>4789</v>
      </c>
      <c r="F4794">
        <f t="shared" si="151"/>
        <v>0.42084016061602508</v>
      </c>
    </row>
    <row r="4795" spans="2:6" x14ac:dyDescent="0.3">
      <c r="B4795">
        <v>4790</v>
      </c>
      <c r="C4795" s="1">
        <f t="shared" si="150"/>
        <v>0.25858592593765661</v>
      </c>
      <c r="E4795">
        <v>4790</v>
      </c>
      <c r="F4795">
        <f t="shared" si="151"/>
        <v>0.4206982493054483</v>
      </c>
    </row>
    <row r="4796" spans="2:6" x14ac:dyDescent="0.3">
      <c r="B4796">
        <v>4791</v>
      </c>
      <c r="C4796" s="1">
        <f t="shared" si="150"/>
        <v>0.25862755546496208</v>
      </c>
      <c r="E4796">
        <v>4791</v>
      </c>
      <c r="F4796">
        <f t="shared" si="151"/>
        <v>0.42069824930544825</v>
      </c>
    </row>
    <row r="4797" spans="2:6" x14ac:dyDescent="0.3">
      <c r="B4797">
        <v>4792</v>
      </c>
      <c r="C4797" s="1">
        <f t="shared" si="150"/>
        <v>0.258669283445711</v>
      </c>
      <c r="E4797">
        <v>4792</v>
      </c>
      <c r="F4797">
        <f t="shared" si="151"/>
        <v>0.42055635306944639</v>
      </c>
    </row>
    <row r="4798" spans="2:6" x14ac:dyDescent="0.3">
      <c r="B4798">
        <v>4793</v>
      </c>
      <c r="C4798" s="1">
        <f t="shared" si="150"/>
        <v>0.25871110985843593</v>
      </c>
      <c r="E4798">
        <v>4793</v>
      </c>
      <c r="F4798">
        <f t="shared" si="151"/>
        <v>0.42055635306944633</v>
      </c>
    </row>
    <row r="4799" spans="2:6" x14ac:dyDescent="0.3">
      <c r="B4799">
        <v>4794</v>
      </c>
      <c r="C4799" s="1">
        <f t="shared" si="150"/>
        <v>0.25875303468161887</v>
      </c>
      <c r="E4799">
        <v>4794</v>
      </c>
      <c r="F4799">
        <f t="shared" si="151"/>
        <v>0.4204144719810195</v>
      </c>
    </row>
    <row r="4800" spans="2:6" x14ac:dyDescent="0.3">
      <c r="B4800">
        <v>4795</v>
      </c>
      <c r="C4800" s="1">
        <f t="shared" si="150"/>
        <v>0.25879505789369123</v>
      </c>
      <c r="E4800">
        <v>4795</v>
      </c>
      <c r="F4800">
        <f t="shared" si="151"/>
        <v>0.42041447198101939</v>
      </c>
    </row>
    <row r="4801" spans="2:6" x14ac:dyDescent="0.3">
      <c r="B4801">
        <v>4796</v>
      </c>
      <c r="C4801" s="1">
        <f t="shared" si="150"/>
        <v>0.2588371794730337</v>
      </c>
      <c r="E4801">
        <v>4796</v>
      </c>
      <c r="F4801">
        <f t="shared" si="151"/>
        <v>0.42027260611315936</v>
      </c>
    </row>
    <row r="4802" spans="2:6" x14ac:dyDescent="0.3">
      <c r="B4802">
        <v>4797</v>
      </c>
      <c r="C4802" s="1">
        <f t="shared" si="150"/>
        <v>0.2588793993979765</v>
      </c>
      <c r="E4802">
        <v>4797</v>
      </c>
      <c r="F4802">
        <f t="shared" si="151"/>
        <v>0.42027260611315925</v>
      </c>
    </row>
    <row r="4803" spans="2:6" x14ac:dyDescent="0.3">
      <c r="B4803">
        <v>4798</v>
      </c>
      <c r="C4803" s="1">
        <f t="shared" si="150"/>
        <v>0.25892171764679905</v>
      </c>
      <c r="E4803">
        <v>4798</v>
      </c>
      <c r="F4803">
        <f t="shared" si="151"/>
        <v>0.4201307555388506</v>
      </c>
    </row>
    <row r="4804" spans="2:6" x14ac:dyDescent="0.3">
      <c r="B4804">
        <v>4799</v>
      </c>
      <c r="C4804" s="1">
        <f t="shared" si="150"/>
        <v>0.2589641341977304</v>
      </c>
      <c r="E4804">
        <v>4799</v>
      </c>
      <c r="F4804">
        <f t="shared" si="151"/>
        <v>0.4201307555388506</v>
      </c>
    </row>
    <row r="4805" spans="2:6" x14ac:dyDescent="0.3">
      <c r="B4805">
        <v>4800</v>
      </c>
      <c r="C4805" s="1">
        <f t="shared" si="150"/>
        <v>0.25900664902894893</v>
      </c>
      <c r="E4805">
        <v>4800</v>
      </c>
      <c r="F4805">
        <f t="shared" si="151"/>
        <v>0.41998892033106949</v>
      </c>
    </row>
    <row r="4806" spans="2:6" x14ac:dyDescent="0.3">
      <c r="B4806">
        <v>4801</v>
      </c>
      <c r="C4806" s="1">
        <f t="shared" ref="C4806:C4869" si="152">D$2+D$1*COS((B4806*2*PI()/8760))</f>
        <v>0.25904926211858248</v>
      </c>
      <c r="E4806">
        <v>4801</v>
      </c>
      <c r="F4806">
        <f t="shared" ref="F4806:F4869" si="153">LARGE(C$6:C$8765,E4806)</f>
        <v>0.41998892033106933</v>
      </c>
    </row>
    <row r="4807" spans="2:6" x14ac:dyDescent="0.3">
      <c r="B4807">
        <v>4802</v>
      </c>
      <c r="C4807" s="1">
        <f t="shared" si="152"/>
        <v>0.25909197344470825</v>
      </c>
      <c r="E4807">
        <v>4802</v>
      </c>
      <c r="F4807">
        <f t="shared" si="153"/>
        <v>0.41984710056278463</v>
      </c>
    </row>
    <row r="4808" spans="2:6" x14ac:dyDescent="0.3">
      <c r="B4808">
        <v>4803</v>
      </c>
      <c r="C4808" s="1">
        <f t="shared" si="152"/>
        <v>0.25913478298535303</v>
      </c>
      <c r="E4808">
        <v>4803</v>
      </c>
      <c r="F4808">
        <f t="shared" si="153"/>
        <v>0.41984710056278463</v>
      </c>
    </row>
    <row r="4809" spans="2:6" x14ac:dyDescent="0.3">
      <c r="B4809">
        <v>4804</v>
      </c>
      <c r="C4809" s="1">
        <f t="shared" si="152"/>
        <v>0.259177690718493</v>
      </c>
      <c r="E4809">
        <v>4804</v>
      </c>
      <c r="F4809">
        <f t="shared" si="153"/>
        <v>0.41970529630695658</v>
      </c>
    </row>
    <row r="4810" spans="2:6" x14ac:dyDescent="0.3">
      <c r="B4810">
        <v>4805</v>
      </c>
      <c r="C4810" s="1">
        <f t="shared" si="152"/>
        <v>0.25922069662205388</v>
      </c>
      <c r="E4810">
        <v>4805</v>
      </c>
      <c r="F4810">
        <f t="shared" si="153"/>
        <v>0.41970529630695652</v>
      </c>
    </row>
    <row r="4811" spans="2:6" x14ac:dyDescent="0.3">
      <c r="B4811">
        <v>4806</v>
      </c>
      <c r="C4811" s="1">
        <f t="shared" si="152"/>
        <v>0.25926380067391086</v>
      </c>
      <c r="E4811">
        <v>4806</v>
      </c>
      <c r="F4811">
        <f t="shared" si="153"/>
        <v>0.41956350763653794</v>
      </c>
    </row>
    <row r="4812" spans="2:6" x14ac:dyDescent="0.3">
      <c r="B4812">
        <v>4807</v>
      </c>
      <c r="C4812" s="1">
        <f t="shared" si="152"/>
        <v>0.25930700285188862</v>
      </c>
      <c r="E4812">
        <v>4807</v>
      </c>
      <c r="F4812">
        <f t="shared" si="153"/>
        <v>0.41956350763653782</v>
      </c>
    </row>
    <row r="4813" spans="2:6" x14ac:dyDescent="0.3">
      <c r="B4813">
        <v>4808</v>
      </c>
      <c r="C4813" s="1">
        <f t="shared" si="152"/>
        <v>0.2593503031337614</v>
      </c>
      <c r="E4813">
        <v>4808</v>
      </c>
      <c r="F4813">
        <f t="shared" si="153"/>
        <v>0.4194217346244733</v>
      </c>
    </row>
    <row r="4814" spans="2:6" x14ac:dyDescent="0.3">
      <c r="B4814">
        <v>4809</v>
      </c>
      <c r="C4814" s="1">
        <f t="shared" si="152"/>
        <v>0.25939370149725294</v>
      </c>
      <c r="E4814">
        <v>4809</v>
      </c>
      <c r="F4814">
        <f t="shared" si="153"/>
        <v>0.41942173462447319</v>
      </c>
    </row>
    <row r="4815" spans="2:6" x14ac:dyDescent="0.3">
      <c r="B4815">
        <v>4810</v>
      </c>
      <c r="C4815" s="1">
        <f t="shared" si="152"/>
        <v>0.25943719792003644</v>
      </c>
      <c r="E4815">
        <v>4810</v>
      </c>
      <c r="F4815">
        <f t="shared" si="153"/>
        <v>0.41927997734369904</v>
      </c>
    </row>
    <row r="4816" spans="2:6" x14ac:dyDescent="0.3">
      <c r="B4816">
        <v>4811</v>
      </c>
      <c r="C4816" s="1">
        <f t="shared" si="152"/>
        <v>0.25948079237973487</v>
      </c>
      <c r="E4816">
        <v>4811</v>
      </c>
      <c r="F4816">
        <f t="shared" si="153"/>
        <v>0.41927997734369893</v>
      </c>
    </row>
    <row r="4817" spans="2:6" x14ac:dyDescent="0.3">
      <c r="B4817">
        <v>4812</v>
      </c>
      <c r="C4817" s="1">
        <f t="shared" si="152"/>
        <v>0.25952448485392055</v>
      </c>
      <c r="E4817">
        <v>4812</v>
      </c>
      <c r="F4817">
        <f t="shared" si="153"/>
        <v>0.41913823586714383</v>
      </c>
    </row>
    <row r="4818" spans="2:6" x14ac:dyDescent="0.3">
      <c r="B4818">
        <v>4813</v>
      </c>
      <c r="C4818" s="1">
        <f t="shared" si="152"/>
        <v>0.25956827532011539</v>
      </c>
      <c r="E4818">
        <v>4813</v>
      </c>
      <c r="F4818">
        <f t="shared" si="153"/>
        <v>0.41913823586714377</v>
      </c>
    </row>
    <row r="4819" spans="2:6" x14ac:dyDescent="0.3">
      <c r="B4819">
        <v>4814</v>
      </c>
      <c r="C4819" s="1">
        <f t="shared" si="152"/>
        <v>0.2596121637557911</v>
      </c>
      <c r="E4819">
        <v>4814</v>
      </c>
      <c r="F4819">
        <f t="shared" si="153"/>
        <v>0.41899651026772777</v>
      </c>
    </row>
    <row r="4820" spans="2:6" x14ac:dyDescent="0.3">
      <c r="B4820">
        <v>4815</v>
      </c>
      <c r="C4820" s="1">
        <f t="shared" si="152"/>
        <v>0.25965615013836874</v>
      </c>
      <c r="E4820">
        <v>4815</v>
      </c>
      <c r="F4820">
        <f t="shared" si="153"/>
        <v>0.41899651026772777</v>
      </c>
    </row>
    <row r="4821" spans="2:6" x14ac:dyDescent="0.3">
      <c r="B4821">
        <v>4816</v>
      </c>
      <c r="C4821" s="1">
        <f t="shared" si="152"/>
        <v>0.25970023444521911</v>
      </c>
      <c r="E4821">
        <v>4816</v>
      </c>
      <c r="F4821">
        <f t="shared" si="153"/>
        <v>0.41885480061836322</v>
      </c>
    </row>
    <row r="4822" spans="2:6" x14ac:dyDescent="0.3">
      <c r="B4822">
        <v>4817</v>
      </c>
      <c r="C4822" s="1">
        <f t="shared" si="152"/>
        <v>0.2597444166536626</v>
      </c>
      <c r="E4822">
        <v>4817</v>
      </c>
      <c r="F4822">
        <f t="shared" si="153"/>
        <v>0.41885480061836317</v>
      </c>
    </row>
    <row r="4823" spans="2:6" x14ac:dyDescent="0.3">
      <c r="B4823">
        <v>4818</v>
      </c>
      <c r="C4823" s="1">
        <f t="shared" si="152"/>
        <v>0.25978869674096927</v>
      </c>
      <c r="E4823">
        <v>4818</v>
      </c>
      <c r="F4823">
        <f t="shared" si="153"/>
        <v>0.41871310699195385</v>
      </c>
    </row>
    <row r="4824" spans="2:6" x14ac:dyDescent="0.3">
      <c r="B4824">
        <v>4819</v>
      </c>
      <c r="C4824" s="1">
        <f t="shared" si="152"/>
        <v>0.25983307468435879</v>
      </c>
      <c r="E4824">
        <v>4819</v>
      </c>
      <c r="F4824">
        <f t="shared" si="153"/>
        <v>0.4187131069919538</v>
      </c>
    </row>
    <row r="4825" spans="2:6" x14ac:dyDescent="0.3">
      <c r="B4825">
        <v>4820</v>
      </c>
      <c r="C4825" s="1">
        <f t="shared" si="152"/>
        <v>0.25987755046100036</v>
      </c>
      <c r="E4825">
        <v>4820</v>
      </c>
      <c r="F4825">
        <f t="shared" si="153"/>
        <v>0.41857142946139553</v>
      </c>
    </row>
    <row r="4826" spans="2:6" x14ac:dyDescent="0.3">
      <c r="B4826">
        <v>4821</v>
      </c>
      <c r="C4826" s="1">
        <f t="shared" si="152"/>
        <v>0.25992212404801318</v>
      </c>
      <c r="E4826">
        <v>4821</v>
      </c>
      <c r="F4826">
        <f t="shared" si="153"/>
        <v>0.41857142946139547</v>
      </c>
    </row>
    <row r="4827" spans="2:6" x14ac:dyDescent="0.3">
      <c r="B4827">
        <v>4822</v>
      </c>
      <c r="C4827" s="1">
        <f t="shared" si="152"/>
        <v>0.25996679542246576</v>
      </c>
      <c r="E4827">
        <v>4822</v>
      </c>
      <c r="F4827">
        <f t="shared" si="153"/>
        <v>0.41842976809957555</v>
      </c>
    </row>
    <row r="4828" spans="2:6" x14ac:dyDescent="0.3">
      <c r="B4828">
        <v>4823</v>
      </c>
      <c r="C4828" s="1">
        <f t="shared" si="152"/>
        <v>0.26001156456137658</v>
      </c>
      <c r="E4828">
        <v>4823</v>
      </c>
      <c r="F4828">
        <f t="shared" si="153"/>
        <v>0.41842976809957549</v>
      </c>
    </row>
    <row r="4829" spans="2:6" x14ac:dyDescent="0.3">
      <c r="B4829">
        <v>4824</v>
      </c>
      <c r="C4829" s="1">
        <f t="shared" si="152"/>
        <v>0.26005643144171364</v>
      </c>
      <c r="E4829">
        <v>4824</v>
      </c>
      <c r="F4829">
        <f t="shared" si="153"/>
        <v>0.41828812297937307</v>
      </c>
    </row>
    <row r="4830" spans="2:6" x14ac:dyDescent="0.3">
      <c r="B4830">
        <v>4825</v>
      </c>
      <c r="C4830" s="1">
        <f t="shared" si="152"/>
        <v>0.26010139604039478</v>
      </c>
      <c r="E4830">
        <v>4825</v>
      </c>
      <c r="F4830">
        <f t="shared" si="153"/>
        <v>0.41828812297937301</v>
      </c>
    </row>
    <row r="4831" spans="2:6" x14ac:dyDescent="0.3">
      <c r="B4831">
        <v>4826</v>
      </c>
      <c r="C4831" s="1">
        <f t="shared" si="152"/>
        <v>0.26014645833428746</v>
      </c>
      <c r="E4831">
        <v>4826</v>
      </c>
      <c r="F4831">
        <f t="shared" si="153"/>
        <v>0.4181464941736589</v>
      </c>
    </row>
    <row r="4832" spans="2:6" x14ac:dyDescent="0.3">
      <c r="B4832">
        <v>4827</v>
      </c>
      <c r="C4832" s="1">
        <f t="shared" si="152"/>
        <v>0.26019161830020904</v>
      </c>
      <c r="E4832">
        <v>4827</v>
      </c>
      <c r="F4832">
        <f t="shared" si="153"/>
        <v>0.4181464941736589</v>
      </c>
    </row>
    <row r="4833" spans="2:6" x14ac:dyDescent="0.3">
      <c r="B4833">
        <v>4828</v>
      </c>
      <c r="C4833" s="1">
        <f t="shared" si="152"/>
        <v>0.26023687591492645</v>
      </c>
      <c r="E4833">
        <v>4828</v>
      </c>
      <c r="F4833">
        <f t="shared" si="153"/>
        <v>0.41800488175529515</v>
      </c>
    </row>
    <row r="4834" spans="2:6" x14ac:dyDescent="0.3">
      <c r="B4834">
        <v>4829</v>
      </c>
      <c r="C4834" s="1">
        <f t="shared" si="152"/>
        <v>0.26028223115515647</v>
      </c>
      <c r="E4834">
        <v>4829</v>
      </c>
      <c r="F4834">
        <f t="shared" si="153"/>
        <v>0.41800488175529515</v>
      </c>
    </row>
    <row r="4835" spans="2:6" x14ac:dyDescent="0.3">
      <c r="B4835">
        <v>4830</v>
      </c>
      <c r="C4835" s="1">
        <f t="shared" si="152"/>
        <v>0.26032768399756567</v>
      </c>
      <c r="E4835">
        <v>4830</v>
      </c>
      <c r="F4835">
        <f t="shared" si="153"/>
        <v>0.41786328579713589</v>
      </c>
    </row>
    <row r="4836" spans="2:6" x14ac:dyDescent="0.3">
      <c r="B4836">
        <v>4831</v>
      </c>
      <c r="C4836" s="1">
        <f t="shared" si="152"/>
        <v>0.26037323441877036</v>
      </c>
      <c r="E4836">
        <v>4831</v>
      </c>
      <c r="F4836">
        <f t="shared" si="153"/>
        <v>0.41786328579713589</v>
      </c>
    </row>
    <row r="4837" spans="2:6" x14ac:dyDescent="0.3">
      <c r="B4837">
        <v>4832</v>
      </c>
      <c r="C4837" s="1">
        <f t="shared" si="152"/>
        <v>0.26041888239533673</v>
      </c>
      <c r="E4837">
        <v>4832</v>
      </c>
      <c r="F4837">
        <f t="shared" si="153"/>
        <v>0.41772170637202655</v>
      </c>
    </row>
    <row r="4838" spans="2:6" x14ac:dyDescent="0.3">
      <c r="B4838">
        <v>4833</v>
      </c>
      <c r="C4838" s="1">
        <f t="shared" si="152"/>
        <v>0.26046462790378067</v>
      </c>
      <c r="E4838">
        <v>4833</v>
      </c>
      <c r="F4838">
        <f t="shared" si="153"/>
        <v>0.41772170637202649</v>
      </c>
    </row>
    <row r="4839" spans="2:6" x14ac:dyDescent="0.3">
      <c r="B4839">
        <v>4834</v>
      </c>
      <c r="C4839" s="1">
        <f t="shared" si="152"/>
        <v>0.260510470920568</v>
      </c>
      <c r="E4839">
        <v>4834</v>
      </c>
      <c r="F4839">
        <f t="shared" si="153"/>
        <v>0.41758014355280398</v>
      </c>
    </row>
    <row r="4840" spans="2:6" x14ac:dyDescent="0.3">
      <c r="B4840">
        <v>4835</v>
      </c>
      <c r="C4840" s="1">
        <f t="shared" si="152"/>
        <v>0.26055641142211422</v>
      </c>
      <c r="E4840">
        <v>4835</v>
      </c>
      <c r="F4840">
        <f t="shared" si="153"/>
        <v>0.41758014355280393</v>
      </c>
    </row>
    <row r="4841" spans="2:6" x14ac:dyDescent="0.3">
      <c r="B4841">
        <v>4836</v>
      </c>
      <c r="C4841" s="1">
        <f t="shared" si="152"/>
        <v>0.26060244938478494</v>
      </c>
      <c r="E4841">
        <v>4836</v>
      </c>
      <c r="F4841">
        <f t="shared" si="153"/>
        <v>0.41743859741229666</v>
      </c>
    </row>
    <row r="4842" spans="2:6" x14ac:dyDescent="0.3">
      <c r="B4842">
        <v>4837</v>
      </c>
      <c r="C4842" s="1">
        <f t="shared" si="152"/>
        <v>0.26064858478489539</v>
      </c>
      <c r="E4842">
        <v>4837</v>
      </c>
      <c r="F4842">
        <f t="shared" si="153"/>
        <v>0.41743859741229655</v>
      </c>
    </row>
    <row r="4843" spans="2:6" x14ac:dyDescent="0.3">
      <c r="B4843">
        <v>4838</v>
      </c>
      <c r="C4843" s="1">
        <f t="shared" si="152"/>
        <v>0.26069481759871072</v>
      </c>
      <c r="E4843">
        <v>4838</v>
      </c>
      <c r="F4843">
        <f t="shared" si="153"/>
        <v>0.41729706802332445</v>
      </c>
    </row>
    <row r="4844" spans="2:6" x14ac:dyDescent="0.3">
      <c r="B4844">
        <v>4839</v>
      </c>
      <c r="C4844" s="1">
        <f t="shared" si="152"/>
        <v>0.26074114780244612</v>
      </c>
      <c r="E4844">
        <v>4839</v>
      </c>
      <c r="F4844">
        <f t="shared" si="153"/>
        <v>0.41729706802332439</v>
      </c>
    </row>
    <row r="4845" spans="2:6" x14ac:dyDescent="0.3">
      <c r="B4845">
        <v>4840</v>
      </c>
      <c r="C4845" s="1">
        <f t="shared" si="152"/>
        <v>0.26078757537226649</v>
      </c>
      <c r="E4845">
        <v>4840</v>
      </c>
      <c r="F4845">
        <f t="shared" si="153"/>
        <v>0.41715555545869826</v>
      </c>
    </row>
    <row r="4846" spans="2:6" x14ac:dyDescent="0.3">
      <c r="B4846">
        <v>4841</v>
      </c>
      <c r="C4846" s="1">
        <f t="shared" si="152"/>
        <v>0.26083410028428666</v>
      </c>
      <c r="E4846">
        <v>4841</v>
      </c>
      <c r="F4846">
        <f t="shared" si="153"/>
        <v>0.41715555545869815</v>
      </c>
    </row>
    <row r="4847" spans="2:6" x14ac:dyDescent="0.3">
      <c r="B4847">
        <v>4842</v>
      </c>
      <c r="C4847" s="1">
        <f t="shared" si="152"/>
        <v>0.26088072251457145</v>
      </c>
      <c r="E4847">
        <v>4842</v>
      </c>
      <c r="F4847">
        <f t="shared" si="153"/>
        <v>0.41701405979122097</v>
      </c>
    </row>
    <row r="4848" spans="2:6" x14ac:dyDescent="0.3">
      <c r="B4848">
        <v>4843</v>
      </c>
      <c r="C4848" s="1">
        <f t="shared" si="152"/>
        <v>0.2609274420391357</v>
      </c>
      <c r="E4848">
        <v>4843</v>
      </c>
      <c r="F4848">
        <f t="shared" si="153"/>
        <v>0.41701405979122097</v>
      </c>
    </row>
    <row r="4849" spans="2:6" x14ac:dyDescent="0.3">
      <c r="B4849">
        <v>4844</v>
      </c>
      <c r="C4849" s="1">
        <f t="shared" si="152"/>
        <v>0.26097425883394398</v>
      </c>
      <c r="E4849">
        <v>4844</v>
      </c>
      <c r="F4849">
        <f t="shared" si="153"/>
        <v>0.41687258109368619</v>
      </c>
    </row>
    <row r="4850" spans="2:6" x14ac:dyDescent="0.3">
      <c r="B4850">
        <v>4845</v>
      </c>
      <c r="C4850" s="1">
        <f t="shared" si="152"/>
        <v>0.26102117287491094</v>
      </c>
      <c r="E4850">
        <v>4845</v>
      </c>
      <c r="F4850">
        <f t="shared" si="153"/>
        <v>0.41687258109368602</v>
      </c>
    </row>
    <row r="4851" spans="2:6" x14ac:dyDescent="0.3">
      <c r="B4851">
        <v>4846</v>
      </c>
      <c r="C4851" s="1">
        <f t="shared" si="152"/>
        <v>0.26106818413790123</v>
      </c>
      <c r="E4851">
        <v>4846</v>
      </c>
      <c r="F4851">
        <f t="shared" si="153"/>
        <v>0.41673111943887919</v>
      </c>
    </row>
    <row r="4852" spans="2:6" x14ac:dyDescent="0.3">
      <c r="B4852">
        <v>4847</v>
      </c>
      <c r="C4852" s="1">
        <f t="shared" si="152"/>
        <v>0.26111529259872945</v>
      </c>
      <c r="E4852">
        <v>4847</v>
      </c>
      <c r="F4852">
        <f t="shared" si="153"/>
        <v>0.41673111943887914</v>
      </c>
    </row>
    <row r="4853" spans="2:6" x14ac:dyDescent="0.3">
      <c r="B4853">
        <v>4848</v>
      </c>
      <c r="C4853" s="1">
        <f t="shared" si="152"/>
        <v>0.26116249823316007</v>
      </c>
      <c r="E4853">
        <v>4848</v>
      </c>
      <c r="F4853">
        <f t="shared" si="153"/>
        <v>0.41658967489957627</v>
      </c>
    </row>
    <row r="4854" spans="2:6" x14ac:dyDescent="0.3">
      <c r="B4854">
        <v>4849</v>
      </c>
      <c r="C4854" s="1">
        <f t="shared" si="152"/>
        <v>0.26120980101690783</v>
      </c>
      <c r="E4854">
        <v>4849</v>
      </c>
      <c r="F4854">
        <f t="shared" si="153"/>
        <v>0.41658967489957621</v>
      </c>
    </row>
    <row r="4855" spans="2:6" x14ac:dyDescent="0.3">
      <c r="B4855">
        <v>4850</v>
      </c>
      <c r="C4855" s="1">
        <f t="shared" si="152"/>
        <v>0.26125720092563731</v>
      </c>
      <c r="E4855">
        <v>4850</v>
      </c>
      <c r="F4855">
        <f t="shared" si="153"/>
        <v>0.41644824754854481</v>
      </c>
    </row>
    <row r="4856" spans="2:6" x14ac:dyDescent="0.3">
      <c r="B4856">
        <v>4851</v>
      </c>
      <c r="C4856" s="1">
        <f t="shared" si="152"/>
        <v>0.26130469793496314</v>
      </c>
      <c r="E4856">
        <v>4851</v>
      </c>
      <c r="F4856">
        <f t="shared" si="153"/>
        <v>0.4164482475485447</v>
      </c>
    </row>
    <row r="4857" spans="2:6" x14ac:dyDescent="0.3">
      <c r="B4857">
        <v>4852</v>
      </c>
      <c r="C4857" s="1">
        <f t="shared" si="152"/>
        <v>0.26135229202044996</v>
      </c>
      <c r="E4857">
        <v>4852</v>
      </c>
      <c r="F4857">
        <f t="shared" si="153"/>
        <v>0.41630683745854374</v>
      </c>
    </row>
    <row r="4858" spans="2:6" x14ac:dyDescent="0.3">
      <c r="B4858">
        <v>4853</v>
      </c>
      <c r="C4858" s="1">
        <f t="shared" si="152"/>
        <v>0.26139998315761259</v>
      </c>
      <c r="E4858">
        <v>4853</v>
      </c>
      <c r="F4858">
        <f t="shared" si="153"/>
        <v>0.41630683745854369</v>
      </c>
    </row>
    <row r="4859" spans="2:6" x14ac:dyDescent="0.3">
      <c r="B4859">
        <v>4854</v>
      </c>
      <c r="C4859" s="1">
        <f t="shared" si="152"/>
        <v>0.26144777132191588</v>
      </c>
      <c r="E4859">
        <v>4854</v>
      </c>
      <c r="F4859">
        <f t="shared" si="153"/>
        <v>0.4161654447023227</v>
      </c>
    </row>
    <row r="4860" spans="2:6" x14ac:dyDescent="0.3">
      <c r="B4860">
        <v>4855</v>
      </c>
      <c r="C4860" s="1">
        <f t="shared" si="152"/>
        <v>0.2614956564887746</v>
      </c>
      <c r="E4860">
        <v>4855</v>
      </c>
      <c r="F4860">
        <f t="shared" si="153"/>
        <v>0.41616544470232253</v>
      </c>
    </row>
    <row r="4861" spans="2:6" x14ac:dyDescent="0.3">
      <c r="B4861">
        <v>4856</v>
      </c>
      <c r="C4861" s="1">
        <f t="shared" si="152"/>
        <v>0.2615436386335539</v>
      </c>
      <c r="E4861">
        <v>4856</v>
      </c>
      <c r="F4861">
        <f t="shared" si="153"/>
        <v>0.41602406935262271</v>
      </c>
    </row>
    <row r="4862" spans="2:6" x14ac:dyDescent="0.3">
      <c r="B4862">
        <v>4857</v>
      </c>
      <c r="C4862" s="1">
        <f t="shared" si="152"/>
        <v>0.26159171773156886</v>
      </c>
      <c r="E4862">
        <v>4857</v>
      </c>
      <c r="F4862">
        <f t="shared" si="153"/>
        <v>0.41602406935262271</v>
      </c>
    </row>
    <row r="4863" spans="2:6" x14ac:dyDescent="0.3">
      <c r="B4863">
        <v>4858</v>
      </c>
      <c r="C4863" s="1">
        <f t="shared" si="152"/>
        <v>0.26163989375808472</v>
      </c>
      <c r="E4863">
        <v>4858</v>
      </c>
      <c r="F4863">
        <f t="shared" si="153"/>
        <v>0.41588271148217565</v>
      </c>
    </row>
    <row r="4864" spans="2:6" x14ac:dyDescent="0.3">
      <c r="B4864">
        <v>4859</v>
      </c>
      <c r="C4864" s="1">
        <f t="shared" si="152"/>
        <v>0.26168816668831674</v>
      </c>
      <c r="E4864">
        <v>4859</v>
      </c>
      <c r="F4864">
        <f t="shared" si="153"/>
        <v>0.41588271148217565</v>
      </c>
    </row>
    <row r="4865" spans="2:6" x14ac:dyDescent="0.3">
      <c r="B4865">
        <v>4860</v>
      </c>
      <c r="C4865" s="1">
        <f t="shared" si="152"/>
        <v>0.26173653649743056</v>
      </c>
      <c r="E4865">
        <v>4860</v>
      </c>
      <c r="F4865">
        <f t="shared" si="153"/>
        <v>0.41574137116370452</v>
      </c>
    </row>
    <row r="4866" spans="2:6" x14ac:dyDescent="0.3">
      <c r="B4866">
        <v>4861</v>
      </c>
      <c r="C4866" s="1">
        <f t="shared" si="152"/>
        <v>0.26178500316054182</v>
      </c>
      <c r="E4866">
        <v>4861</v>
      </c>
      <c r="F4866">
        <f t="shared" si="153"/>
        <v>0.41574137116370447</v>
      </c>
    </row>
    <row r="4867" spans="2:6" x14ac:dyDescent="0.3">
      <c r="B4867">
        <v>4862</v>
      </c>
      <c r="C4867" s="1">
        <f t="shared" si="152"/>
        <v>0.26183356665271634</v>
      </c>
      <c r="E4867">
        <v>4862</v>
      </c>
      <c r="F4867">
        <f t="shared" si="153"/>
        <v>0.41560004846992316</v>
      </c>
    </row>
    <row r="4868" spans="2:6" x14ac:dyDescent="0.3">
      <c r="B4868">
        <v>4863</v>
      </c>
      <c r="C4868" s="1">
        <f t="shared" si="152"/>
        <v>0.26188222694897023</v>
      </c>
      <c r="E4868">
        <v>4863</v>
      </c>
      <c r="F4868">
        <f t="shared" si="153"/>
        <v>0.4156000484699231</v>
      </c>
    </row>
    <row r="4869" spans="2:6" x14ac:dyDescent="0.3">
      <c r="B4869">
        <v>4864</v>
      </c>
      <c r="C4869" s="1">
        <f t="shared" si="152"/>
        <v>0.26193098402426956</v>
      </c>
      <c r="E4869">
        <v>4864</v>
      </c>
      <c r="F4869">
        <f t="shared" si="153"/>
        <v>0.41545874347353656</v>
      </c>
    </row>
    <row r="4870" spans="2:6" x14ac:dyDescent="0.3">
      <c r="B4870">
        <v>4865</v>
      </c>
      <c r="C4870" s="1">
        <f t="shared" ref="C4870:C4933" si="154">D$2+D$1*COS((B4870*2*PI()/8760))</f>
        <v>0.26197983785353085</v>
      </c>
      <c r="E4870">
        <v>4865</v>
      </c>
      <c r="F4870">
        <f t="shared" ref="F4870:F4933" si="155">LARGE(C$6:C$8765,E4870)</f>
        <v>0.41545874347353645</v>
      </c>
    </row>
    <row r="4871" spans="2:6" x14ac:dyDescent="0.3">
      <c r="B4871">
        <v>4866</v>
      </c>
      <c r="C4871" s="1">
        <f t="shared" si="154"/>
        <v>0.26202878841162092</v>
      </c>
      <c r="E4871">
        <v>4866</v>
      </c>
      <c r="F4871">
        <f t="shared" si="155"/>
        <v>0.41531745624724037</v>
      </c>
    </row>
    <row r="4872" spans="2:6" x14ac:dyDescent="0.3">
      <c r="B4872">
        <v>4867</v>
      </c>
      <c r="C4872" s="1">
        <f t="shared" si="154"/>
        <v>0.26207783567335641</v>
      </c>
      <c r="E4872">
        <v>4867</v>
      </c>
      <c r="F4872">
        <f t="shared" si="155"/>
        <v>0.41531745624724037</v>
      </c>
    </row>
    <row r="4873" spans="2:6" x14ac:dyDescent="0.3">
      <c r="B4873">
        <v>4868</v>
      </c>
      <c r="C4873" s="1">
        <f t="shared" si="154"/>
        <v>0.26212697961350467</v>
      </c>
      <c r="E4873">
        <v>4868</v>
      </c>
      <c r="F4873">
        <f t="shared" si="155"/>
        <v>0.41517618686372115</v>
      </c>
    </row>
    <row r="4874" spans="2:6" x14ac:dyDescent="0.3">
      <c r="B4874">
        <v>4869</v>
      </c>
      <c r="C4874" s="1">
        <f t="shared" si="154"/>
        <v>0.26217622020678305</v>
      </c>
      <c r="E4874">
        <v>4869</v>
      </c>
      <c r="F4874">
        <f t="shared" si="155"/>
        <v>0.41517618686372099</v>
      </c>
    </row>
    <row r="4875" spans="2:6" x14ac:dyDescent="0.3">
      <c r="B4875">
        <v>4870</v>
      </c>
      <c r="C4875" s="1">
        <f t="shared" si="154"/>
        <v>0.26222555742785919</v>
      </c>
      <c r="E4875">
        <v>4870</v>
      </c>
      <c r="F4875">
        <f t="shared" si="155"/>
        <v>0.41503493539565645</v>
      </c>
    </row>
    <row r="4876" spans="2:6" x14ac:dyDescent="0.3">
      <c r="B4876">
        <v>4871</v>
      </c>
      <c r="C4876" s="1">
        <f t="shared" si="154"/>
        <v>0.26227499125135112</v>
      </c>
      <c r="E4876">
        <v>4871</v>
      </c>
      <c r="F4876">
        <f t="shared" si="155"/>
        <v>0.41503493539565645</v>
      </c>
    </row>
    <row r="4877" spans="2:6" x14ac:dyDescent="0.3">
      <c r="B4877">
        <v>4872</v>
      </c>
      <c r="C4877" s="1">
        <f t="shared" si="154"/>
        <v>0.26232452165182718</v>
      </c>
      <c r="E4877">
        <v>4872</v>
      </c>
      <c r="F4877">
        <f t="shared" si="155"/>
        <v>0.4148937019157144</v>
      </c>
    </row>
    <row r="4878" spans="2:6" x14ac:dyDescent="0.3">
      <c r="B4878">
        <v>4873</v>
      </c>
      <c r="C4878" s="1">
        <f t="shared" si="154"/>
        <v>0.26237414860380581</v>
      </c>
      <c r="E4878">
        <v>4873</v>
      </c>
      <c r="F4878">
        <f t="shared" si="155"/>
        <v>0.4148937019157144</v>
      </c>
    </row>
    <row r="4879" spans="2:6" x14ac:dyDescent="0.3">
      <c r="B4879">
        <v>4874</v>
      </c>
      <c r="C4879" s="1">
        <f t="shared" si="154"/>
        <v>0.2624238720817561</v>
      </c>
      <c r="E4879">
        <v>4874</v>
      </c>
      <c r="F4879">
        <f t="shared" si="155"/>
        <v>0.414752486496554</v>
      </c>
    </row>
    <row r="4880" spans="2:6" x14ac:dyDescent="0.3">
      <c r="B4880">
        <v>4875</v>
      </c>
      <c r="C4880" s="1">
        <f t="shared" si="154"/>
        <v>0.26247369206009719</v>
      </c>
      <c r="E4880">
        <v>4875</v>
      </c>
      <c r="F4880">
        <f t="shared" si="155"/>
        <v>0.41475248649655394</v>
      </c>
    </row>
    <row r="4881" spans="2:6" x14ac:dyDescent="0.3">
      <c r="B4881">
        <v>4876</v>
      </c>
      <c r="C4881" s="1">
        <f t="shared" si="154"/>
        <v>0.26252360851319878</v>
      </c>
      <c r="E4881">
        <v>4876</v>
      </c>
      <c r="F4881">
        <f t="shared" si="155"/>
        <v>0.41461128921082496</v>
      </c>
    </row>
    <row r="4882" spans="2:6" x14ac:dyDescent="0.3">
      <c r="B4882">
        <v>4877</v>
      </c>
      <c r="C4882" s="1">
        <f t="shared" si="154"/>
        <v>0.26257362141538082</v>
      </c>
      <c r="E4882">
        <v>4877</v>
      </c>
      <c r="F4882">
        <f t="shared" si="155"/>
        <v>0.41461128921082485</v>
      </c>
    </row>
    <row r="4883" spans="2:6" x14ac:dyDescent="0.3">
      <c r="B4883">
        <v>4878</v>
      </c>
      <c r="C4883" s="1">
        <f t="shared" si="154"/>
        <v>0.26262373074091372</v>
      </c>
      <c r="E4883">
        <v>4878</v>
      </c>
      <c r="F4883">
        <f t="shared" si="155"/>
        <v>0.41447011013116747</v>
      </c>
    </row>
    <row r="4884" spans="2:6" x14ac:dyDescent="0.3">
      <c r="B4884">
        <v>4879</v>
      </c>
      <c r="C4884" s="1">
        <f t="shared" si="154"/>
        <v>0.26267393646401815</v>
      </c>
      <c r="E4884">
        <v>4879</v>
      </c>
      <c r="F4884">
        <f t="shared" si="155"/>
        <v>0.41447011013116736</v>
      </c>
    </row>
    <row r="4885" spans="2:6" x14ac:dyDescent="0.3">
      <c r="B4885">
        <v>4880</v>
      </c>
      <c r="C4885" s="1">
        <f t="shared" si="154"/>
        <v>0.2627242385588654</v>
      </c>
      <c r="E4885">
        <v>4880</v>
      </c>
      <c r="F4885">
        <f t="shared" si="155"/>
        <v>0.41432894933021258</v>
      </c>
    </row>
    <row r="4886" spans="2:6" x14ac:dyDescent="0.3">
      <c r="B4886">
        <v>4881</v>
      </c>
      <c r="C4886" s="1">
        <f t="shared" si="154"/>
        <v>0.26277463699957698</v>
      </c>
      <c r="E4886">
        <v>4881</v>
      </c>
      <c r="F4886">
        <f t="shared" si="155"/>
        <v>0.41432894933021253</v>
      </c>
    </row>
    <row r="4887" spans="2:6" x14ac:dyDescent="0.3">
      <c r="B4887">
        <v>4882</v>
      </c>
      <c r="C4887" s="1">
        <f t="shared" si="154"/>
        <v>0.26282513176022493</v>
      </c>
      <c r="E4887">
        <v>4882</v>
      </c>
      <c r="F4887">
        <f t="shared" si="155"/>
        <v>0.41418780688058199</v>
      </c>
    </row>
    <row r="4888" spans="2:6" x14ac:dyDescent="0.3">
      <c r="B4888">
        <v>4883</v>
      </c>
      <c r="C4888" s="1">
        <f t="shared" si="154"/>
        <v>0.26287572281483174</v>
      </c>
      <c r="E4888">
        <v>4883</v>
      </c>
      <c r="F4888">
        <f t="shared" si="155"/>
        <v>0.41418780688058193</v>
      </c>
    </row>
    <row r="4889" spans="2:6" x14ac:dyDescent="0.3">
      <c r="B4889">
        <v>4884</v>
      </c>
      <c r="C4889" s="1">
        <f t="shared" si="154"/>
        <v>0.26292641013737034</v>
      </c>
      <c r="E4889">
        <v>4884</v>
      </c>
      <c r="F4889">
        <f t="shared" si="155"/>
        <v>0.4140466828548876</v>
      </c>
    </row>
    <row r="4890" spans="2:6" x14ac:dyDescent="0.3">
      <c r="B4890">
        <v>4885</v>
      </c>
      <c r="C4890" s="1">
        <f t="shared" si="154"/>
        <v>0.26297719370176409</v>
      </c>
      <c r="E4890">
        <v>4885</v>
      </c>
      <c r="F4890">
        <f t="shared" si="155"/>
        <v>0.41404668285488744</v>
      </c>
    </row>
    <row r="4891" spans="2:6" x14ac:dyDescent="0.3">
      <c r="B4891">
        <v>4886</v>
      </c>
      <c r="C4891" s="1">
        <f t="shared" si="154"/>
        <v>0.263028073481887</v>
      </c>
      <c r="E4891">
        <v>4886</v>
      </c>
      <c r="F4891">
        <f t="shared" si="155"/>
        <v>0.41390557732573219</v>
      </c>
    </row>
    <row r="4892" spans="2:6" x14ac:dyDescent="0.3">
      <c r="B4892">
        <v>4887</v>
      </c>
      <c r="C4892" s="1">
        <f t="shared" si="154"/>
        <v>0.2630790494515633</v>
      </c>
      <c r="E4892">
        <v>4887</v>
      </c>
      <c r="F4892">
        <f t="shared" si="155"/>
        <v>0.41390557732573219</v>
      </c>
    </row>
    <row r="4893" spans="2:6" x14ac:dyDescent="0.3">
      <c r="B4893">
        <v>4888</v>
      </c>
      <c r="C4893" s="1">
        <f t="shared" si="154"/>
        <v>0.26313012158456806</v>
      </c>
      <c r="E4893">
        <v>4888</v>
      </c>
      <c r="F4893">
        <f t="shared" si="155"/>
        <v>0.41376449036570889</v>
      </c>
    </row>
    <row r="4894" spans="2:6" x14ac:dyDescent="0.3">
      <c r="B4894">
        <v>4889</v>
      </c>
      <c r="C4894" s="1">
        <f t="shared" si="154"/>
        <v>0.26318128985462663</v>
      </c>
      <c r="E4894">
        <v>4889</v>
      </c>
      <c r="F4894">
        <f t="shared" si="155"/>
        <v>0.41376449036570884</v>
      </c>
    </row>
    <row r="4895" spans="2:6" x14ac:dyDescent="0.3">
      <c r="B4895">
        <v>4890</v>
      </c>
      <c r="C4895" s="1">
        <f t="shared" si="154"/>
        <v>0.26323255423541497</v>
      </c>
      <c r="E4895">
        <v>4890</v>
      </c>
      <c r="F4895">
        <f t="shared" si="155"/>
        <v>0.41362342204740121</v>
      </c>
    </row>
    <row r="4896" spans="2:6" x14ac:dyDescent="0.3">
      <c r="B4896">
        <v>4891</v>
      </c>
      <c r="C4896" s="1">
        <f t="shared" si="154"/>
        <v>0.26328391470055967</v>
      </c>
      <c r="E4896">
        <v>4891</v>
      </c>
      <c r="F4896">
        <f t="shared" si="155"/>
        <v>0.41362342204740116</v>
      </c>
    </row>
    <row r="4897" spans="2:6" x14ac:dyDescent="0.3">
      <c r="B4897">
        <v>4892</v>
      </c>
      <c r="C4897" s="1">
        <f t="shared" si="154"/>
        <v>0.26333537122363776</v>
      </c>
      <c r="E4897">
        <v>4892</v>
      </c>
      <c r="F4897">
        <f t="shared" si="155"/>
        <v>0.41348237244338332</v>
      </c>
    </row>
    <row r="4898" spans="2:6" x14ac:dyDescent="0.3">
      <c r="B4898">
        <v>4893</v>
      </c>
      <c r="C4898" s="1">
        <f t="shared" si="154"/>
        <v>0.26338692377817702</v>
      </c>
      <c r="E4898">
        <v>4893</v>
      </c>
      <c r="F4898">
        <f t="shared" si="155"/>
        <v>0.41348237244338326</v>
      </c>
    </row>
    <row r="4899" spans="2:6" x14ac:dyDescent="0.3">
      <c r="B4899">
        <v>4894</v>
      </c>
      <c r="C4899" s="1">
        <f t="shared" si="154"/>
        <v>0.26343857233765566</v>
      </c>
      <c r="E4899">
        <v>4894</v>
      </c>
      <c r="F4899">
        <f t="shared" si="155"/>
        <v>0.41334134162621927</v>
      </c>
    </row>
    <row r="4900" spans="2:6" x14ac:dyDescent="0.3">
      <c r="B4900">
        <v>4895</v>
      </c>
      <c r="C4900" s="1">
        <f t="shared" si="154"/>
        <v>0.26349031687550256</v>
      </c>
      <c r="E4900">
        <v>4895</v>
      </c>
      <c r="F4900">
        <f t="shared" si="155"/>
        <v>0.41334134162621916</v>
      </c>
    </row>
    <row r="4901" spans="2:6" x14ac:dyDescent="0.3">
      <c r="B4901">
        <v>4896</v>
      </c>
      <c r="C4901" s="1">
        <f t="shared" si="154"/>
        <v>0.26354215736509734</v>
      </c>
      <c r="E4901">
        <v>4896</v>
      </c>
      <c r="F4901">
        <f t="shared" si="155"/>
        <v>0.41320032966846404</v>
      </c>
    </row>
    <row r="4902" spans="2:6" x14ac:dyDescent="0.3">
      <c r="B4902">
        <v>4897</v>
      </c>
      <c r="C4902" s="1">
        <f t="shared" si="154"/>
        <v>0.26359409377977</v>
      </c>
      <c r="E4902">
        <v>4897</v>
      </c>
      <c r="F4902">
        <f t="shared" si="155"/>
        <v>0.41320032966846398</v>
      </c>
    </row>
    <row r="4903" spans="2:6" x14ac:dyDescent="0.3">
      <c r="B4903">
        <v>4898</v>
      </c>
      <c r="C4903" s="1">
        <f t="shared" si="154"/>
        <v>0.26364612609280141</v>
      </c>
      <c r="E4903">
        <v>4898</v>
      </c>
      <c r="F4903">
        <f t="shared" si="155"/>
        <v>0.41305933664266248</v>
      </c>
    </row>
    <row r="4904" spans="2:6" x14ac:dyDescent="0.3">
      <c r="B4904">
        <v>4899</v>
      </c>
      <c r="C4904" s="1">
        <f t="shared" si="154"/>
        <v>0.26369825427742305</v>
      </c>
      <c r="E4904">
        <v>4899</v>
      </c>
      <c r="F4904">
        <f t="shared" si="155"/>
        <v>0.41305933664266226</v>
      </c>
    </row>
    <row r="4905" spans="2:6" x14ac:dyDescent="0.3">
      <c r="B4905">
        <v>4900</v>
      </c>
      <c r="C4905" s="1">
        <f t="shared" si="154"/>
        <v>0.26375047830681708</v>
      </c>
      <c r="E4905">
        <v>4900</v>
      </c>
      <c r="F4905">
        <f t="shared" si="155"/>
        <v>0.41291836262134984</v>
      </c>
    </row>
    <row r="4906" spans="2:6" x14ac:dyDescent="0.3">
      <c r="B4906">
        <v>4901</v>
      </c>
      <c r="C4906" s="1">
        <f t="shared" si="154"/>
        <v>0.26380279815411622</v>
      </c>
      <c r="E4906">
        <v>4901</v>
      </c>
      <c r="F4906">
        <f t="shared" si="155"/>
        <v>0.41291836262134984</v>
      </c>
    </row>
    <row r="4907" spans="2:6" x14ac:dyDescent="0.3">
      <c r="B4907">
        <v>4902</v>
      </c>
      <c r="C4907" s="1">
        <f t="shared" si="154"/>
        <v>0.26385521379240412</v>
      </c>
      <c r="E4907">
        <v>4902</v>
      </c>
      <c r="F4907">
        <f t="shared" si="155"/>
        <v>0.41277740767705168</v>
      </c>
    </row>
    <row r="4908" spans="2:6" x14ac:dyDescent="0.3">
      <c r="B4908">
        <v>4903</v>
      </c>
      <c r="C4908" s="1">
        <f t="shared" si="154"/>
        <v>0.263907725194715</v>
      </c>
      <c r="E4908">
        <v>4903</v>
      </c>
      <c r="F4908">
        <f t="shared" si="155"/>
        <v>0.41277740767705168</v>
      </c>
    </row>
    <row r="4909" spans="2:6" x14ac:dyDescent="0.3">
      <c r="B4909">
        <v>4904</v>
      </c>
      <c r="C4909" s="1">
        <f t="shared" si="154"/>
        <v>0.26396033233403382</v>
      </c>
      <c r="E4909">
        <v>4904</v>
      </c>
      <c r="F4909">
        <f t="shared" si="155"/>
        <v>0.41263647188228364</v>
      </c>
    </row>
    <row r="4910" spans="2:6" x14ac:dyDescent="0.3">
      <c r="B4910">
        <v>4905</v>
      </c>
      <c r="C4910" s="1">
        <f t="shared" si="154"/>
        <v>0.26401303518329633</v>
      </c>
      <c r="E4910">
        <v>4905</v>
      </c>
      <c r="F4910">
        <f t="shared" si="155"/>
        <v>0.41263647188228358</v>
      </c>
    </row>
    <row r="4911" spans="2:6" x14ac:dyDescent="0.3">
      <c r="B4911">
        <v>4906</v>
      </c>
      <c r="C4911" s="1">
        <f t="shared" si="154"/>
        <v>0.26406583371538911</v>
      </c>
      <c r="E4911">
        <v>4906</v>
      </c>
      <c r="F4911">
        <f t="shared" si="155"/>
        <v>0.41249555530955156</v>
      </c>
    </row>
    <row r="4912" spans="2:6" x14ac:dyDescent="0.3">
      <c r="B4912">
        <v>4907</v>
      </c>
      <c r="C4912" s="1">
        <f t="shared" si="154"/>
        <v>0.26411872790314939</v>
      </c>
      <c r="E4912">
        <v>4907</v>
      </c>
      <c r="F4912">
        <f t="shared" si="155"/>
        <v>0.41249555530955151</v>
      </c>
    </row>
    <row r="4913" spans="2:6" x14ac:dyDescent="0.3">
      <c r="B4913">
        <v>4908</v>
      </c>
      <c r="C4913" s="1">
        <f t="shared" si="154"/>
        <v>0.26417171771936515</v>
      </c>
      <c r="E4913">
        <v>4908</v>
      </c>
      <c r="F4913">
        <f t="shared" si="155"/>
        <v>0.41235465803135118</v>
      </c>
    </row>
    <row r="4914" spans="2:6" x14ac:dyDescent="0.3">
      <c r="B4914">
        <v>4909</v>
      </c>
      <c r="C4914" s="1">
        <f t="shared" si="154"/>
        <v>0.26422480313677532</v>
      </c>
      <c r="E4914">
        <v>4909</v>
      </c>
      <c r="F4914">
        <f t="shared" si="155"/>
        <v>0.41235465803135107</v>
      </c>
    </row>
    <row r="4915" spans="2:6" x14ac:dyDescent="0.3">
      <c r="B4915">
        <v>4910</v>
      </c>
      <c r="C4915" s="1">
        <f t="shared" si="154"/>
        <v>0.26427798412806958</v>
      </c>
      <c r="E4915">
        <v>4910</v>
      </c>
      <c r="F4915">
        <f t="shared" si="155"/>
        <v>0.41221378012016874</v>
      </c>
    </row>
    <row r="4916" spans="2:6" x14ac:dyDescent="0.3">
      <c r="B4916">
        <v>4911</v>
      </c>
      <c r="C4916" s="1">
        <f t="shared" si="154"/>
        <v>0.26433126066588847</v>
      </c>
      <c r="E4916">
        <v>4911</v>
      </c>
      <c r="F4916">
        <f t="shared" si="155"/>
        <v>0.41221378012016868</v>
      </c>
    </row>
    <row r="4917" spans="2:6" x14ac:dyDescent="0.3">
      <c r="B4917">
        <v>4912</v>
      </c>
      <c r="C4917" s="1">
        <f t="shared" si="154"/>
        <v>0.26438463272282337</v>
      </c>
      <c r="E4917">
        <v>4912</v>
      </c>
      <c r="F4917">
        <f t="shared" si="155"/>
        <v>0.41207292164848003</v>
      </c>
    </row>
    <row r="4918" spans="2:6" x14ac:dyDescent="0.3">
      <c r="B4918">
        <v>4913</v>
      </c>
      <c r="C4918" s="1">
        <f t="shared" si="154"/>
        <v>0.26443810027141634</v>
      </c>
      <c r="E4918">
        <v>4913</v>
      </c>
      <c r="F4918">
        <f t="shared" si="155"/>
        <v>0.41207292164847992</v>
      </c>
    </row>
    <row r="4919" spans="2:6" x14ac:dyDescent="0.3">
      <c r="B4919">
        <v>4914</v>
      </c>
      <c r="C4919" s="1">
        <f t="shared" si="154"/>
        <v>0.26449166328416063</v>
      </c>
      <c r="E4919">
        <v>4914</v>
      </c>
      <c r="F4919">
        <f t="shared" si="155"/>
        <v>0.41193208268875137</v>
      </c>
    </row>
    <row r="4920" spans="2:6" x14ac:dyDescent="0.3">
      <c r="B4920">
        <v>4915</v>
      </c>
      <c r="C4920" s="1">
        <f t="shared" si="154"/>
        <v>0.2645453217335002</v>
      </c>
      <c r="E4920">
        <v>4915</v>
      </c>
      <c r="F4920">
        <f t="shared" si="155"/>
        <v>0.41193208268875131</v>
      </c>
    </row>
    <row r="4921" spans="2:6" x14ac:dyDescent="0.3">
      <c r="B4921">
        <v>4916</v>
      </c>
      <c r="C4921" s="1">
        <f t="shared" si="154"/>
        <v>0.26459907559182994</v>
      </c>
      <c r="E4921">
        <v>4916</v>
      </c>
      <c r="F4921">
        <f t="shared" si="155"/>
        <v>0.41179126331343852</v>
      </c>
    </row>
    <row r="4922" spans="2:6" x14ac:dyDescent="0.3">
      <c r="B4922">
        <v>4917</v>
      </c>
      <c r="C4922" s="1">
        <f t="shared" si="154"/>
        <v>0.26465292483149555</v>
      </c>
      <c r="E4922">
        <v>4917</v>
      </c>
      <c r="F4922">
        <f t="shared" si="155"/>
        <v>0.41179126331343846</v>
      </c>
    </row>
    <row r="4923" spans="2:6" x14ac:dyDescent="0.3">
      <c r="B4923">
        <v>4918</v>
      </c>
      <c r="C4923" s="1">
        <f t="shared" si="154"/>
        <v>0.26470686942479382</v>
      </c>
      <c r="E4923">
        <v>4918</v>
      </c>
      <c r="F4923">
        <f t="shared" si="155"/>
        <v>0.41165046359498747</v>
      </c>
    </row>
    <row r="4924" spans="2:6" x14ac:dyDescent="0.3">
      <c r="B4924">
        <v>4919</v>
      </c>
      <c r="C4924" s="1">
        <f t="shared" si="154"/>
        <v>0.26476090934397245</v>
      </c>
      <c r="E4924">
        <v>4919</v>
      </c>
      <c r="F4924">
        <f t="shared" si="155"/>
        <v>0.41165046359498741</v>
      </c>
    </row>
    <row r="4925" spans="2:6" x14ac:dyDescent="0.3">
      <c r="B4925">
        <v>4920</v>
      </c>
      <c r="C4925" s="1">
        <f t="shared" si="154"/>
        <v>0.26481504456123001</v>
      </c>
      <c r="E4925">
        <v>4920</v>
      </c>
      <c r="F4925">
        <f t="shared" si="155"/>
        <v>0.41150968360583406</v>
      </c>
    </row>
    <row r="4926" spans="2:6" x14ac:dyDescent="0.3">
      <c r="B4926">
        <v>4921</v>
      </c>
      <c r="C4926" s="1">
        <f t="shared" si="154"/>
        <v>0.26486927504871616</v>
      </c>
      <c r="E4926">
        <v>4921</v>
      </c>
      <c r="F4926">
        <f t="shared" si="155"/>
        <v>0.41150968360583395</v>
      </c>
    </row>
    <row r="4927" spans="2:6" x14ac:dyDescent="0.3">
      <c r="B4927">
        <v>4922</v>
      </c>
      <c r="C4927" s="1">
        <f t="shared" si="154"/>
        <v>0.2649236007785315</v>
      </c>
      <c r="E4927">
        <v>4922</v>
      </c>
      <c r="F4927">
        <f t="shared" si="155"/>
        <v>0.41136892341840386</v>
      </c>
    </row>
    <row r="4928" spans="2:6" x14ac:dyDescent="0.3">
      <c r="B4928">
        <v>4923</v>
      </c>
      <c r="C4928" s="1">
        <f t="shared" si="154"/>
        <v>0.2649780217227275</v>
      </c>
      <c r="E4928">
        <v>4923</v>
      </c>
      <c r="F4928">
        <f t="shared" si="155"/>
        <v>0.41136892341840375</v>
      </c>
    </row>
    <row r="4929" spans="2:6" x14ac:dyDescent="0.3">
      <c r="B4929">
        <v>4924</v>
      </c>
      <c r="C4929" s="1">
        <f t="shared" si="154"/>
        <v>0.26503253785330688</v>
      </c>
      <c r="E4929">
        <v>4924</v>
      </c>
      <c r="F4929">
        <f t="shared" si="155"/>
        <v>0.41122818310511244</v>
      </c>
    </row>
    <row r="4930" spans="2:6" x14ac:dyDescent="0.3">
      <c r="B4930">
        <v>4925</v>
      </c>
      <c r="C4930" s="1">
        <f t="shared" si="154"/>
        <v>0.26508714914222326</v>
      </c>
      <c r="E4930">
        <v>4925</v>
      </c>
      <c r="F4930">
        <f t="shared" si="155"/>
        <v>0.41122818310511233</v>
      </c>
    </row>
    <row r="4931" spans="2:6" x14ac:dyDescent="0.3">
      <c r="B4931">
        <v>4926</v>
      </c>
      <c r="C4931" s="1">
        <f t="shared" si="154"/>
        <v>0.26514185556138131</v>
      </c>
      <c r="E4931">
        <v>4926</v>
      </c>
      <c r="F4931">
        <f t="shared" si="155"/>
        <v>0.41108746273836499</v>
      </c>
    </row>
    <row r="4932" spans="2:6" x14ac:dyDescent="0.3">
      <c r="B4932">
        <v>4927</v>
      </c>
      <c r="C4932" s="1">
        <f t="shared" si="154"/>
        <v>0.26519665708263684</v>
      </c>
      <c r="E4932">
        <v>4927</v>
      </c>
      <c r="F4932">
        <f t="shared" si="155"/>
        <v>0.41108746273836499</v>
      </c>
    </row>
    <row r="4933" spans="2:6" x14ac:dyDescent="0.3">
      <c r="B4933">
        <v>4928</v>
      </c>
      <c r="C4933" s="1">
        <f t="shared" si="154"/>
        <v>0.26525155367779651</v>
      </c>
      <c r="E4933">
        <v>4928</v>
      </c>
      <c r="F4933">
        <f t="shared" si="155"/>
        <v>0.4109467623905565</v>
      </c>
    </row>
    <row r="4934" spans="2:6" x14ac:dyDescent="0.3">
      <c r="B4934">
        <v>4929</v>
      </c>
      <c r="C4934" s="1">
        <f t="shared" ref="C4934:C4997" si="156">D$2+D$1*COS((B4934*2*PI()/8760))</f>
        <v>0.26530654531861841</v>
      </c>
      <c r="E4934">
        <v>4929</v>
      </c>
      <c r="F4934">
        <f t="shared" ref="F4934:F4997" si="157">LARGE(C$6:C$8765,E4934)</f>
        <v>0.4109467623905565</v>
      </c>
    </row>
    <row r="4935" spans="2:6" x14ac:dyDescent="0.3">
      <c r="B4935">
        <v>4930</v>
      </c>
      <c r="C4935" s="1">
        <f t="shared" si="156"/>
        <v>0.2653616319768114</v>
      </c>
      <c r="E4935">
        <v>4930</v>
      </c>
      <c r="F4935">
        <f t="shared" si="157"/>
        <v>0.4108060821340716</v>
      </c>
    </row>
    <row r="4936" spans="2:6" x14ac:dyDescent="0.3">
      <c r="B4936">
        <v>4931</v>
      </c>
      <c r="C4936" s="1">
        <f t="shared" si="156"/>
        <v>0.26541681362403569</v>
      </c>
      <c r="E4936">
        <v>4931</v>
      </c>
      <c r="F4936">
        <f t="shared" si="157"/>
        <v>0.4108060821340716</v>
      </c>
    </row>
    <row r="4937" spans="2:6" x14ac:dyDescent="0.3">
      <c r="B4937">
        <v>4932</v>
      </c>
      <c r="C4937" s="1">
        <f t="shared" si="156"/>
        <v>0.26547209023190249</v>
      </c>
      <c r="E4937">
        <v>4932</v>
      </c>
      <c r="F4937">
        <f t="shared" si="157"/>
        <v>0.41066542204128476</v>
      </c>
    </row>
    <row r="4938" spans="2:6" x14ac:dyDescent="0.3">
      <c r="B4938">
        <v>4933</v>
      </c>
      <c r="C4938" s="1">
        <f t="shared" si="156"/>
        <v>0.26552746177197417</v>
      </c>
      <c r="E4938">
        <v>4933</v>
      </c>
      <c r="F4938">
        <f t="shared" si="157"/>
        <v>0.4106654220412847</v>
      </c>
    </row>
    <row r="4939" spans="2:6" x14ac:dyDescent="0.3">
      <c r="B4939">
        <v>4934</v>
      </c>
      <c r="C4939" s="1">
        <f t="shared" si="156"/>
        <v>0.26558292821576446</v>
      </c>
      <c r="E4939">
        <v>4934</v>
      </c>
      <c r="F4939">
        <f t="shared" si="157"/>
        <v>0.41052478218455984</v>
      </c>
    </row>
    <row r="4940" spans="2:6" x14ac:dyDescent="0.3">
      <c r="B4940">
        <v>4935</v>
      </c>
      <c r="C4940" s="1">
        <f t="shared" si="156"/>
        <v>0.2656384895347379</v>
      </c>
      <c r="E4940">
        <v>4935</v>
      </c>
      <c r="F4940">
        <f t="shared" si="157"/>
        <v>0.41052478218455979</v>
      </c>
    </row>
    <row r="4941" spans="2:6" x14ac:dyDescent="0.3">
      <c r="B4941">
        <v>4936</v>
      </c>
      <c r="C4941" s="1">
        <f t="shared" si="156"/>
        <v>0.26569414570031052</v>
      </c>
      <c r="E4941">
        <v>4936</v>
      </c>
      <c r="F4941">
        <f t="shared" si="157"/>
        <v>0.41038416263625055</v>
      </c>
    </row>
    <row r="4942" spans="2:6" x14ac:dyDescent="0.3">
      <c r="B4942">
        <v>4937</v>
      </c>
      <c r="C4942" s="1">
        <f t="shared" si="156"/>
        <v>0.26574989668384946</v>
      </c>
      <c r="E4942">
        <v>4937</v>
      </c>
      <c r="F4942">
        <f t="shared" si="157"/>
        <v>0.41038416263625049</v>
      </c>
    </row>
    <row r="4943" spans="2:6" x14ac:dyDescent="0.3">
      <c r="B4943">
        <v>4938</v>
      </c>
      <c r="C4943" s="1">
        <f t="shared" si="156"/>
        <v>0.2658057424566731</v>
      </c>
      <c r="E4943">
        <v>4938</v>
      </c>
      <c r="F4943">
        <f t="shared" si="157"/>
        <v>0.41024356346869972</v>
      </c>
    </row>
    <row r="4944" spans="2:6" x14ac:dyDescent="0.3">
      <c r="B4944">
        <v>4939</v>
      </c>
      <c r="C4944" s="1">
        <f t="shared" si="156"/>
        <v>0.26586168299005092</v>
      </c>
      <c r="E4944">
        <v>4939</v>
      </c>
      <c r="F4944">
        <f t="shared" si="157"/>
        <v>0.41024356346869961</v>
      </c>
    </row>
    <row r="4945" spans="2:6" x14ac:dyDescent="0.3">
      <c r="B4945">
        <v>4940</v>
      </c>
      <c r="C4945" s="1">
        <f t="shared" si="156"/>
        <v>0.26591771825520388</v>
      </c>
      <c r="E4945">
        <v>4940</v>
      </c>
      <c r="F4945">
        <f t="shared" si="157"/>
        <v>0.41010298475424029</v>
      </c>
    </row>
    <row r="4946" spans="2:6" x14ac:dyDescent="0.3">
      <c r="B4946">
        <v>4941</v>
      </c>
      <c r="C4946" s="1">
        <f t="shared" si="156"/>
        <v>0.26597384822330405</v>
      </c>
      <c r="E4946">
        <v>4941</v>
      </c>
      <c r="F4946">
        <f t="shared" si="157"/>
        <v>0.41010298475424023</v>
      </c>
    </row>
    <row r="4947" spans="2:6" x14ac:dyDescent="0.3">
      <c r="B4947">
        <v>4942</v>
      </c>
      <c r="C4947" s="1">
        <f t="shared" si="156"/>
        <v>0.2660300728654747</v>
      </c>
      <c r="E4947">
        <v>4942</v>
      </c>
      <c r="F4947">
        <f t="shared" si="157"/>
        <v>0.40996242656519416</v>
      </c>
    </row>
    <row r="4948" spans="2:6" x14ac:dyDescent="0.3">
      <c r="B4948">
        <v>4943</v>
      </c>
      <c r="C4948" s="1">
        <f t="shared" si="156"/>
        <v>0.26608639215279067</v>
      </c>
      <c r="E4948">
        <v>4943</v>
      </c>
      <c r="F4948">
        <f t="shared" si="157"/>
        <v>0.40996242656519399</v>
      </c>
    </row>
    <row r="4949" spans="2:6" x14ac:dyDescent="0.3">
      <c r="B4949">
        <v>4944</v>
      </c>
      <c r="C4949" s="1">
        <f t="shared" si="156"/>
        <v>0.26614280605627788</v>
      </c>
      <c r="E4949">
        <v>4944</v>
      </c>
      <c r="F4949">
        <f t="shared" si="157"/>
        <v>0.40982188897387301</v>
      </c>
    </row>
    <row r="4950" spans="2:6" x14ac:dyDescent="0.3">
      <c r="B4950">
        <v>4945</v>
      </c>
      <c r="C4950" s="1">
        <f t="shared" si="156"/>
        <v>0.26619931454691365</v>
      </c>
      <c r="E4950">
        <v>4945</v>
      </c>
      <c r="F4950">
        <f t="shared" si="157"/>
        <v>0.40982188897387295</v>
      </c>
    </row>
    <row r="4951" spans="2:6" x14ac:dyDescent="0.3">
      <c r="B4951">
        <v>4946</v>
      </c>
      <c r="C4951" s="1">
        <f t="shared" si="156"/>
        <v>0.26625591759562667</v>
      </c>
      <c r="E4951">
        <v>4946</v>
      </c>
      <c r="F4951">
        <f t="shared" si="157"/>
        <v>0.40968137205257782</v>
      </c>
    </row>
    <row r="4952" spans="2:6" x14ac:dyDescent="0.3">
      <c r="B4952">
        <v>4947</v>
      </c>
      <c r="C4952" s="1">
        <f t="shared" si="156"/>
        <v>0.2663126151732968</v>
      </c>
      <c r="E4952">
        <v>4947</v>
      </c>
      <c r="F4952">
        <f t="shared" si="157"/>
        <v>0.40968137205257771</v>
      </c>
    </row>
    <row r="4953" spans="2:6" x14ac:dyDescent="0.3">
      <c r="B4953">
        <v>4948</v>
      </c>
      <c r="C4953" s="1">
        <f t="shared" si="156"/>
        <v>0.26636940725075559</v>
      </c>
      <c r="E4953">
        <v>4948</v>
      </c>
      <c r="F4953">
        <f t="shared" si="157"/>
        <v>0.40954087587359861</v>
      </c>
    </row>
    <row r="4954" spans="2:6" x14ac:dyDescent="0.3">
      <c r="B4954">
        <v>4949</v>
      </c>
      <c r="C4954" s="1">
        <f t="shared" si="156"/>
        <v>0.26642629379878568</v>
      </c>
      <c r="E4954">
        <v>4949</v>
      </c>
      <c r="F4954">
        <f t="shared" si="157"/>
        <v>0.4095408758735985</v>
      </c>
    </row>
    <row r="4955" spans="2:6" x14ac:dyDescent="0.3">
      <c r="B4955">
        <v>4950</v>
      </c>
      <c r="C4955" s="1">
        <f t="shared" si="156"/>
        <v>0.26648327478812128</v>
      </c>
      <c r="E4955">
        <v>4950</v>
      </c>
      <c r="F4955">
        <f t="shared" si="157"/>
        <v>0.40940040050921539</v>
      </c>
    </row>
    <row r="4956" spans="2:6" x14ac:dyDescent="0.3">
      <c r="B4956">
        <v>4951</v>
      </c>
      <c r="C4956" s="1">
        <f t="shared" si="156"/>
        <v>0.26654035018944788</v>
      </c>
      <c r="E4956">
        <v>4951</v>
      </c>
      <c r="F4956">
        <f t="shared" si="157"/>
        <v>0.40940040050921533</v>
      </c>
    </row>
    <row r="4957" spans="2:6" x14ac:dyDescent="0.3">
      <c r="B4957">
        <v>4952</v>
      </c>
      <c r="C4957" s="1">
        <f t="shared" si="156"/>
        <v>0.26659751997340259</v>
      </c>
      <c r="E4957">
        <v>4952</v>
      </c>
      <c r="F4957">
        <f t="shared" si="157"/>
        <v>0.4092599460316968</v>
      </c>
    </row>
    <row r="4958" spans="2:6" x14ac:dyDescent="0.3">
      <c r="B4958">
        <v>4953</v>
      </c>
      <c r="C4958" s="1">
        <f t="shared" si="156"/>
        <v>0.26665478411057369</v>
      </c>
      <c r="E4958">
        <v>4953</v>
      </c>
      <c r="F4958">
        <f t="shared" si="157"/>
        <v>0.40925994603169669</v>
      </c>
    </row>
    <row r="4959" spans="2:6" x14ac:dyDescent="0.3">
      <c r="B4959">
        <v>4954</v>
      </c>
      <c r="C4959" s="1">
        <f t="shared" si="156"/>
        <v>0.26671214257150128</v>
      </c>
      <c r="E4959">
        <v>4954</v>
      </c>
      <c r="F4959">
        <f t="shared" si="157"/>
        <v>0.40911951251330136</v>
      </c>
    </row>
    <row r="4960" spans="2:6" x14ac:dyDescent="0.3">
      <c r="B4960">
        <v>4955</v>
      </c>
      <c r="C4960" s="1">
        <f t="shared" si="156"/>
        <v>0.2667695953266766</v>
      </c>
      <c r="E4960">
        <v>4955</v>
      </c>
      <c r="F4960">
        <f t="shared" si="157"/>
        <v>0.40911951251330131</v>
      </c>
    </row>
    <row r="4961" spans="2:6" x14ac:dyDescent="0.3">
      <c r="B4961">
        <v>4956</v>
      </c>
      <c r="C4961" s="1">
        <f t="shared" si="156"/>
        <v>0.26682714234654259</v>
      </c>
      <c r="E4961">
        <v>4956</v>
      </c>
      <c r="F4961">
        <f t="shared" si="157"/>
        <v>0.40897910002627619</v>
      </c>
    </row>
    <row r="4962" spans="2:6" x14ac:dyDescent="0.3">
      <c r="B4962">
        <v>4957</v>
      </c>
      <c r="C4962" s="1">
        <f t="shared" si="156"/>
        <v>0.26688478360149354</v>
      </c>
      <c r="E4962">
        <v>4957</v>
      </c>
      <c r="F4962">
        <f t="shared" si="157"/>
        <v>0.40897910002627602</v>
      </c>
    </row>
    <row r="4963" spans="2:6" x14ac:dyDescent="0.3">
      <c r="B4963">
        <v>4958</v>
      </c>
      <c r="C4963" s="1">
        <f t="shared" si="156"/>
        <v>0.26694251906187533</v>
      </c>
      <c r="E4963">
        <v>4958</v>
      </c>
      <c r="F4963">
        <f t="shared" si="157"/>
        <v>0.40883870864285804</v>
      </c>
    </row>
    <row r="4964" spans="2:6" x14ac:dyDescent="0.3">
      <c r="B4964">
        <v>4959</v>
      </c>
      <c r="C4964" s="1">
        <f t="shared" si="156"/>
        <v>0.26700034869798545</v>
      </c>
      <c r="E4964">
        <v>4959</v>
      </c>
      <c r="F4964">
        <f t="shared" si="157"/>
        <v>0.40883870864285798</v>
      </c>
    </row>
    <row r="4965" spans="2:6" x14ac:dyDescent="0.3">
      <c r="B4965">
        <v>4960</v>
      </c>
      <c r="C4965" s="1">
        <f t="shared" si="156"/>
        <v>0.26705827248007286</v>
      </c>
      <c r="E4965">
        <v>4960</v>
      </c>
      <c r="F4965">
        <f t="shared" si="157"/>
        <v>0.40869833843527253</v>
      </c>
    </row>
    <row r="4966" spans="2:6" x14ac:dyDescent="0.3">
      <c r="B4966">
        <v>4961</v>
      </c>
      <c r="C4966" s="1">
        <f t="shared" si="156"/>
        <v>0.26711629037833806</v>
      </c>
      <c r="E4966">
        <v>4961</v>
      </c>
      <c r="F4966">
        <f t="shared" si="157"/>
        <v>0.40869833843527248</v>
      </c>
    </row>
    <row r="4967" spans="2:6" x14ac:dyDescent="0.3">
      <c r="B4967">
        <v>4962</v>
      </c>
      <c r="C4967" s="1">
        <f t="shared" si="156"/>
        <v>0.26717440236293327</v>
      </c>
      <c r="E4967">
        <v>4962</v>
      </c>
      <c r="F4967">
        <f t="shared" si="157"/>
        <v>0.40855798947573457</v>
      </c>
    </row>
    <row r="4968" spans="2:6" x14ac:dyDescent="0.3">
      <c r="B4968">
        <v>4963</v>
      </c>
      <c r="C4968" s="1">
        <f t="shared" si="156"/>
        <v>0.26723260840396201</v>
      </c>
      <c r="E4968">
        <v>4963</v>
      </c>
      <c r="F4968">
        <f t="shared" si="157"/>
        <v>0.40855798947573452</v>
      </c>
    </row>
    <row r="4969" spans="2:6" x14ac:dyDescent="0.3">
      <c r="B4969">
        <v>4964</v>
      </c>
      <c r="C4969" s="1">
        <f t="shared" si="156"/>
        <v>0.26729090847147979</v>
      </c>
      <c r="E4969">
        <v>4964</v>
      </c>
      <c r="F4969">
        <f t="shared" si="157"/>
        <v>0.40841766183644818</v>
      </c>
    </row>
    <row r="4970" spans="2:6" x14ac:dyDescent="0.3">
      <c r="B4970">
        <v>4965</v>
      </c>
      <c r="C4970" s="1">
        <f t="shared" si="156"/>
        <v>0.26734930253549349</v>
      </c>
      <c r="E4970">
        <v>4965</v>
      </c>
      <c r="F4970">
        <f t="shared" si="157"/>
        <v>0.40841766183644806</v>
      </c>
    </row>
    <row r="4971" spans="2:6" x14ac:dyDescent="0.3">
      <c r="B4971">
        <v>4966</v>
      </c>
      <c r="C4971" s="1">
        <f t="shared" si="156"/>
        <v>0.26740779056596176</v>
      </c>
      <c r="E4971">
        <v>4966</v>
      </c>
      <c r="F4971">
        <f t="shared" si="157"/>
        <v>0.40827735558960609</v>
      </c>
    </row>
    <row r="4972" spans="2:6" x14ac:dyDescent="0.3">
      <c r="B4972">
        <v>4967</v>
      </c>
      <c r="C4972" s="1">
        <f t="shared" si="156"/>
        <v>0.26746637253279482</v>
      </c>
      <c r="E4972">
        <v>4967</v>
      </c>
      <c r="F4972">
        <f t="shared" si="157"/>
        <v>0.40827735558960593</v>
      </c>
    </row>
    <row r="4973" spans="2:6" x14ac:dyDescent="0.3">
      <c r="B4973">
        <v>4968</v>
      </c>
      <c r="C4973" s="1">
        <f t="shared" si="156"/>
        <v>0.26752504840585456</v>
      </c>
      <c r="E4973">
        <v>4968</v>
      </c>
      <c r="F4973">
        <f t="shared" si="157"/>
        <v>0.40813707080739037</v>
      </c>
    </row>
    <row r="4974" spans="2:6" x14ac:dyDescent="0.3">
      <c r="B4974">
        <v>4969</v>
      </c>
      <c r="C4974" s="1">
        <f t="shared" si="156"/>
        <v>0.26758381815495458</v>
      </c>
      <c r="E4974">
        <v>4969</v>
      </c>
      <c r="F4974">
        <f t="shared" si="157"/>
        <v>0.40813707080739031</v>
      </c>
    </row>
    <row r="4975" spans="2:6" x14ac:dyDescent="0.3">
      <c r="B4975">
        <v>4970</v>
      </c>
      <c r="C4975" s="1">
        <f t="shared" si="156"/>
        <v>0.26764268174986033</v>
      </c>
      <c r="E4975">
        <v>4970</v>
      </c>
      <c r="F4975">
        <f t="shared" si="157"/>
        <v>0.40799680756197176</v>
      </c>
    </row>
    <row r="4976" spans="2:6" x14ac:dyDescent="0.3">
      <c r="B4976">
        <v>4971</v>
      </c>
      <c r="C4976" s="1">
        <f t="shared" si="156"/>
        <v>0.26770163916028877</v>
      </c>
      <c r="E4976">
        <v>4971</v>
      </c>
      <c r="F4976">
        <f t="shared" si="157"/>
        <v>0.40799680756197176</v>
      </c>
    </row>
    <row r="4977" spans="2:6" x14ac:dyDescent="0.3">
      <c r="B4977">
        <v>4972</v>
      </c>
      <c r="C4977" s="1">
        <f t="shared" si="156"/>
        <v>0.26776069035590866</v>
      </c>
      <c r="E4977">
        <v>4972</v>
      </c>
      <c r="F4977">
        <f t="shared" si="157"/>
        <v>0.40785656592551023</v>
      </c>
    </row>
    <row r="4978" spans="2:6" x14ac:dyDescent="0.3">
      <c r="B4978">
        <v>4973</v>
      </c>
      <c r="C4978" s="1">
        <f t="shared" si="156"/>
        <v>0.26781983530634051</v>
      </c>
      <c r="E4978">
        <v>4973</v>
      </c>
      <c r="F4978">
        <f t="shared" si="157"/>
        <v>0.40785656592551023</v>
      </c>
    </row>
    <row r="4979" spans="2:6" x14ac:dyDescent="0.3">
      <c r="B4979">
        <v>4974</v>
      </c>
      <c r="C4979" s="1">
        <f t="shared" si="156"/>
        <v>0.26787907398115673</v>
      </c>
      <c r="E4979">
        <v>4974</v>
      </c>
      <c r="F4979">
        <f t="shared" si="157"/>
        <v>0.40771634597015444</v>
      </c>
    </row>
    <row r="4980" spans="2:6" x14ac:dyDescent="0.3">
      <c r="B4980">
        <v>4975</v>
      </c>
      <c r="C4980" s="1">
        <f t="shared" si="156"/>
        <v>0.26793840634988131</v>
      </c>
      <c r="E4980">
        <v>4975</v>
      </c>
      <c r="F4980">
        <f t="shared" si="157"/>
        <v>0.40771634597015438</v>
      </c>
    </row>
    <row r="4981" spans="2:6" x14ac:dyDescent="0.3">
      <c r="B4981">
        <v>4976</v>
      </c>
      <c r="C4981" s="1">
        <f t="shared" si="156"/>
        <v>0.26799783238199015</v>
      </c>
      <c r="E4981">
        <v>4976</v>
      </c>
      <c r="F4981">
        <f t="shared" si="157"/>
        <v>0.40757614776804196</v>
      </c>
    </row>
    <row r="4982" spans="2:6" x14ac:dyDescent="0.3">
      <c r="B4982">
        <v>4977</v>
      </c>
      <c r="C4982" s="1">
        <f t="shared" si="156"/>
        <v>0.26805735204691095</v>
      </c>
      <c r="E4982">
        <v>4977</v>
      </c>
      <c r="F4982">
        <f t="shared" si="157"/>
        <v>0.40757614776804185</v>
      </c>
    </row>
    <row r="4983" spans="2:6" x14ac:dyDescent="0.3">
      <c r="B4983">
        <v>4978</v>
      </c>
      <c r="C4983" s="1">
        <f t="shared" si="156"/>
        <v>0.26811696531402318</v>
      </c>
      <c r="E4983">
        <v>4978</v>
      </c>
      <c r="F4983">
        <f t="shared" si="157"/>
        <v>0.407435971391299</v>
      </c>
    </row>
    <row r="4984" spans="2:6" x14ac:dyDescent="0.3">
      <c r="B4984">
        <v>4979</v>
      </c>
      <c r="C4984" s="1">
        <f t="shared" si="156"/>
        <v>0.26817667215265828</v>
      </c>
      <c r="E4984">
        <v>4979</v>
      </c>
      <c r="F4984">
        <f t="shared" si="157"/>
        <v>0.40743597139129889</v>
      </c>
    </row>
    <row r="4985" spans="2:6" x14ac:dyDescent="0.3">
      <c r="B4985">
        <v>4980</v>
      </c>
      <c r="C4985" s="1">
        <f t="shared" si="156"/>
        <v>0.26823647253209937</v>
      </c>
      <c r="E4985">
        <v>4980</v>
      </c>
      <c r="F4985">
        <f t="shared" si="157"/>
        <v>0.40729581691204086</v>
      </c>
    </row>
    <row r="4986" spans="2:6" x14ac:dyDescent="0.3">
      <c r="B4986">
        <v>4981</v>
      </c>
      <c r="C4986" s="1">
        <f t="shared" si="156"/>
        <v>0.26829636642158172</v>
      </c>
      <c r="E4986">
        <v>4981</v>
      </c>
      <c r="F4986">
        <f t="shared" si="157"/>
        <v>0.40729581691204081</v>
      </c>
    </row>
    <row r="4987" spans="2:6" x14ac:dyDescent="0.3">
      <c r="B4987">
        <v>4982</v>
      </c>
      <c r="C4987" s="1">
        <f t="shared" si="156"/>
        <v>0.26835635379029221</v>
      </c>
      <c r="E4987">
        <v>4982</v>
      </c>
      <c r="F4987">
        <f t="shared" si="157"/>
        <v>0.40715568440237115</v>
      </c>
    </row>
    <row r="4988" spans="2:6" x14ac:dyDescent="0.3">
      <c r="B4988">
        <v>4983</v>
      </c>
      <c r="C4988" s="1">
        <f t="shared" si="156"/>
        <v>0.26841643460736975</v>
      </c>
      <c r="E4988">
        <v>4983</v>
      </c>
      <c r="F4988">
        <f t="shared" si="157"/>
        <v>0.40715568440237104</v>
      </c>
    </row>
    <row r="4989" spans="2:6" x14ac:dyDescent="0.3">
      <c r="B4989">
        <v>4984</v>
      </c>
      <c r="C4989" s="1">
        <f t="shared" si="156"/>
        <v>0.26847660884190516</v>
      </c>
      <c r="E4989">
        <v>4984</v>
      </c>
      <c r="F4989">
        <f t="shared" si="157"/>
        <v>0.40701557393438276</v>
      </c>
    </row>
    <row r="4990" spans="2:6" x14ac:dyDescent="0.3">
      <c r="B4990">
        <v>4985</v>
      </c>
      <c r="C4990" s="1">
        <f t="shared" si="156"/>
        <v>0.26853687646294128</v>
      </c>
      <c r="E4990">
        <v>4985</v>
      </c>
      <c r="F4990">
        <f t="shared" si="157"/>
        <v>0.4070155739343827</v>
      </c>
    </row>
    <row r="4991" spans="2:6" x14ac:dyDescent="0.3">
      <c r="B4991">
        <v>4986</v>
      </c>
      <c r="C4991" s="1">
        <f t="shared" si="156"/>
        <v>0.26859723743947278</v>
      </c>
      <c r="E4991">
        <v>4986</v>
      </c>
      <c r="F4991">
        <f t="shared" si="157"/>
        <v>0.40687548558015663</v>
      </c>
    </row>
    <row r="4992" spans="2:6" x14ac:dyDescent="0.3">
      <c r="B4992">
        <v>4987</v>
      </c>
      <c r="C4992" s="1">
        <f t="shared" si="156"/>
        <v>0.2686576917404464</v>
      </c>
      <c r="E4992">
        <v>4987</v>
      </c>
      <c r="F4992">
        <f t="shared" si="157"/>
        <v>0.40687548558015663</v>
      </c>
    </row>
    <row r="4993" spans="2:6" x14ac:dyDescent="0.3">
      <c r="B4993">
        <v>4988</v>
      </c>
      <c r="C4993" s="1">
        <f t="shared" si="156"/>
        <v>0.2687182393347608</v>
      </c>
      <c r="E4993">
        <v>4988</v>
      </c>
      <c r="F4993">
        <f t="shared" si="157"/>
        <v>0.40673541941176272</v>
      </c>
    </row>
    <row r="4994" spans="2:6" x14ac:dyDescent="0.3">
      <c r="B4994">
        <v>4989</v>
      </c>
      <c r="C4994" s="1">
        <f t="shared" si="156"/>
        <v>0.26877888019126672</v>
      </c>
      <c r="E4994">
        <v>4989</v>
      </c>
      <c r="F4994">
        <f t="shared" si="157"/>
        <v>0.40673541941176267</v>
      </c>
    </row>
    <row r="4995" spans="2:6" x14ac:dyDescent="0.3">
      <c r="B4995">
        <v>4990</v>
      </c>
      <c r="C4995" s="1">
        <f t="shared" si="156"/>
        <v>0.26883961427876679</v>
      </c>
      <c r="E4995">
        <v>4990</v>
      </c>
      <c r="F4995">
        <f t="shared" si="157"/>
        <v>0.40659537550125946</v>
      </c>
    </row>
    <row r="4996" spans="2:6" x14ac:dyDescent="0.3">
      <c r="B4996">
        <v>4991</v>
      </c>
      <c r="C4996" s="1">
        <f t="shared" si="156"/>
        <v>0.26890044156601572</v>
      </c>
      <c r="E4996">
        <v>4991</v>
      </c>
      <c r="F4996">
        <f t="shared" si="157"/>
        <v>0.40659537550125935</v>
      </c>
    </row>
    <row r="4997" spans="2:6" x14ac:dyDescent="0.3">
      <c r="B4997">
        <v>4992</v>
      </c>
      <c r="C4997" s="1">
        <f t="shared" si="156"/>
        <v>0.2689613620217205</v>
      </c>
      <c r="E4997">
        <v>4992</v>
      </c>
      <c r="F4997">
        <f t="shared" si="157"/>
        <v>0.40645535392069365</v>
      </c>
    </row>
    <row r="4998" spans="2:6" x14ac:dyDescent="0.3">
      <c r="B4998">
        <v>4993</v>
      </c>
      <c r="C4998" s="1">
        <f t="shared" ref="C4998:C5061" si="158">D$2+D$1*COS((B4998*2*PI()/8760))</f>
        <v>0.26902237561453984</v>
      </c>
      <c r="E4998">
        <v>4993</v>
      </c>
      <c r="F4998">
        <f t="shared" ref="F4998:F5061" si="159">LARGE(C$6:C$8765,E4998)</f>
        <v>0.40645535392069354</v>
      </c>
    </row>
    <row r="4999" spans="2:6" x14ac:dyDescent="0.3">
      <c r="B4999">
        <v>4994</v>
      </c>
      <c r="C4999" s="1">
        <f t="shared" si="158"/>
        <v>0.26908348231308477</v>
      </c>
      <c r="E4999">
        <v>4994</v>
      </c>
      <c r="F4999">
        <f t="shared" si="159"/>
        <v>0.40631535474210106</v>
      </c>
    </row>
    <row r="5000" spans="2:6" x14ac:dyDescent="0.3">
      <c r="B5000">
        <v>4995</v>
      </c>
      <c r="C5000" s="1">
        <f t="shared" si="158"/>
        <v>0.26914468208591835</v>
      </c>
      <c r="E5000">
        <v>4995</v>
      </c>
      <c r="F5000">
        <f t="shared" si="159"/>
        <v>0.40631535474210101</v>
      </c>
    </row>
    <row r="5001" spans="2:6" x14ac:dyDescent="0.3">
      <c r="B5001">
        <v>4996</v>
      </c>
      <c r="C5001" s="1">
        <f t="shared" si="158"/>
        <v>0.26920597490155568</v>
      </c>
      <c r="E5001">
        <v>4996</v>
      </c>
      <c r="F5001">
        <f t="shared" si="159"/>
        <v>0.40617537803750536</v>
      </c>
    </row>
    <row r="5002" spans="2:6" x14ac:dyDescent="0.3">
      <c r="B5002">
        <v>4997</v>
      </c>
      <c r="C5002" s="1">
        <f t="shared" si="158"/>
        <v>0.26926736072846408</v>
      </c>
      <c r="E5002">
        <v>4997</v>
      </c>
      <c r="F5002">
        <f t="shared" si="159"/>
        <v>0.40617537803750525</v>
      </c>
    </row>
    <row r="5003" spans="2:6" x14ac:dyDescent="0.3">
      <c r="B5003">
        <v>4998</v>
      </c>
      <c r="C5003" s="1">
        <f t="shared" si="158"/>
        <v>0.26932883953506309</v>
      </c>
      <c r="E5003">
        <v>4998</v>
      </c>
      <c r="F5003">
        <f t="shared" si="159"/>
        <v>0.40603542387891917</v>
      </c>
    </row>
    <row r="5004" spans="2:6" x14ac:dyDescent="0.3">
      <c r="B5004">
        <v>4999</v>
      </c>
      <c r="C5004" s="1">
        <f t="shared" si="158"/>
        <v>0.2693904112897243</v>
      </c>
      <c r="E5004">
        <v>4999</v>
      </c>
      <c r="F5004">
        <f t="shared" si="159"/>
        <v>0.40603542387891917</v>
      </c>
    </row>
    <row r="5005" spans="2:6" x14ac:dyDescent="0.3">
      <c r="B5005">
        <v>5000</v>
      </c>
      <c r="C5005" s="1">
        <f t="shared" si="158"/>
        <v>0.26945207596077148</v>
      </c>
      <c r="E5005">
        <v>5000</v>
      </c>
      <c r="F5005">
        <f t="shared" si="159"/>
        <v>0.40589549233834321</v>
      </c>
    </row>
    <row r="5006" spans="2:6" x14ac:dyDescent="0.3">
      <c r="B5006">
        <v>5001</v>
      </c>
      <c r="C5006" s="1">
        <f t="shared" si="158"/>
        <v>0.26951383351648062</v>
      </c>
      <c r="E5006">
        <v>5001</v>
      </c>
      <c r="F5006">
        <f t="shared" si="159"/>
        <v>0.40589549233834299</v>
      </c>
    </row>
    <row r="5007" spans="2:6" x14ac:dyDescent="0.3">
      <c r="B5007">
        <v>5002</v>
      </c>
      <c r="C5007" s="1">
        <f t="shared" si="158"/>
        <v>0.26957568392507991</v>
      </c>
      <c r="E5007">
        <v>5002</v>
      </c>
      <c r="F5007">
        <f t="shared" si="159"/>
        <v>0.40575558348776664</v>
      </c>
    </row>
    <row r="5008" spans="2:6" x14ac:dyDescent="0.3">
      <c r="B5008">
        <v>5003</v>
      </c>
      <c r="C5008" s="1">
        <f t="shared" si="158"/>
        <v>0.26963762715474987</v>
      </c>
      <c r="E5008">
        <v>5003</v>
      </c>
      <c r="F5008">
        <f t="shared" si="159"/>
        <v>0.40575558348776658</v>
      </c>
    </row>
    <row r="5009" spans="2:6" x14ac:dyDescent="0.3">
      <c r="B5009">
        <v>5004</v>
      </c>
      <c r="C5009" s="1">
        <f t="shared" si="158"/>
        <v>0.26969966317362315</v>
      </c>
      <c r="E5009">
        <v>5004</v>
      </c>
      <c r="F5009">
        <f t="shared" si="159"/>
        <v>0.40561569739916692</v>
      </c>
    </row>
    <row r="5010" spans="2:6" x14ac:dyDescent="0.3">
      <c r="B5010">
        <v>5005</v>
      </c>
      <c r="C5010" s="1">
        <f t="shared" si="158"/>
        <v>0.26976179194978478</v>
      </c>
      <c r="E5010">
        <v>5005</v>
      </c>
      <c r="F5010">
        <f t="shared" si="159"/>
        <v>0.40561569739916686</v>
      </c>
    </row>
    <row r="5011" spans="2:6" x14ac:dyDescent="0.3">
      <c r="B5011">
        <v>5006</v>
      </c>
      <c r="C5011" s="1">
        <f t="shared" si="158"/>
        <v>0.26982401345127194</v>
      </c>
      <c r="E5011">
        <v>5006</v>
      </c>
      <c r="F5011">
        <f t="shared" si="159"/>
        <v>0.40547583414450988</v>
      </c>
    </row>
    <row r="5012" spans="2:6" x14ac:dyDescent="0.3">
      <c r="B5012">
        <v>5007</v>
      </c>
      <c r="C5012" s="1">
        <f t="shared" si="158"/>
        <v>0.26988632764607418</v>
      </c>
      <c r="E5012">
        <v>5007</v>
      </c>
      <c r="F5012">
        <f t="shared" si="159"/>
        <v>0.40547583414450977</v>
      </c>
    </row>
    <row r="5013" spans="2:6" x14ac:dyDescent="0.3">
      <c r="B5013">
        <v>5008</v>
      </c>
      <c r="C5013" s="1">
        <f t="shared" si="158"/>
        <v>0.26994873450213325</v>
      </c>
      <c r="E5013">
        <v>5008</v>
      </c>
      <c r="F5013">
        <f t="shared" si="159"/>
        <v>0.40533599379574958</v>
      </c>
    </row>
    <row r="5014" spans="2:6" x14ac:dyDescent="0.3">
      <c r="B5014">
        <v>5009</v>
      </c>
      <c r="C5014" s="1">
        <f t="shared" si="158"/>
        <v>0.2700112339873435</v>
      </c>
      <c r="E5014">
        <v>5009</v>
      </c>
      <c r="F5014">
        <f t="shared" si="159"/>
        <v>0.40533599379574953</v>
      </c>
    </row>
    <row r="5015" spans="2:6" x14ac:dyDescent="0.3">
      <c r="B5015">
        <v>5010</v>
      </c>
      <c r="C5015" s="1">
        <f t="shared" si="158"/>
        <v>0.27007382606955133</v>
      </c>
      <c r="E5015">
        <v>5010</v>
      </c>
      <c r="F5015">
        <f t="shared" si="159"/>
        <v>0.40519617642482808</v>
      </c>
    </row>
    <row r="5016" spans="2:6" x14ac:dyDescent="0.3">
      <c r="B5016">
        <v>5011</v>
      </c>
      <c r="C5016" s="1">
        <f t="shared" si="158"/>
        <v>0.27013651071655564</v>
      </c>
      <c r="E5016">
        <v>5011</v>
      </c>
      <c r="F5016">
        <f t="shared" si="159"/>
        <v>0.40519617642482797</v>
      </c>
    </row>
    <row r="5017" spans="2:6" x14ac:dyDescent="0.3">
      <c r="B5017">
        <v>5012</v>
      </c>
      <c r="C5017" s="1">
        <f t="shared" si="158"/>
        <v>0.2701992878961077</v>
      </c>
      <c r="E5017">
        <v>5012</v>
      </c>
      <c r="F5017">
        <f t="shared" si="159"/>
        <v>0.405056382103676</v>
      </c>
    </row>
    <row r="5018" spans="2:6" x14ac:dyDescent="0.3">
      <c r="B5018">
        <v>5013</v>
      </c>
      <c r="C5018" s="1">
        <f t="shared" si="158"/>
        <v>0.27026215757591121</v>
      </c>
      <c r="E5018">
        <v>5013</v>
      </c>
      <c r="F5018">
        <f t="shared" si="159"/>
        <v>0.405056382103676</v>
      </c>
    </row>
    <row r="5019" spans="2:6" x14ac:dyDescent="0.3">
      <c r="B5019">
        <v>5014</v>
      </c>
      <c r="C5019" s="1">
        <f t="shared" si="158"/>
        <v>0.27032511972362222</v>
      </c>
      <c r="E5019">
        <v>5014</v>
      </c>
      <c r="F5019">
        <f t="shared" si="159"/>
        <v>0.40491661090421194</v>
      </c>
    </row>
    <row r="5020" spans="2:6" x14ac:dyDescent="0.3">
      <c r="B5020">
        <v>5015</v>
      </c>
      <c r="C5020" s="1">
        <f t="shared" si="158"/>
        <v>0.27038817430684925</v>
      </c>
      <c r="E5020">
        <v>5015</v>
      </c>
      <c r="F5020">
        <f t="shared" si="159"/>
        <v>0.40491661090421188</v>
      </c>
    </row>
    <row r="5021" spans="2:6" x14ac:dyDescent="0.3">
      <c r="B5021">
        <v>5016</v>
      </c>
      <c r="C5021" s="1">
        <f t="shared" si="158"/>
        <v>0.27045132129315325</v>
      </c>
      <c r="E5021">
        <v>5016</v>
      </c>
      <c r="F5021">
        <f t="shared" si="159"/>
        <v>0.40477686289834236</v>
      </c>
    </row>
    <row r="5022" spans="2:6" x14ac:dyDescent="0.3">
      <c r="B5022">
        <v>5017</v>
      </c>
      <c r="C5022" s="1">
        <f t="shared" si="158"/>
        <v>0.27051456065004753</v>
      </c>
      <c r="E5022">
        <v>5017</v>
      </c>
      <c r="F5022">
        <f t="shared" si="159"/>
        <v>0.40477686289834236</v>
      </c>
    </row>
    <row r="5023" spans="2:6" x14ac:dyDescent="0.3">
      <c r="B5023">
        <v>5018</v>
      </c>
      <c r="C5023" s="1">
        <f t="shared" si="158"/>
        <v>0.27057789234499813</v>
      </c>
      <c r="E5023">
        <v>5018</v>
      </c>
      <c r="F5023">
        <f t="shared" si="159"/>
        <v>0.40463713815796221</v>
      </c>
    </row>
    <row r="5024" spans="2:6" x14ac:dyDescent="0.3">
      <c r="B5024">
        <v>5019</v>
      </c>
      <c r="C5024" s="1">
        <f t="shared" si="158"/>
        <v>0.27064131634542327</v>
      </c>
      <c r="E5024">
        <v>5019</v>
      </c>
      <c r="F5024">
        <f t="shared" si="159"/>
        <v>0.40463713815796215</v>
      </c>
    </row>
    <row r="5025" spans="2:6" x14ac:dyDescent="0.3">
      <c r="B5025">
        <v>5020</v>
      </c>
      <c r="C5025" s="1">
        <f t="shared" si="158"/>
        <v>0.27070483261869399</v>
      </c>
      <c r="E5025">
        <v>5020</v>
      </c>
      <c r="F5025">
        <f t="shared" si="159"/>
        <v>0.40449743675495414</v>
      </c>
    </row>
    <row r="5026" spans="2:6" x14ac:dyDescent="0.3">
      <c r="B5026">
        <v>5021</v>
      </c>
      <c r="C5026" s="1">
        <f t="shared" si="158"/>
        <v>0.27076844113213366</v>
      </c>
      <c r="E5026">
        <v>5021</v>
      </c>
      <c r="F5026">
        <f t="shared" si="159"/>
        <v>0.40449743675495403</v>
      </c>
    </row>
    <row r="5027" spans="2:6" x14ac:dyDescent="0.3">
      <c r="B5027">
        <v>5022</v>
      </c>
      <c r="C5027" s="1">
        <f t="shared" si="158"/>
        <v>0.27083214185301818</v>
      </c>
      <c r="E5027">
        <v>5022</v>
      </c>
      <c r="F5027">
        <f t="shared" si="159"/>
        <v>0.40435775876118901</v>
      </c>
    </row>
    <row r="5028" spans="2:6" x14ac:dyDescent="0.3">
      <c r="B5028">
        <v>5023</v>
      </c>
      <c r="C5028" s="1">
        <f t="shared" si="158"/>
        <v>0.27089593474857626</v>
      </c>
      <c r="E5028">
        <v>5023</v>
      </c>
      <c r="F5028">
        <f t="shared" si="159"/>
        <v>0.40435775876118885</v>
      </c>
    </row>
    <row r="5029" spans="2:6" x14ac:dyDescent="0.3">
      <c r="B5029">
        <v>5024</v>
      </c>
      <c r="C5029" s="1">
        <f t="shared" si="158"/>
        <v>0.27095981978598882</v>
      </c>
      <c r="E5029">
        <v>5024</v>
      </c>
      <c r="F5029">
        <f t="shared" si="159"/>
        <v>0.40421810424852544</v>
      </c>
    </row>
    <row r="5030" spans="2:6" x14ac:dyDescent="0.3">
      <c r="B5030">
        <v>5025</v>
      </c>
      <c r="C5030" s="1">
        <f t="shared" si="158"/>
        <v>0.27102379693238976</v>
      </c>
      <c r="E5030">
        <v>5025</v>
      </c>
      <c r="F5030">
        <f t="shared" si="159"/>
        <v>0.40421810424852544</v>
      </c>
    </row>
    <row r="5031" spans="2:6" x14ac:dyDescent="0.3">
      <c r="B5031">
        <v>5026</v>
      </c>
      <c r="C5031" s="1">
        <f t="shared" si="158"/>
        <v>0.27108786615486524</v>
      </c>
      <c r="E5031">
        <v>5026</v>
      </c>
      <c r="F5031">
        <f t="shared" si="159"/>
        <v>0.40407847328881014</v>
      </c>
    </row>
    <row r="5032" spans="2:6" x14ac:dyDescent="0.3">
      <c r="B5032">
        <v>5027</v>
      </c>
      <c r="C5032" s="1">
        <f t="shared" si="158"/>
        <v>0.27115202742045436</v>
      </c>
      <c r="E5032">
        <v>5027</v>
      </c>
      <c r="F5032">
        <f t="shared" si="159"/>
        <v>0.40407847328881008</v>
      </c>
    </row>
    <row r="5033" spans="2:6" x14ac:dyDescent="0.3">
      <c r="B5033">
        <v>5028</v>
      </c>
      <c r="C5033" s="1">
        <f t="shared" si="158"/>
        <v>0.27121628069614862</v>
      </c>
      <c r="E5033">
        <v>5028</v>
      </c>
      <c r="F5033">
        <f t="shared" si="159"/>
        <v>0.40393886595387757</v>
      </c>
    </row>
    <row r="5034" spans="2:6" x14ac:dyDescent="0.3">
      <c r="B5034">
        <v>5029</v>
      </c>
      <c r="C5034" s="1">
        <f t="shared" si="158"/>
        <v>0.2712806259488923</v>
      </c>
      <c r="E5034">
        <v>5029</v>
      </c>
      <c r="F5034">
        <f t="shared" si="159"/>
        <v>0.40393886595387757</v>
      </c>
    </row>
    <row r="5035" spans="2:6" x14ac:dyDescent="0.3">
      <c r="B5035">
        <v>5030</v>
      </c>
      <c r="C5035" s="1">
        <f t="shared" si="158"/>
        <v>0.27134506314558232</v>
      </c>
      <c r="E5035">
        <v>5030</v>
      </c>
      <c r="F5035">
        <f t="shared" si="159"/>
        <v>0.40379928231555018</v>
      </c>
    </row>
    <row r="5036" spans="2:6" x14ac:dyDescent="0.3">
      <c r="B5036">
        <v>5031</v>
      </c>
      <c r="C5036" s="1">
        <f t="shared" si="158"/>
        <v>0.27140959225306849</v>
      </c>
      <c r="E5036">
        <v>5031</v>
      </c>
      <c r="F5036">
        <f t="shared" si="159"/>
        <v>0.40379928231555012</v>
      </c>
    </row>
    <row r="5037" spans="2:6" x14ac:dyDescent="0.3">
      <c r="B5037">
        <v>5032</v>
      </c>
      <c r="C5037" s="1">
        <f t="shared" si="158"/>
        <v>0.27147421323815291</v>
      </c>
      <c r="E5037">
        <v>5032</v>
      </c>
      <c r="F5037">
        <f t="shared" si="159"/>
        <v>0.40365972244563814</v>
      </c>
    </row>
    <row r="5038" spans="2:6" x14ac:dyDescent="0.3">
      <c r="B5038">
        <v>5033</v>
      </c>
      <c r="C5038" s="1">
        <f t="shared" si="158"/>
        <v>0.27153892606759095</v>
      </c>
      <c r="E5038">
        <v>5033</v>
      </c>
      <c r="F5038">
        <f t="shared" si="159"/>
        <v>0.40365972244563808</v>
      </c>
    </row>
    <row r="5039" spans="2:6" x14ac:dyDescent="0.3">
      <c r="B5039">
        <v>5034</v>
      </c>
      <c r="C5039" s="1">
        <f t="shared" si="158"/>
        <v>0.2716037307080903</v>
      </c>
      <c r="E5039">
        <v>5034</v>
      </c>
      <c r="F5039">
        <f t="shared" si="159"/>
        <v>0.40352018641593945</v>
      </c>
    </row>
    <row r="5040" spans="2:6" x14ac:dyDescent="0.3">
      <c r="B5040">
        <v>5035</v>
      </c>
      <c r="C5040" s="1">
        <f t="shared" si="158"/>
        <v>0.27166862712631157</v>
      </c>
      <c r="E5040">
        <v>5035</v>
      </c>
      <c r="F5040">
        <f t="shared" si="159"/>
        <v>0.40352018641593934</v>
      </c>
    </row>
    <row r="5041" spans="2:6" x14ac:dyDescent="0.3">
      <c r="B5041">
        <v>5036</v>
      </c>
      <c r="C5041" s="1">
        <f t="shared" si="158"/>
        <v>0.27173361528886819</v>
      </c>
      <c r="E5041">
        <v>5036</v>
      </c>
      <c r="F5041">
        <f t="shared" si="159"/>
        <v>0.40338067429823959</v>
      </c>
    </row>
    <row r="5042" spans="2:6" x14ac:dyDescent="0.3">
      <c r="B5042">
        <v>5037</v>
      </c>
      <c r="C5042" s="1">
        <f t="shared" si="158"/>
        <v>0.27179869516232641</v>
      </c>
      <c r="E5042">
        <v>5037</v>
      </c>
      <c r="F5042">
        <f t="shared" si="159"/>
        <v>0.40338067429823943</v>
      </c>
    </row>
    <row r="5043" spans="2:6" x14ac:dyDescent="0.3">
      <c r="B5043">
        <v>5038</v>
      </c>
      <c r="C5043" s="1">
        <f t="shared" si="158"/>
        <v>0.27186386671320517</v>
      </c>
      <c r="E5043">
        <v>5038</v>
      </c>
      <c r="F5043">
        <f t="shared" si="159"/>
        <v>0.40324118616431215</v>
      </c>
    </row>
    <row r="5044" spans="2:6" x14ac:dyDescent="0.3">
      <c r="B5044">
        <v>5039</v>
      </c>
      <c r="C5044" s="1">
        <f t="shared" si="158"/>
        <v>0.27192912990797635</v>
      </c>
      <c r="E5044">
        <v>5039</v>
      </c>
      <c r="F5044">
        <f t="shared" si="159"/>
        <v>0.40324118616431209</v>
      </c>
    </row>
    <row r="5045" spans="2:6" x14ac:dyDescent="0.3">
      <c r="B5045">
        <v>5040</v>
      </c>
      <c r="C5045" s="1">
        <f t="shared" si="158"/>
        <v>0.2719944847130647</v>
      </c>
      <c r="E5045">
        <v>5040</v>
      </c>
      <c r="F5045">
        <f t="shared" si="159"/>
        <v>0.40310172208591805</v>
      </c>
    </row>
    <row r="5046" spans="2:6" x14ac:dyDescent="0.3">
      <c r="B5046">
        <v>5041</v>
      </c>
      <c r="C5046" s="1">
        <f t="shared" si="158"/>
        <v>0.27205993109484766</v>
      </c>
      <c r="E5046">
        <v>5041</v>
      </c>
      <c r="F5046">
        <f t="shared" si="159"/>
        <v>0.40310172208591788</v>
      </c>
    </row>
    <row r="5047" spans="2:6" x14ac:dyDescent="0.3">
      <c r="B5047">
        <v>5042</v>
      </c>
      <c r="C5047" s="1">
        <f t="shared" si="158"/>
        <v>0.27212546901965579</v>
      </c>
      <c r="E5047">
        <v>5042</v>
      </c>
      <c r="F5047">
        <f t="shared" si="159"/>
        <v>0.40296228213480612</v>
      </c>
    </row>
    <row r="5048" spans="2:6" x14ac:dyDescent="0.3">
      <c r="B5048">
        <v>5043</v>
      </c>
      <c r="C5048" s="1">
        <f t="shared" si="158"/>
        <v>0.27219109845377248</v>
      </c>
      <c r="E5048">
        <v>5043</v>
      </c>
      <c r="F5048">
        <f t="shared" si="159"/>
        <v>0.40296228213480612</v>
      </c>
    </row>
    <row r="5049" spans="2:6" x14ac:dyDescent="0.3">
      <c r="B5049">
        <v>5044</v>
      </c>
      <c r="C5049" s="1">
        <f t="shared" si="158"/>
        <v>0.27225681936343404</v>
      </c>
      <c r="E5049">
        <v>5044</v>
      </c>
      <c r="F5049">
        <f t="shared" si="159"/>
        <v>0.40282286638271247</v>
      </c>
    </row>
    <row r="5050" spans="2:6" x14ac:dyDescent="0.3">
      <c r="B5050">
        <v>5045</v>
      </c>
      <c r="C5050" s="1">
        <f t="shared" si="158"/>
        <v>0.27232263171482957</v>
      </c>
      <c r="E5050">
        <v>5045</v>
      </c>
      <c r="F5050">
        <f t="shared" si="159"/>
        <v>0.40282286638271242</v>
      </c>
    </row>
    <row r="5051" spans="2:6" x14ac:dyDescent="0.3">
      <c r="B5051">
        <v>5046</v>
      </c>
      <c r="C5051" s="1">
        <f t="shared" si="158"/>
        <v>0.27238853547410136</v>
      </c>
      <c r="E5051">
        <v>5046</v>
      </c>
      <c r="F5051">
        <f t="shared" si="159"/>
        <v>0.40268347490136103</v>
      </c>
    </row>
    <row r="5052" spans="2:6" x14ac:dyDescent="0.3">
      <c r="B5052">
        <v>5047</v>
      </c>
      <c r="C5052" s="1">
        <f t="shared" si="158"/>
        <v>0.27245453060734454</v>
      </c>
      <c r="E5052">
        <v>5047</v>
      </c>
      <c r="F5052">
        <f t="shared" si="159"/>
        <v>0.40268347490136092</v>
      </c>
    </row>
    <row r="5053" spans="2:6" x14ac:dyDescent="0.3">
      <c r="B5053">
        <v>5048</v>
      </c>
      <c r="C5053" s="1">
        <f t="shared" si="158"/>
        <v>0.27252061708060726</v>
      </c>
      <c r="E5053">
        <v>5048</v>
      </c>
      <c r="F5053">
        <f t="shared" si="159"/>
        <v>0.40254410776246308</v>
      </c>
    </row>
    <row r="5054" spans="2:6" x14ac:dyDescent="0.3">
      <c r="B5054">
        <v>5049</v>
      </c>
      <c r="C5054" s="1">
        <f t="shared" si="158"/>
        <v>0.27258679485989074</v>
      </c>
      <c r="E5054">
        <v>5049</v>
      </c>
      <c r="F5054">
        <f t="shared" si="159"/>
        <v>0.40254410776246297</v>
      </c>
    </row>
    <row r="5055" spans="2:6" x14ac:dyDescent="0.3">
      <c r="B5055">
        <v>5050</v>
      </c>
      <c r="C5055" s="1">
        <f t="shared" si="158"/>
        <v>0.27265306391114907</v>
      </c>
      <c r="E5055">
        <v>5050</v>
      </c>
      <c r="F5055">
        <f t="shared" si="159"/>
        <v>0.40240476503771722</v>
      </c>
    </row>
    <row r="5056" spans="2:6" x14ac:dyDescent="0.3">
      <c r="B5056">
        <v>5051</v>
      </c>
      <c r="C5056" s="1">
        <f t="shared" si="158"/>
        <v>0.2727194242002895</v>
      </c>
      <c r="E5056">
        <v>5051</v>
      </c>
      <c r="F5056">
        <f t="shared" si="159"/>
        <v>0.4024047650377171</v>
      </c>
    </row>
    <row r="5057" spans="2:6" x14ac:dyDescent="0.3">
      <c r="B5057">
        <v>5052</v>
      </c>
      <c r="C5057" s="1">
        <f t="shared" si="158"/>
        <v>0.27278587569317236</v>
      </c>
      <c r="E5057">
        <v>5052</v>
      </c>
      <c r="F5057">
        <f t="shared" si="159"/>
        <v>0.40226544679881004</v>
      </c>
    </row>
    <row r="5058" spans="2:6" x14ac:dyDescent="0.3">
      <c r="B5058">
        <v>5053</v>
      </c>
      <c r="C5058" s="1">
        <f t="shared" si="158"/>
        <v>0.27285241835561103</v>
      </c>
      <c r="E5058">
        <v>5053</v>
      </c>
      <c r="F5058">
        <f t="shared" si="159"/>
        <v>0.40226544679881004</v>
      </c>
    </row>
    <row r="5059" spans="2:6" x14ac:dyDescent="0.3">
      <c r="B5059">
        <v>5054</v>
      </c>
      <c r="C5059" s="1">
        <f t="shared" si="158"/>
        <v>0.27291905215337203</v>
      </c>
      <c r="E5059">
        <v>5054</v>
      </c>
      <c r="F5059">
        <f t="shared" si="159"/>
        <v>0.40212615311741495</v>
      </c>
    </row>
    <row r="5060" spans="2:6" x14ac:dyDescent="0.3">
      <c r="B5060">
        <v>5055</v>
      </c>
      <c r="C5060" s="1">
        <f t="shared" si="158"/>
        <v>0.27298577705217486</v>
      </c>
      <c r="E5060">
        <v>5055</v>
      </c>
      <c r="F5060">
        <f t="shared" si="159"/>
        <v>0.40212615311741473</v>
      </c>
    </row>
    <row r="5061" spans="2:6" x14ac:dyDescent="0.3">
      <c r="B5061">
        <v>5056</v>
      </c>
      <c r="C5061" s="1">
        <f t="shared" si="158"/>
        <v>0.27305259301769219</v>
      </c>
      <c r="E5061">
        <v>5056</v>
      </c>
      <c r="F5061">
        <f t="shared" si="159"/>
        <v>0.40198688406519301</v>
      </c>
    </row>
    <row r="5062" spans="2:6" x14ac:dyDescent="0.3">
      <c r="B5062">
        <v>5057</v>
      </c>
      <c r="C5062" s="1">
        <f t="shared" ref="C5062:C5125" si="160">D$2+D$1*COS((B5062*2*PI()/8760))</f>
        <v>0.27311950001554997</v>
      </c>
      <c r="E5062">
        <v>5057</v>
      </c>
      <c r="F5062">
        <f t="shared" ref="F5062:F5125" si="161">LARGE(C$6:C$8765,E5062)</f>
        <v>0.40198688406519301</v>
      </c>
    </row>
    <row r="5063" spans="2:6" x14ac:dyDescent="0.3">
      <c r="B5063">
        <v>5058</v>
      </c>
      <c r="C5063" s="1">
        <f t="shared" si="160"/>
        <v>0.27318649801132727</v>
      </c>
      <c r="E5063">
        <v>5058</v>
      </c>
      <c r="F5063">
        <f t="shared" si="161"/>
        <v>0.40184763971379256</v>
      </c>
    </row>
    <row r="5064" spans="2:6" x14ac:dyDescent="0.3">
      <c r="B5064">
        <v>5059</v>
      </c>
      <c r="C5064" s="1">
        <f t="shared" si="160"/>
        <v>0.27325358697055624</v>
      </c>
      <c r="E5064">
        <v>5059</v>
      </c>
      <c r="F5064">
        <f t="shared" si="161"/>
        <v>0.40184763971379256</v>
      </c>
    </row>
    <row r="5065" spans="2:6" x14ac:dyDescent="0.3">
      <c r="B5065">
        <v>5060</v>
      </c>
      <c r="C5065" s="1">
        <f t="shared" si="160"/>
        <v>0.27332076685872231</v>
      </c>
      <c r="E5065">
        <v>5060</v>
      </c>
      <c r="F5065">
        <f t="shared" si="161"/>
        <v>0.40170842013484925</v>
      </c>
    </row>
    <row r="5066" spans="2:6" x14ac:dyDescent="0.3">
      <c r="B5066">
        <v>5061</v>
      </c>
      <c r="C5066" s="1">
        <f t="shared" si="160"/>
        <v>0.27338803764126413</v>
      </c>
      <c r="E5066">
        <v>5061</v>
      </c>
      <c r="F5066">
        <f t="shared" si="161"/>
        <v>0.4017084201348492</v>
      </c>
    </row>
    <row r="5067" spans="2:6" x14ac:dyDescent="0.3">
      <c r="B5067">
        <v>5062</v>
      </c>
      <c r="C5067" s="1">
        <f t="shared" si="160"/>
        <v>0.2734553992835736</v>
      </c>
      <c r="E5067">
        <v>5062</v>
      </c>
      <c r="F5067">
        <f t="shared" si="161"/>
        <v>0.40156922539998602</v>
      </c>
    </row>
    <row r="5068" spans="2:6" x14ac:dyDescent="0.3">
      <c r="B5068">
        <v>5063</v>
      </c>
      <c r="C5068" s="1">
        <f t="shared" si="160"/>
        <v>0.27352285175099578</v>
      </c>
      <c r="E5068">
        <v>5063</v>
      </c>
      <c r="F5068">
        <f t="shared" si="161"/>
        <v>0.40156922539998596</v>
      </c>
    </row>
    <row r="5069" spans="2:6" x14ac:dyDescent="0.3">
      <c r="B5069">
        <v>5064</v>
      </c>
      <c r="C5069" s="1">
        <f t="shared" si="160"/>
        <v>0.27359039500882926</v>
      </c>
      <c r="E5069">
        <v>5064</v>
      </c>
      <c r="F5069">
        <f t="shared" si="161"/>
        <v>0.40143005558081291</v>
      </c>
    </row>
    <row r="5070" spans="2:6" x14ac:dyDescent="0.3">
      <c r="B5070">
        <v>5065</v>
      </c>
      <c r="C5070" s="1">
        <f t="shared" si="160"/>
        <v>0.27365802902232556</v>
      </c>
      <c r="E5070">
        <v>5065</v>
      </c>
      <c r="F5070">
        <f t="shared" si="161"/>
        <v>0.40143005558081279</v>
      </c>
    </row>
    <row r="5071" spans="2:6" x14ac:dyDescent="0.3">
      <c r="B5071">
        <v>5066</v>
      </c>
      <c r="C5071" s="1">
        <f t="shared" si="160"/>
        <v>0.27372575375668978</v>
      </c>
      <c r="E5071">
        <v>5066</v>
      </c>
      <c r="F5071">
        <f t="shared" si="161"/>
        <v>0.4012909107489272</v>
      </c>
    </row>
    <row r="5072" spans="2:6" x14ac:dyDescent="0.3">
      <c r="B5072">
        <v>5067</v>
      </c>
      <c r="C5072" s="1">
        <f t="shared" si="160"/>
        <v>0.27379356917708031</v>
      </c>
      <c r="E5072">
        <v>5067</v>
      </c>
      <c r="F5072">
        <f t="shared" si="161"/>
        <v>0.40129091074892714</v>
      </c>
    </row>
    <row r="5073" spans="2:6" x14ac:dyDescent="0.3">
      <c r="B5073">
        <v>5068</v>
      </c>
      <c r="C5073" s="1">
        <f t="shared" si="160"/>
        <v>0.27386147524860865</v>
      </c>
      <c r="E5073">
        <v>5068</v>
      </c>
      <c r="F5073">
        <f t="shared" si="161"/>
        <v>0.4011517909759133</v>
      </c>
    </row>
    <row r="5074" spans="2:6" x14ac:dyDescent="0.3">
      <c r="B5074">
        <v>5069</v>
      </c>
      <c r="C5074" s="1">
        <f t="shared" si="160"/>
        <v>0.27392947193634004</v>
      </c>
      <c r="E5074">
        <v>5069</v>
      </c>
      <c r="F5074">
        <f t="shared" si="161"/>
        <v>0.4011517909759133</v>
      </c>
    </row>
    <row r="5075" spans="2:6" x14ac:dyDescent="0.3">
      <c r="B5075">
        <v>5070</v>
      </c>
      <c r="C5075" s="1">
        <f t="shared" si="160"/>
        <v>0.2739975592052929</v>
      </c>
      <c r="E5075">
        <v>5070</v>
      </c>
      <c r="F5075">
        <f t="shared" si="161"/>
        <v>0.4010126963333428</v>
      </c>
    </row>
    <row r="5076" spans="2:6" x14ac:dyDescent="0.3">
      <c r="B5076">
        <v>5071</v>
      </c>
      <c r="C5076" s="1">
        <f t="shared" si="160"/>
        <v>0.2740657370204389</v>
      </c>
      <c r="E5076">
        <v>5071</v>
      </c>
      <c r="F5076">
        <f t="shared" si="161"/>
        <v>0.4010126963333428</v>
      </c>
    </row>
    <row r="5077" spans="2:6" x14ac:dyDescent="0.3">
      <c r="B5077">
        <v>5072</v>
      </c>
      <c r="C5077" s="1">
        <f t="shared" si="160"/>
        <v>0.27413400534670351</v>
      </c>
      <c r="E5077">
        <v>5072</v>
      </c>
      <c r="F5077">
        <f t="shared" si="161"/>
        <v>0.40087362689277428</v>
      </c>
    </row>
    <row r="5078" spans="2:6" x14ac:dyDescent="0.3">
      <c r="B5078">
        <v>5073</v>
      </c>
      <c r="C5078" s="1">
        <f t="shared" si="160"/>
        <v>0.27420236414896526</v>
      </c>
      <c r="E5078">
        <v>5073</v>
      </c>
      <c r="F5078">
        <f t="shared" si="161"/>
        <v>0.40087362689277428</v>
      </c>
    </row>
    <row r="5079" spans="2:6" x14ac:dyDescent="0.3">
      <c r="B5079">
        <v>5074</v>
      </c>
      <c r="C5079" s="1">
        <f t="shared" si="160"/>
        <v>0.27427081339205628</v>
      </c>
      <c r="E5079">
        <v>5074</v>
      </c>
      <c r="F5079">
        <f t="shared" si="161"/>
        <v>0.40073458272575346</v>
      </c>
    </row>
    <row r="5080" spans="2:6" x14ac:dyDescent="0.3">
      <c r="B5080">
        <v>5075</v>
      </c>
      <c r="C5080" s="1">
        <f t="shared" si="160"/>
        <v>0.27433935304076229</v>
      </c>
      <c r="E5080">
        <v>5075</v>
      </c>
      <c r="F5080">
        <f t="shared" si="161"/>
        <v>0.40073458272575341</v>
      </c>
    </row>
    <row r="5081" spans="2:6" x14ac:dyDescent="0.3">
      <c r="B5081">
        <v>5076</v>
      </c>
      <c r="C5081" s="1">
        <f t="shared" si="160"/>
        <v>0.27440798305982239</v>
      </c>
      <c r="E5081">
        <v>5076</v>
      </c>
      <c r="F5081">
        <f t="shared" si="161"/>
        <v>0.4005955639038129</v>
      </c>
    </row>
    <row r="5082" spans="2:6" x14ac:dyDescent="0.3">
      <c r="B5082">
        <v>5077</v>
      </c>
      <c r="C5082" s="1">
        <f t="shared" si="160"/>
        <v>0.27447670341392905</v>
      </c>
      <c r="E5082">
        <v>5077</v>
      </c>
      <c r="F5082">
        <f t="shared" si="161"/>
        <v>0.40059556390381279</v>
      </c>
    </row>
    <row r="5083" spans="2:6" x14ac:dyDescent="0.3">
      <c r="B5083">
        <v>5078</v>
      </c>
      <c r="C5083" s="1">
        <f t="shared" si="160"/>
        <v>0.27454551406772854</v>
      </c>
      <c r="E5083">
        <v>5078</v>
      </c>
      <c r="F5083">
        <f t="shared" si="161"/>
        <v>0.40045657049847228</v>
      </c>
    </row>
    <row r="5084" spans="2:6" x14ac:dyDescent="0.3">
      <c r="B5084">
        <v>5079</v>
      </c>
      <c r="C5084" s="1">
        <f t="shared" si="160"/>
        <v>0.27461441498582045</v>
      </c>
      <c r="E5084">
        <v>5079</v>
      </c>
      <c r="F5084">
        <f t="shared" si="161"/>
        <v>0.40045657049847222</v>
      </c>
    </row>
    <row r="5085" spans="2:6" x14ac:dyDescent="0.3">
      <c r="B5085">
        <v>5080</v>
      </c>
      <c r="C5085" s="1">
        <f t="shared" si="160"/>
        <v>0.2746834061327581</v>
      </c>
      <c r="E5085">
        <v>5080</v>
      </c>
      <c r="F5085">
        <f t="shared" si="161"/>
        <v>0.400317602581238</v>
      </c>
    </row>
    <row r="5086" spans="2:6" x14ac:dyDescent="0.3">
      <c r="B5086">
        <v>5081</v>
      </c>
      <c r="C5086" s="1">
        <f t="shared" si="160"/>
        <v>0.27475248747304826</v>
      </c>
      <c r="E5086">
        <v>5081</v>
      </c>
      <c r="F5086">
        <f t="shared" si="161"/>
        <v>0.40031760258123783</v>
      </c>
    </row>
    <row r="5087" spans="2:6" x14ac:dyDescent="0.3">
      <c r="B5087">
        <v>5082</v>
      </c>
      <c r="C5087" s="1">
        <f t="shared" si="160"/>
        <v>0.27482165897115141</v>
      </c>
      <c r="E5087">
        <v>5082</v>
      </c>
      <c r="F5087">
        <f t="shared" si="161"/>
        <v>0.4001786602236036</v>
      </c>
    </row>
    <row r="5088" spans="2:6" x14ac:dyDescent="0.3">
      <c r="B5088">
        <v>5083</v>
      </c>
      <c r="C5088" s="1">
        <f t="shared" si="160"/>
        <v>0.27489092059148151</v>
      </c>
      <c r="E5088">
        <v>5083</v>
      </c>
      <c r="F5088">
        <f t="shared" si="161"/>
        <v>0.4001786602236036</v>
      </c>
    </row>
    <row r="5089" spans="2:6" x14ac:dyDescent="0.3">
      <c r="B5089">
        <v>5084</v>
      </c>
      <c r="C5089" s="1">
        <f t="shared" si="160"/>
        <v>0.27496027229840631</v>
      </c>
      <c r="E5089">
        <v>5084</v>
      </c>
      <c r="F5089">
        <f t="shared" si="161"/>
        <v>0.40003974349704929</v>
      </c>
    </row>
    <row r="5090" spans="2:6" x14ac:dyDescent="0.3">
      <c r="B5090">
        <v>5085</v>
      </c>
      <c r="C5090" s="1">
        <f t="shared" si="160"/>
        <v>0.27502971405624704</v>
      </c>
      <c r="E5090">
        <v>5085</v>
      </c>
      <c r="F5090">
        <f t="shared" si="161"/>
        <v>0.40003974349704929</v>
      </c>
    </row>
    <row r="5091" spans="2:6" x14ac:dyDescent="0.3">
      <c r="B5091">
        <v>5086</v>
      </c>
      <c r="C5091" s="1">
        <f t="shared" si="160"/>
        <v>0.2750992458292788</v>
      </c>
      <c r="E5091">
        <v>5086</v>
      </c>
      <c r="F5091">
        <f t="shared" si="161"/>
        <v>0.39990085247304219</v>
      </c>
    </row>
    <row r="5092" spans="2:6" x14ac:dyDescent="0.3">
      <c r="B5092">
        <v>5087</v>
      </c>
      <c r="C5092" s="1">
        <f t="shared" si="160"/>
        <v>0.27516886758173031</v>
      </c>
      <c r="E5092">
        <v>5087</v>
      </c>
      <c r="F5092">
        <f t="shared" si="161"/>
        <v>0.39990085247304219</v>
      </c>
    </row>
    <row r="5093" spans="2:6" x14ac:dyDescent="0.3">
      <c r="B5093">
        <v>5088</v>
      </c>
      <c r="C5093" s="1">
        <f t="shared" si="160"/>
        <v>0.27523857927778383</v>
      </c>
      <c r="E5093">
        <v>5088</v>
      </c>
      <c r="F5093">
        <f t="shared" si="161"/>
        <v>0.39976198722303613</v>
      </c>
    </row>
    <row r="5094" spans="2:6" x14ac:dyDescent="0.3">
      <c r="B5094">
        <v>5089</v>
      </c>
      <c r="C5094" s="1">
        <f t="shared" si="160"/>
        <v>0.27530838088157561</v>
      </c>
      <c r="E5094">
        <v>5089</v>
      </c>
      <c r="F5094">
        <f t="shared" si="161"/>
        <v>0.39976198722303607</v>
      </c>
    </row>
    <row r="5095" spans="2:6" x14ac:dyDescent="0.3">
      <c r="B5095">
        <v>5090</v>
      </c>
      <c r="C5095" s="1">
        <f t="shared" si="160"/>
        <v>0.27537827235719547</v>
      </c>
      <c r="E5095">
        <v>5090</v>
      </c>
      <c r="F5095">
        <f t="shared" si="161"/>
        <v>0.39962314781847175</v>
      </c>
    </row>
    <row r="5096" spans="2:6" x14ac:dyDescent="0.3">
      <c r="B5096">
        <v>5091</v>
      </c>
      <c r="C5096" s="1">
        <f t="shared" si="160"/>
        <v>0.27544825366868708</v>
      </c>
      <c r="E5096">
        <v>5091</v>
      </c>
      <c r="F5096">
        <f t="shared" si="161"/>
        <v>0.39962314781847164</v>
      </c>
    </row>
    <row r="5097" spans="2:6" x14ac:dyDescent="0.3">
      <c r="B5097">
        <v>5092</v>
      </c>
      <c r="C5097" s="1">
        <f t="shared" si="160"/>
        <v>0.27551832478004784</v>
      </c>
      <c r="E5097">
        <v>5092</v>
      </c>
      <c r="F5097">
        <f t="shared" si="161"/>
        <v>0.39948433433077635</v>
      </c>
    </row>
    <row r="5098" spans="2:6" x14ac:dyDescent="0.3">
      <c r="B5098">
        <v>5093</v>
      </c>
      <c r="C5098" s="1">
        <f t="shared" si="160"/>
        <v>0.27558848565522903</v>
      </c>
      <c r="E5098">
        <v>5093</v>
      </c>
      <c r="F5098">
        <f t="shared" si="161"/>
        <v>0.39948433433077635</v>
      </c>
    </row>
    <row r="5099" spans="2:6" x14ac:dyDescent="0.3">
      <c r="B5099">
        <v>5094</v>
      </c>
      <c r="C5099" s="1">
        <f t="shared" si="160"/>
        <v>0.27565873625813564</v>
      </c>
      <c r="E5099">
        <v>5094</v>
      </c>
      <c r="F5099">
        <f t="shared" si="161"/>
        <v>0.39934554683136375</v>
      </c>
    </row>
    <row r="5100" spans="2:6" x14ac:dyDescent="0.3">
      <c r="B5100">
        <v>5095</v>
      </c>
      <c r="C5100" s="1">
        <f t="shared" si="160"/>
        <v>0.27572907655262657</v>
      </c>
      <c r="E5100">
        <v>5095</v>
      </c>
      <c r="F5100">
        <f t="shared" si="161"/>
        <v>0.39934554683136364</v>
      </c>
    </row>
    <row r="5101" spans="2:6" x14ac:dyDescent="0.3">
      <c r="B5101">
        <v>5096</v>
      </c>
      <c r="C5101" s="1">
        <f t="shared" si="160"/>
        <v>0.2757995065025145</v>
      </c>
      <c r="E5101">
        <v>5096</v>
      </c>
      <c r="F5101">
        <f t="shared" si="161"/>
        <v>0.39920678539163479</v>
      </c>
    </row>
    <row r="5102" spans="2:6" x14ac:dyDescent="0.3">
      <c r="B5102">
        <v>5097</v>
      </c>
      <c r="C5102" s="1">
        <f t="shared" si="160"/>
        <v>0.27587002607156613</v>
      </c>
      <c r="E5102">
        <v>5097</v>
      </c>
      <c r="F5102">
        <f t="shared" si="161"/>
        <v>0.39920678539163479</v>
      </c>
    </row>
    <row r="5103" spans="2:6" x14ac:dyDescent="0.3">
      <c r="B5103">
        <v>5098</v>
      </c>
      <c r="C5103" s="1">
        <f t="shared" si="160"/>
        <v>0.27594063522350198</v>
      </c>
      <c r="E5103">
        <v>5098</v>
      </c>
      <c r="F5103">
        <f t="shared" si="161"/>
        <v>0.39906805008297641</v>
      </c>
    </row>
    <row r="5104" spans="2:6" x14ac:dyDescent="0.3">
      <c r="B5104">
        <v>5099</v>
      </c>
      <c r="C5104" s="1">
        <f t="shared" si="160"/>
        <v>0.27601133392199639</v>
      </c>
      <c r="E5104">
        <v>5099</v>
      </c>
      <c r="F5104">
        <f t="shared" si="161"/>
        <v>0.39906805008297624</v>
      </c>
    </row>
    <row r="5105" spans="2:6" x14ac:dyDescent="0.3">
      <c r="B5105">
        <v>5100</v>
      </c>
      <c r="C5105" s="1">
        <f t="shared" si="160"/>
        <v>0.27608212213067784</v>
      </c>
      <c r="E5105">
        <v>5100</v>
      </c>
      <c r="F5105">
        <f t="shared" si="161"/>
        <v>0.39892934097676258</v>
      </c>
    </row>
    <row r="5106" spans="2:6" x14ac:dyDescent="0.3">
      <c r="B5106">
        <v>5101</v>
      </c>
      <c r="C5106" s="1">
        <f t="shared" si="160"/>
        <v>0.27615299981312841</v>
      </c>
      <c r="E5106">
        <v>5101</v>
      </c>
      <c r="F5106">
        <f t="shared" si="161"/>
        <v>0.39892934097676258</v>
      </c>
    </row>
    <row r="5107" spans="2:6" x14ac:dyDescent="0.3">
      <c r="B5107">
        <v>5102</v>
      </c>
      <c r="C5107" s="1">
        <f t="shared" si="160"/>
        <v>0.27622396693288465</v>
      </c>
      <c r="E5107">
        <v>5102</v>
      </c>
      <c r="F5107">
        <f t="shared" si="161"/>
        <v>0.39879065814435355</v>
      </c>
    </row>
    <row r="5108" spans="2:6" x14ac:dyDescent="0.3">
      <c r="B5108">
        <v>5103</v>
      </c>
      <c r="C5108" s="1">
        <f t="shared" si="160"/>
        <v>0.27629502345343671</v>
      </c>
      <c r="E5108">
        <v>5103</v>
      </c>
      <c r="F5108">
        <f t="shared" si="161"/>
        <v>0.39879065814435344</v>
      </c>
    </row>
    <row r="5109" spans="2:6" x14ac:dyDescent="0.3">
      <c r="B5109">
        <v>5104</v>
      </c>
      <c r="C5109" s="1">
        <f t="shared" si="160"/>
        <v>0.27636616933822888</v>
      </c>
      <c r="E5109">
        <v>5104</v>
      </c>
      <c r="F5109">
        <f t="shared" si="161"/>
        <v>0.39865200165709586</v>
      </c>
    </row>
    <row r="5110" spans="2:6" x14ac:dyDescent="0.3">
      <c r="B5110">
        <v>5105</v>
      </c>
      <c r="C5110" s="1">
        <f t="shared" si="160"/>
        <v>0.27643740455065935</v>
      </c>
      <c r="E5110">
        <v>5105</v>
      </c>
      <c r="F5110">
        <f t="shared" si="161"/>
        <v>0.3986520016570958</v>
      </c>
    </row>
    <row r="5111" spans="2:6" x14ac:dyDescent="0.3">
      <c r="B5111">
        <v>5106</v>
      </c>
      <c r="C5111" s="1">
        <f t="shared" si="160"/>
        <v>0.27650872905408064</v>
      </c>
      <c r="E5111">
        <v>5106</v>
      </c>
      <c r="F5111">
        <f t="shared" si="161"/>
        <v>0.398513371586323</v>
      </c>
    </row>
    <row r="5112" spans="2:6" x14ac:dyDescent="0.3">
      <c r="B5112">
        <v>5107</v>
      </c>
      <c r="C5112" s="1">
        <f t="shared" si="160"/>
        <v>0.27658014281179899</v>
      </c>
      <c r="E5112">
        <v>5107</v>
      </c>
      <c r="F5112">
        <f t="shared" si="161"/>
        <v>0.39851337158632288</v>
      </c>
    </row>
    <row r="5113" spans="2:6" x14ac:dyDescent="0.3">
      <c r="B5113">
        <v>5108</v>
      </c>
      <c r="C5113" s="1">
        <f t="shared" si="160"/>
        <v>0.27665164578707496</v>
      </c>
      <c r="E5113">
        <v>5108</v>
      </c>
      <c r="F5113">
        <f t="shared" si="161"/>
        <v>0.39837476800335425</v>
      </c>
    </row>
    <row r="5114" spans="2:6" x14ac:dyDescent="0.3">
      <c r="B5114">
        <v>5109</v>
      </c>
      <c r="C5114" s="1">
        <f t="shared" si="160"/>
        <v>0.27672323794312315</v>
      </c>
      <c r="E5114">
        <v>5109</v>
      </c>
      <c r="F5114">
        <f t="shared" si="161"/>
        <v>0.39837476800335414</v>
      </c>
    </row>
    <row r="5115" spans="2:6" x14ac:dyDescent="0.3">
      <c r="B5115">
        <v>5110</v>
      </c>
      <c r="C5115" s="1">
        <f t="shared" si="160"/>
        <v>0.27679491924311228</v>
      </c>
      <c r="E5115">
        <v>5110</v>
      </c>
      <c r="F5115">
        <f t="shared" si="161"/>
        <v>0.39823619097949586</v>
      </c>
    </row>
    <row r="5116" spans="2:6" x14ac:dyDescent="0.3">
      <c r="B5116">
        <v>5111</v>
      </c>
      <c r="C5116" s="1">
        <f t="shared" si="160"/>
        <v>0.27686668965016514</v>
      </c>
      <c r="E5116">
        <v>5111</v>
      </c>
      <c r="F5116">
        <f t="shared" si="161"/>
        <v>0.39823619097949581</v>
      </c>
    </row>
    <row r="5117" spans="2:6" x14ac:dyDescent="0.3">
      <c r="B5117">
        <v>5112</v>
      </c>
      <c r="C5117" s="1">
        <f t="shared" si="160"/>
        <v>0.27693854912735871</v>
      </c>
      <c r="E5117">
        <v>5112</v>
      </c>
      <c r="F5117">
        <f t="shared" si="161"/>
        <v>0.39809764058604008</v>
      </c>
    </row>
    <row r="5118" spans="2:6" x14ac:dyDescent="0.3">
      <c r="B5118">
        <v>5113</v>
      </c>
      <c r="C5118" s="1">
        <f t="shared" si="160"/>
        <v>0.27701049763772434</v>
      </c>
      <c r="E5118">
        <v>5113</v>
      </c>
      <c r="F5118">
        <f t="shared" si="161"/>
        <v>0.39809764058604002</v>
      </c>
    </row>
    <row r="5119" spans="2:6" x14ac:dyDescent="0.3">
      <c r="B5119">
        <v>5114</v>
      </c>
      <c r="C5119" s="1">
        <f t="shared" si="160"/>
        <v>0.27708253514424724</v>
      </c>
      <c r="E5119">
        <v>5114</v>
      </c>
      <c r="F5119">
        <f t="shared" si="161"/>
        <v>0.3979591168942655</v>
      </c>
    </row>
    <row r="5120" spans="2:6" x14ac:dyDescent="0.3">
      <c r="B5120">
        <v>5115</v>
      </c>
      <c r="C5120" s="1">
        <f t="shared" si="160"/>
        <v>0.27715466160986713</v>
      </c>
      <c r="E5120">
        <v>5115</v>
      </c>
      <c r="F5120">
        <f t="shared" si="161"/>
        <v>0.39795911689426544</v>
      </c>
    </row>
    <row r="5121" spans="2:6" x14ac:dyDescent="0.3">
      <c r="B5121">
        <v>5116</v>
      </c>
      <c r="C5121" s="1">
        <f t="shared" si="160"/>
        <v>0.27722687699747772</v>
      </c>
      <c r="E5121">
        <v>5116</v>
      </c>
      <c r="F5121">
        <f t="shared" si="161"/>
        <v>0.39782061997543694</v>
      </c>
    </row>
    <row r="5122" spans="2:6" x14ac:dyDescent="0.3">
      <c r="B5122">
        <v>5117</v>
      </c>
      <c r="C5122" s="1">
        <f t="shared" si="160"/>
        <v>0.27729918126992714</v>
      </c>
      <c r="E5122">
        <v>5117</v>
      </c>
      <c r="F5122">
        <f t="shared" si="161"/>
        <v>0.39782061997543688</v>
      </c>
    </row>
    <row r="5123" spans="2:6" x14ac:dyDescent="0.3">
      <c r="B5123">
        <v>5118</v>
      </c>
      <c r="C5123" s="1">
        <f t="shared" si="160"/>
        <v>0.27737157439001769</v>
      </c>
      <c r="E5123">
        <v>5118</v>
      </c>
      <c r="F5123">
        <f t="shared" si="161"/>
        <v>0.39768214990080564</v>
      </c>
    </row>
    <row r="5124" spans="2:6" x14ac:dyDescent="0.3">
      <c r="B5124">
        <v>5119</v>
      </c>
      <c r="C5124" s="1">
        <f t="shared" si="160"/>
        <v>0.27744405632050617</v>
      </c>
      <c r="E5124">
        <v>5119</v>
      </c>
      <c r="F5124">
        <f t="shared" si="161"/>
        <v>0.39768214990080558</v>
      </c>
    </row>
    <row r="5125" spans="2:6" x14ac:dyDescent="0.3">
      <c r="B5125">
        <v>5120</v>
      </c>
      <c r="C5125" s="1">
        <f t="shared" si="160"/>
        <v>0.2775166270241034</v>
      </c>
      <c r="E5125">
        <v>5120</v>
      </c>
      <c r="F5125">
        <f t="shared" si="161"/>
        <v>0.39754370674160883</v>
      </c>
    </row>
    <row r="5126" spans="2:6" x14ac:dyDescent="0.3">
      <c r="B5126">
        <v>5121</v>
      </c>
      <c r="C5126" s="1">
        <f t="shared" ref="C5126:C5189" si="162">D$2+D$1*COS((B5126*2*PI()/8760))</f>
        <v>0.27758928646347464</v>
      </c>
      <c r="E5126">
        <v>5121</v>
      </c>
      <c r="F5126">
        <f t="shared" ref="F5126:F5189" si="163">LARGE(C$6:C$8765,E5126)</f>
        <v>0.39754370674160872</v>
      </c>
    </row>
    <row r="5127" spans="2:6" x14ac:dyDescent="0.3">
      <c r="B5127">
        <v>5122</v>
      </c>
      <c r="C5127" s="1">
        <f t="shared" si="162"/>
        <v>0.27766203460123962</v>
      </c>
      <c r="E5127">
        <v>5122</v>
      </c>
      <c r="F5127">
        <f t="shared" si="163"/>
        <v>0.39740529056906998</v>
      </c>
    </row>
    <row r="5128" spans="2:6" x14ac:dyDescent="0.3">
      <c r="B5128">
        <v>5123</v>
      </c>
      <c r="C5128" s="1">
        <f t="shared" si="162"/>
        <v>0.27773487139997233</v>
      </c>
      <c r="E5128">
        <v>5123</v>
      </c>
      <c r="F5128">
        <f t="shared" si="163"/>
        <v>0.39740529056906992</v>
      </c>
    </row>
    <row r="5129" spans="2:6" x14ac:dyDescent="0.3">
      <c r="B5129">
        <v>5124</v>
      </c>
      <c r="C5129" s="1">
        <f t="shared" si="162"/>
        <v>0.27780779682220108</v>
      </c>
      <c r="E5129">
        <v>5124</v>
      </c>
      <c r="F5129">
        <f t="shared" si="163"/>
        <v>0.39726690145439858</v>
      </c>
    </row>
    <row r="5130" spans="2:6" x14ac:dyDescent="0.3">
      <c r="B5130">
        <v>5125</v>
      </c>
      <c r="C5130" s="1">
        <f t="shared" si="162"/>
        <v>0.27788081083040878</v>
      </c>
      <c r="E5130">
        <v>5125</v>
      </c>
      <c r="F5130">
        <f t="shared" si="163"/>
        <v>0.39726690145439858</v>
      </c>
    </row>
    <row r="5131" spans="2:6" x14ac:dyDescent="0.3">
      <c r="B5131">
        <v>5126</v>
      </c>
      <c r="C5131" s="1">
        <f t="shared" si="162"/>
        <v>0.27795391338703263</v>
      </c>
      <c r="E5131">
        <v>5126</v>
      </c>
      <c r="F5131">
        <f t="shared" si="163"/>
        <v>0.39712853946879034</v>
      </c>
    </row>
    <row r="5132" spans="2:6" x14ac:dyDescent="0.3">
      <c r="B5132">
        <v>5127</v>
      </c>
      <c r="C5132" s="1">
        <f t="shared" si="162"/>
        <v>0.27802710445446421</v>
      </c>
      <c r="E5132">
        <v>5127</v>
      </c>
      <c r="F5132">
        <f t="shared" si="163"/>
        <v>0.39712853946879034</v>
      </c>
    </row>
    <row r="5133" spans="2:6" x14ac:dyDescent="0.3">
      <c r="B5133">
        <v>5128</v>
      </c>
      <c r="C5133" s="1">
        <f t="shared" si="162"/>
        <v>0.27810038399504972</v>
      </c>
      <c r="E5133">
        <v>5128</v>
      </c>
      <c r="F5133">
        <f t="shared" si="163"/>
        <v>0.39699020468342694</v>
      </c>
    </row>
    <row r="5134" spans="2:6" x14ac:dyDescent="0.3">
      <c r="B5134">
        <v>5129</v>
      </c>
      <c r="C5134" s="1">
        <f t="shared" si="162"/>
        <v>0.27817375197108973</v>
      </c>
      <c r="E5134">
        <v>5129</v>
      </c>
      <c r="F5134">
        <f t="shared" si="163"/>
        <v>0.39699020468342694</v>
      </c>
    </row>
    <row r="5135" spans="2:6" x14ac:dyDescent="0.3">
      <c r="B5135">
        <v>5130</v>
      </c>
      <c r="C5135" s="1">
        <f t="shared" si="162"/>
        <v>0.27824720834483935</v>
      </c>
      <c r="E5135">
        <v>5130</v>
      </c>
      <c r="F5135">
        <f t="shared" si="163"/>
        <v>0.39685189716947616</v>
      </c>
    </row>
    <row r="5136" spans="2:6" x14ac:dyDescent="0.3">
      <c r="B5136">
        <v>5131</v>
      </c>
      <c r="C5136" s="1">
        <f t="shared" si="162"/>
        <v>0.27832075307850834</v>
      </c>
      <c r="E5136">
        <v>5131</v>
      </c>
      <c r="F5136">
        <f t="shared" si="163"/>
        <v>0.39685189716947611</v>
      </c>
    </row>
    <row r="5137" spans="2:6" x14ac:dyDescent="0.3">
      <c r="B5137">
        <v>5132</v>
      </c>
      <c r="C5137" s="1">
        <f t="shared" si="162"/>
        <v>0.27839438613426082</v>
      </c>
      <c r="E5137">
        <v>5132</v>
      </c>
      <c r="F5137">
        <f t="shared" si="163"/>
        <v>0.39671361699809149</v>
      </c>
    </row>
    <row r="5138" spans="2:6" x14ac:dyDescent="0.3">
      <c r="B5138">
        <v>5133</v>
      </c>
      <c r="C5138" s="1">
        <f t="shared" si="162"/>
        <v>0.27846810747421552</v>
      </c>
      <c r="E5138">
        <v>5133</v>
      </c>
      <c r="F5138">
        <f t="shared" si="163"/>
        <v>0.39671361699809143</v>
      </c>
    </row>
    <row r="5139" spans="2:6" x14ac:dyDescent="0.3">
      <c r="B5139">
        <v>5134</v>
      </c>
      <c r="C5139" s="1">
        <f t="shared" si="162"/>
        <v>0.27854191706044573</v>
      </c>
      <c r="E5139">
        <v>5134</v>
      </c>
      <c r="F5139">
        <f t="shared" si="163"/>
        <v>0.39657536424041273</v>
      </c>
    </row>
    <row r="5140" spans="2:6" x14ac:dyDescent="0.3">
      <c r="B5140">
        <v>5135</v>
      </c>
      <c r="C5140" s="1">
        <f t="shared" si="162"/>
        <v>0.27861581485497949</v>
      </c>
      <c r="E5140">
        <v>5135</v>
      </c>
      <c r="F5140">
        <f t="shared" si="163"/>
        <v>0.39657536424041256</v>
      </c>
    </row>
    <row r="5141" spans="2:6" x14ac:dyDescent="0.3">
      <c r="B5141">
        <v>5136</v>
      </c>
      <c r="C5141" s="1">
        <f t="shared" si="162"/>
        <v>0.27868980081979927</v>
      </c>
      <c r="E5141">
        <v>5136</v>
      </c>
      <c r="F5141">
        <f t="shared" si="163"/>
        <v>0.39643713896756522</v>
      </c>
    </row>
    <row r="5142" spans="2:6" x14ac:dyDescent="0.3">
      <c r="B5142">
        <v>5137</v>
      </c>
      <c r="C5142" s="1">
        <f t="shared" si="162"/>
        <v>0.27876387491684229</v>
      </c>
      <c r="E5142">
        <v>5137</v>
      </c>
      <c r="F5142">
        <f t="shared" si="163"/>
        <v>0.39643713896756516</v>
      </c>
    </row>
    <row r="5143" spans="2:6" x14ac:dyDescent="0.3">
      <c r="B5143">
        <v>5138</v>
      </c>
      <c r="C5143" s="1">
        <f t="shared" si="162"/>
        <v>0.27883803710800037</v>
      </c>
      <c r="E5143">
        <v>5138</v>
      </c>
      <c r="F5143">
        <f t="shared" si="163"/>
        <v>0.39629894125066029</v>
      </c>
    </row>
    <row r="5144" spans="2:6" x14ac:dyDescent="0.3">
      <c r="B5144">
        <v>5139</v>
      </c>
      <c r="C5144" s="1">
        <f t="shared" si="162"/>
        <v>0.27891228735512008</v>
      </c>
      <c r="E5144">
        <v>5139</v>
      </c>
      <c r="F5144">
        <f t="shared" si="163"/>
        <v>0.39629894125066012</v>
      </c>
    </row>
    <row r="5145" spans="2:6" x14ac:dyDescent="0.3">
      <c r="B5145">
        <v>5140</v>
      </c>
      <c r="C5145" s="1">
        <f t="shared" si="162"/>
        <v>0.27898662562000248</v>
      </c>
      <c r="E5145">
        <v>5140</v>
      </c>
      <c r="F5145">
        <f t="shared" si="163"/>
        <v>0.39616077116079529</v>
      </c>
    </row>
    <row r="5146" spans="2:6" x14ac:dyDescent="0.3">
      <c r="B5146">
        <v>5141</v>
      </c>
      <c r="C5146" s="1">
        <f t="shared" si="162"/>
        <v>0.27906105186440383</v>
      </c>
      <c r="E5146">
        <v>5141</v>
      </c>
      <c r="F5146">
        <f t="shared" si="163"/>
        <v>0.39616077116079529</v>
      </c>
    </row>
    <row r="5147" spans="2:6" x14ac:dyDescent="0.3">
      <c r="B5147">
        <v>5142</v>
      </c>
      <c r="C5147" s="1">
        <f t="shared" si="162"/>
        <v>0.27913556605003459</v>
      </c>
      <c r="E5147">
        <v>5142</v>
      </c>
      <c r="F5147">
        <f t="shared" si="163"/>
        <v>0.39602262876905303</v>
      </c>
    </row>
    <row r="5148" spans="2:6" x14ac:dyDescent="0.3">
      <c r="B5148">
        <v>5143</v>
      </c>
      <c r="C5148" s="1">
        <f t="shared" si="162"/>
        <v>0.27921016813856026</v>
      </c>
      <c r="E5148">
        <v>5143</v>
      </c>
      <c r="F5148">
        <f t="shared" si="163"/>
        <v>0.39602262876905303</v>
      </c>
    </row>
    <row r="5149" spans="2:6" x14ac:dyDescent="0.3">
      <c r="B5149">
        <v>5144</v>
      </c>
      <c r="C5149" s="1">
        <f t="shared" si="162"/>
        <v>0.27928485809160108</v>
      </c>
      <c r="E5149">
        <v>5144</v>
      </c>
      <c r="F5149">
        <f t="shared" si="163"/>
        <v>0.39588451414650233</v>
      </c>
    </row>
    <row r="5150" spans="2:6" x14ac:dyDescent="0.3">
      <c r="B5150">
        <v>5145</v>
      </c>
      <c r="C5150" s="1">
        <f t="shared" si="162"/>
        <v>0.27935963587073198</v>
      </c>
      <c r="E5150">
        <v>5145</v>
      </c>
      <c r="F5150">
        <f t="shared" si="163"/>
        <v>0.39588451414650228</v>
      </c>
    </row>
    <row r="5151" spans="2:6" x14ac:dyDescent="0.3">
      <c r="B5151">
        <v>5146</v>
      </c>
      <c r="C5151" s="1">
        <f t="shared" si="162"/>
        <v>0.27943450143748289</v>
      </c>
      <c r="E5151">
        <v>5146</v>
      </c>
      <c r="F5151">
        <f t="shared" si="163"/>
        <v>0.39574642736419768</v>
      </c>
    </row>
    <row r="5152" spans="2:6" x14ac:dyDescent="0.3">
      <c r="B5152">
        <v>5147</v>
      </c>
      <c r="C5152" s="1">
        <f t="shared" si="162"/>
        <v>0.27950945475333844</v>
      </c>
      <c r="E5152">
        <v>5147</v>
      </c>
      <c r="F5152">
        <f t="shared" si="163"/>
        <v>0.39574642736419763</v>
      </c>
    </row>
    <row r="5153" spans="2:6" x14ac:dyDescent="0.3">
      <c r="B5153">
        <v>5148</v>
      </c>
      <c r="C5153" s="1">
        <f t="shared" si="162"/>
        <v>0.27958449577973815</v>
      </c>
      <c r="E5153">
        <v>5148</v>
      </c>
      <c r="F5153">
        <f t="shared" si="163"/>
        <v>0.39560836849317887</v>
      </c>
    </row>
    <row r="5154" spans="2:6" x14ac:dyDescent="0.3">
      <c r="B5154">
        <v>5149</v>
      </c>
      <c r="C5154" s="1">
        <f t="shared" si="162"/>
        <v>0.27965962447807646</v>
      </c>
      <c r="E5154">
        <v>5149</v>
      </c>
      <c r="F5154">
        <f t="shared" si="163"/>
        <v>0.39560836849317882</v>
      </c>
    </row>
    <row r="5155" spans="2:6" x14ac:dyDescent="0.3">
      <c r="B5155">
        <v>5150</v>
      </c>
      <c r="C5155" s="1">
        <f t="shared" si="162"/>
        <v>0.27973484080970257</v>
      </c>
      <c r="E5155">
        <v>5150</v>
      </c>
      <c r="F5155">
        <f t="shared" si="163"/>
        <v>0.39547033760447209</v>
      </c>
    </row>
    <row r="5156" spans="2:6" x14ac:dyDescent="0.3">
      <c r="B5156">
        <v>5151</v>
      </c>
      <c r="C5156" s="1">
        <f t="shared" si="162"/>
        <v>0.27981014473592081</v>
      </c>
      <c r="E5156">
        <v>5151</v>
      </c>
      <c r="F5156">
        <f t="shared" si="163"/>
        <v>0.39547033760447203</v>
      </c>
    </row>
    <row r="5157" spans="2:6" x14ac:dyDescent="0.3">
      <c r="B5157">
        <v>5152</v>
      </c>
      <c r="C5157" s="1">
        <f t="shared" si="162"/>
        <v>0.27988553621799028</v>
      </c>
      <c r="E5157">
        <v>5152</v>
      </c>
      <c r="F5157">
        <f t="shared" si="163"/>
        <v>0.39533233476908836</v>
      </c>
    </row>
    <row r="5158" spans="2:6" x14ac:dyDescent="0.3">
      <c r="B5158">
        <v>5153</v>
      </c>
      <c r="C5158" s="1">
        <f t="shared" si="162"/>
        <v>0.27996101521712513</v>
      </c>
      <c r="E5158">
        <v>5153</v>
      </c>
      <c r="F5158">
        <f t="shared" si="163"/>
        <v>0.39533233476908813</v>
      </c>
    </row>
    <row r="5159" spans="2:6" x14ac:dyDescent="0.3">
      <c r="B5159">
        <v>5154</v>
      </c>
      <c r="C5159" s="1">
        <f t="shared" si="162"/>
        <v>0.28003658169449441</v>
      </c>
      <c r="E5159">
        <v>5154</v>
      </c>
      <c r="F5159">
        <f t="shared" si="163"/>
        <v>0.39519436005802466</v>
      </c>
    </row>
    <row r="5160" spans="2:6" x14ac:dyDescent="0.3">
      <c r="B5160">
        <v>5155</v>
      </c>
      <c r="C5160" s="1">
        <f t="shared" si="162"/>
        <v>0.28011223561122223</v>
      </c>
      <c r="E5160">
        <v>5155</v>
      </c>
      <c r="F5160">
        <f t="shared" si="163"/>
        <v>0.39519436005802466</v>
      </c>
    </row>
    <row r="5161" spans="2:6" x14ac:dyDescent="0.3">
      <c r="B5161">
        <v>5156</v>
      </c>
      <c r="C5161" s="1">
        <f t="shared" si="162"/>
        <v>0.28018797692838754</v>
      </c>
      <c r="E5161">
        <v>5156</v>
      </c>
      <c r="F5161">
        <f t="shared" si="163"/>
        <v>0.39505641354226362</v>
      </c>
    </row>
    <row r="5162" spans="2:6" x14ac:dyDescent="0.3">
      <c r="B5162">
        <v>5157</v>
      </c>
      <c r="C5162" s="1">
        <f t="shared" si="162"/>
        <v>0.28026380560702469</v>
      </c>
      <c r="E5162">
        <v>5157</v>
      </c>
      <c r="F5162">
        <f t="shared" si="163"/>
        <v>0.39505641354226356</v>
      </c>
    </row>
    <row r="5163" spans="2:6" x14ac:dyDescent="0.3">
      <c r="B5163">
        <v>5158</v>
      </c>
      <c r="C5163" s="1">
        <f t="shared" si="162"/>
        <v>0.28033972160812276</v>
      </c>
      <c r="E5163">
        <v>5158</v>
      </c>
      <c r="F5163">
        <f t="shared" si="163"/>
        <v>0.39491849529277295</v>
      </c>
    </row>
    <row r="5164" spans="2:6" x14ac:dyDescent="0.3">
      <c r="B5164">
        <v>5159</v>
      </c>
      <c r="C5164" s="1">
        <f t="shared" si="162"/>
        <v>0.28041572489262601</v>
      </c>
      <c r="E5164">
        <v>5159</v>
      </c>
      <c r="F5164">
        <f t="shared" si="163"/>
        <v>0.3949184952927729</v>
      </c>
    </row>
    <row r="5165" spans="2:6" x14ac:dyDescent="0.3">
      <c r="B5165">
        <v>5160</v>
      </c>
      <c r="C5165" s="1">
        <f t="shared" si="162"/>
        <v>0.28049181542143375</v>
      </c>
      <c r="E5165">
        <v>5160</v>
      </c>
      <c r="F5165">
        <f t="shared" si="163"/>
        <v>0.39478060538050624</v>
      </c>
    </row>
    <row r="5166" spans="2:6" x14ac:dyDescent="0.3">
      <c r="B5166">
        <v>5161</v>
      </c>
      <c r="C5166" s="1">
        <f t="shared" si="162"/>
        <v>0.2805679931554006</v>
      </c>
      <c r="E5166">
        <v>5161</v>
      </c>
      <c r="F5166">
        <f t="shared" si="163"/>
        <v>0.39478060538050619</v>
      </c>
    </row>
    <row r="5167" spans="2:6" x14ac:dyDescent="0.3">
      <c r="B5167">
        <v>5162</v>
      </c>
      <c r="C5167" s="1">
        <f t="shared" si="162"/>
        <v>0.28064425805533599</v>
      </c>
      <c r="E5167">
        <v>5162</v>
      </c>
      <c r="F5167">
        <f t="shared" si="163"/>
        <v>0.3946427438764023</v>
      </c>
    </row>
    <row r="5168" spans="2:6" x14ac:dyDescent="0.3">
      <c r="B5168">
        <v>5163</v>
      </c>
      <c r="C5168" s="1">
        <f t="shared" si="162"/>
        <v>0.28072061008200488</v>
      </c>
      <c r="E5168">
        <v>5163</v>
      </c>
      <c r="F5168">
        <f t="shared" si="163"/>
        <v>0.39464274387640214</v>
      </c>
    </row>
    <row r="5169" spans="2:6" x14ac:dyDescent="0.3">
      <c r="B5169">
        <v>5164</v>
      </c>
      <c r="C5169" s="1">
        <f t="shared" si="162"/>
        <v>0.28079704919612708</v>
      </c>
      <c r="E5169">
        <v>5164</v>
      </c>
      <c r="F5169">
        <f t="shared" si="163"/>
        <v>0.39450491085138517</v>
      </c>
    </row>
    <row r="5170" spans="2:6" x14ac:dyDescent="0.3">
      <c r="B5170">
        <v>5165</v>
      </c>
      <c r="C5170" s="1">
        <f t="shared" si="162"/>
        <v>0.28087357535837781</v>
      </c>
      <c r="E5170">
        <v>5165</v>
      </c>
      <c r="F5170">
        <f t="shared" si="163"/>
        <v>0.39450491085138517</v>
      </c>
    </row>
    <row r="5171" spans="2:6" x14ac:dyDescent="0.3">
      <c r="B5171">
        <v>5166</v>
      </c>
      <c r="C5171" s="1">
        <f t="shared" si="162"/>
        <v>0.28095018852938736</v>
      </c>
      <c r="E5171">
        <v>5166</v>
      </c>
      <c r="F5171">
        <f t="shared" si="163"/>
        <v>0.39436710637636457</v>
      </c>
    </row>
    <row r="5172" spans="2:6" x14ac:dyDescent="0.3">
      <c r="B5172">
        <v>5167</v>
      </c>
      <c r="C5172" s="1">
        <f t="shared" si="162"/>
        <v>0.28102688866974135</v>
      </c>
      <c r="E5172">
        <v>5167</v>
      </c>
      <c r="F5172">
        <f t="shared" si="163"/>
        <v>0.39436710637636452</v>
      </c>
    </row>
    <row r="5173" spans="2:6" x14ac:dyDescent="0.3">
      <c r="B5173">
        <v>5168</v>
      </c>
      <c r="C5173" s="1">
        <f t="shared" si="162"/>
        <v>0.28110367573998074</v>
      </c>
      <c r="E5173">
        <v>5168</v>
      </c>
      <c r="F5173">
        <f t="shared" si="163"/>
        <v>0.39422933052223535</v>
      </c>
    </row>
    <row r="5174" spans="2:6" x14ac:dyDescent="0.3">
      <c r="B5174">
        <v>5169</v>
      </c>
      <c r="C5174" s="1">
        <f t="shared" si="162"/>
        <v>0.28118054970060152</v>
      </c>
      <c r="E5174">
        <v>5169</v>
      </c>
      <c r="F5174">
        <f t="shared" si="163"/>
        <v>0.3942293305222353</v>
      </c>
    </row>
    <row r="5175" spans="2:6" x14ac:dyDescent="0.3">
      <c r="B5175">
        <v>5170</v>
      </c>
      <c r="C5175" s="1">
        <f t="shared" si="162"/>
        <v>0.28125751051205511</v>
      </c>
      <c r="E5175">
        <v>5170</v>
      </c>
      <c r="F5175">
        <f t="shared" si="163"/>
        <v>0.39409158335987765</v>
      </c>
    </row>
    <row r="5176" spans="2:6" x14ac:dyDescent="0.3">
      <c r="B5176">
        <v>5171</v>
      </c>
      <c r="C5176" s="1">
        <f t="shared" si="162"/>
        <v>0.28133455813474839</v>
      </c>
      <c r="E5176">
        <v>5171</v>
      </c>
      <c r="F5176">
        <f t="shared" si="163"/>
        <v>0.3940915833598776</v>
      </c>
    </row>
    <row r="5177" spans="2:6" x14ac:dyDescent="0.3">
      <c r="B5177">
        <v>5172</v>
      </c>
      <c r="C5177" s="1">
        <f t="shared" si="162"/>
        <v>0.28141169252904341</v>
      </c>
      <c r="E5177">
        <v>5172</v>
      </c>
      <c r="F5177">
        <f t="shared" si="163"/>
        <v>0.39395386496015677</v>
      </c>
    </row>
    <row r="5178" spans="2:6" x14ac:dyDescent="0.3">
      <c r="B5178">
        <v>5173</v>
      </c>
      <c r="C5178" s="1">
        <f t="shared" si="162"/>
        <v>0.28148891365525752</v>
      </c>
      <c r="E5178">
        <v>5173</v>
      </c>
      <c r="F5178">
        <f t="shared" si="163"/>
        <v>0.39395386496015672</v>
      </c>
    </row>
    <row r="5179" spans="2:6" x14ac:dyDescent="0.3">
      <c r="B5179">
        <v>5174</v>
      </c>
      <c r="C5179" s="1">
        <f t="shared" si="162"/>
        <v>0.28156622147366372</v>
      </c>
      <c r="E5179">
        <v>5174</v>
      </c>
      <c r="F5179">
        <f t="shared" si="163"/>
        <v>0.39381617539392344</v>
      </c>
    </row>
    <row r="5180" spans="2:6" x14ac:dyDescent="0.3">
      <c r="B5180">
        <v>5175</v>
      </c>
      <c r="C5180" s="1">
        <f t="shared" si="162"/>
        <v>0.28164361594449011</v>
      </c>
      <c r="E5180">
        <v>5175</v>
      </c>
      <c r="F5180">
        <f t="shared" si="163"/>
        <v>0.39381617539392338</v>
      </c>
    </row>
    <row r="5181" spans="2:6" x14ac:dyDescent="0.3">
      <c r="B5181">
        <v>5176</v>
      </c>
      <c r="C5181" s="1">
        <f t="shared" si="162"/>
        <v>0.28172109702792036</v>
      </c>
      <c r="E5181">
        <v>5176</v>
      </c>
      <c r="F5181">
        <f t="shared" si="163"/>
        <v>0.39367851473201332</v>
      </c>
    </row>
    <row r="5182" spans="2:6" x14ac:dyDescent="0.3">
      <c r="B5182">
        <v>5177</v>
      </c>
      <c r="C5182" s="1">
        <f t="shared" si="162"/>
        <v>0.28179866468409365</v>
      </c>
      <c r="E5182">
        <v>5177</v>
      </c>
      <c r="F5182">
        <f t="shared" si="163"/>
        <v>0.39367851473201326</v>
      </c>
    </row>
    <row r="5183" spans="2:6" x14ac:dyDescent="0.3">
      <c r="B5183">
        <v>5178</v>
      </c>
      <c r="C5183" s="1">
        <f t="shared" si="162"/>
        <v>0.28187631887310433</v>
      </c>
      <c r="E5183">
        <v>5178</v>
      </c>
      <c r="F5183">
        <f t="shared" si="163"/>
        <v>0.39354088304524737</v>
      </c>
    </row>
    <row r="5184" spans="2:6" x14ac:dyDescent="0.3">
      <c r="B5184">
        <v>5179</v>
      </c>
      <c r="C5184" s="1">
        <f t="shared" si="162"/>
        <v>0.28195405955500263</v>
      </c>
      <c r="E5184">
        <v>5179</v>
      </c>
      <c r="F5184">
        <f t="shared" si="163"/>
        <v>0.39354088304524726</v>
      </c>
    </row>
    <row r="5185" spans="2:6" x14ac:dyDescent="0.3">
      <c r="B5185">
        <v>5180</v>
      </c>
      <c r="C5185" s="1">
        <f t="shared" si="162"/>
        <v>0.28203188668979401</v>
      </c>
      <c r="E5185">
        <v>5180</v>
      </c>
      <c r="F5185">
        <f t="shared" si="163"/>
        <v>0.39340328040443157</v>
      </c>
    </row>
    <row r="5186" spans="2:6" x14ac:dyDescent="0.3">
      <c r="B5186">
        <v>5181</v>
      </c>
      <c r="C5186" s="1">
        <f t="shared" si="162"/>
        <v>0.28210980023743959</v>
      </c>
      <c r="E5186">
        <v>5181</v>
      </c>
      <c r="F5186">
        <f t="shared" si="163"/>
        <v>0.39340328040443157</v>
      </c>
    </row>
    <row r="5187" spans="2:6" x14ac:dyDescent="0.3">
      <c r="B5187">
        <v>5182</v>
      </c>
      <c r="C5187" s="1">
        <f t="shared" si="162"/>
        <v>0.28218780015785594</v>
      </c>
      <c r="E5187">
        <v>5182</v>
      </c>
      <c r="F5187">
        <f t="shared" si="163"/>
        <v>0.39326570688035684</v>
      </c>
    </row>
    <row r="5188" spans="2:6" x14ac:dyDescent="0.3">
      <c r="B5188">
        <v>5183</v>
      </c>
      <c r="C5188" s="1">
        <f t="shared" si="162"/>
        <v>0.28226588641091521</v>
      </c>
      <c r="E5188">
        <v>5183</v>
      </c>
      <c r="F5188">
        <f t="shared" si="163"/>
        <v>0.39326570688035678</v>
      </c>
    </row>
    <row r="5189" spans="2:6" x14ac:dyDescent="0.3">
      <c r="B5189">
        <v>5184</v>
      </c>
      <c r="C5189" s="1">
        <f t="shared" si="162"/>
        <v>0.2823440589564451</v>
      </c>
      <c r="E5189">
        <v>5184</v>
      </c>
      <c r="F5189">
        <f t="shared" si="163"/>
        <v>0.39312816254379934</v>
      </c>
    </row>
    <row r="5190" spans="2:6" x14ac:dyDescent="0.3">
      <c r="B5190">
        <v>5185</v>
      </c>
      <c r="C5190" s="1">
        <f t="shared" ref="C5190:C5253" si="164">D$2+D$1*COS((B5190*2*PI()/8760))</f>
        <v>0.2824223177542291</v>
      </c>
      <c r="E5190">
        <v>5185</v>
      </c>
      <c r="F5190">
        <f t="shared" ref="F5190:F5253" si="165">LARGE(C$6:C$8765,E5190)</f>
        <v>0.39312816254379929</v>
      </c>
    </row>
    <row r="5191" spans="2:6" x14ac:dyDescent="0.3">
      <c r="B5191">
        <v>5186</v>
      </c>
      <c r="C5191" s="1">
        <f t="shared" si="164"/>
        <v>0.28250066276400615</v>
      </c>
      <c r="E5191">
        <v>5186</v>
      </c>
      <c r="F5191">
        <f t="shared" si="165"/>
        <v>0.39299064746552004</v>
      </c>
    </row>
    <row r="5192" spans="2:6" x14ac:dyDescent="0.3">
      <c r="B5192">
        <v>5187</v>
      </c>
      <c r="C5192" s="1">
        <f t="shared" si="164"/>
        <v>0.28257909394547087</v>
      </c>
      <c r="E5192">
        <v>5187</v>
      </c>
      <c r="F5192">
        <f t="shared" si="165"/>
        <v>0.39299064746551998</v>
      </c>
    </row>
    <row r="5193" spans="2:6" x14ac:dyDescent="0.3">
      <c r="B5193">
        <v>5188</v>
      </c>
      <c r="C5193" s="1">
        <f t="shared" si="164"/>
        <v>0.2826576112582736</v>
      </c>
      <c r="E5193">
        <v>5188</v>
      </c>
      <c r="F5193">
        <f t="shared" si="165"/>
        <v>0.392853161716265</v>
      </c>
    </row>
    <row r="5194" spans="2:6" x14ac:dyDescent="0.3">
      <c r="B5194">
        <v>5189</v>
      </c>
      <c r="C5194" s="1">
        <f t="shared" si="164"/>
        <v>0.28273621466202026</v>
      </c>
      <c r="E5194">
        <v>5189</v>
      </c>
      <c r="F5194">
        <f t="shared" si="165"/>
        <v>0.39285316171626494</v>
      </c>
    </row>
    <row r="5195" spans="2:6" x14ac:dyDescent="0.3">
      <c r="B5195">
        <v>5190</v>
      </c>
      <c r="C5195" s="1">
        <f t="shared" si="164"/>
        <v>0.28281490411627258</v>
      </c>
      <c r="E5195">
        <v>5190</v>
      </c>
      <c r="F5195">
        <f t="shared" si="165"/>
        <v>0.3927157053667652</v>
      </c>
    </row>
    <row r="5196" spans="2:6" x14ac:dyDescent="0.3">
      <c r="B5196">
        <v>5191</v>
      </c>
      <c r="C5196" s="1">
        <f t="shared" si="164"/>
        <v>0.28289367958054806</v>
      </c>
      <c r="E5196">
        <v>5191</v>
      </c>
      <c r="F5196">
        <f t="shared" si="165"/>
        <v>0.39271570536676514</v>
      </c>
    </row>
    <row r="5197" spans="2:6" x14ac:dyDescent="0.3">
      <c r="B5197">
        <v>5192</v>
      </c>
      <c r="C5197" s="1">
        <f t="shared" si="164"/>
        <v>0.28297254101431984</v>
      </c>
      <c r="E5197">
        <v>5192</v>
      </c>
      <c r="F5197">
        <f t="shared" si="165"/>
        <v>0.39257827848773619</v>
      </c>
    </row>
    <row r="5198" spans="2:6" x14ac:dyDescent="0.3">
      <c r="B5198">
        <v>5193</v>
      </c>
      <c r="C5198" s="1">
        <f t="shared" si="164"/>
        <v>0.28305148837701688</v>
      </c>
      <c r="E5198">
        <v>5193</v>
      </c>
      <c r="F5198">
        <f t="shared" si="165"/>
        <v>0.39257827848773608</v>
      </c>
    </row>
    <row r="5199" spans="2:6" x14ac:dyDescent="0.3">
      <c r="B5199">
        <v>5194</v>
      </c>
      <c r="C5199" s="1">
        <f t="shared" si="164"/>
        <v>0.28313052162802388</v>
      </c>
      <c r="E5199">
        <v>5194</v>
      </c>
      <c r="F5199">
        <f t="shared" si="165"/>
        <v>0.39244088114987874</v>
      </c>
    </row>
    <row r="5200" spans="2:6" x14ac:dyDescent="0.3">
      <c r="B5200">
        <v>5195</v>
      </c>
      <c r="C5200" s="1">
        <f t="shared" si="164"/>
        <v>0.28320964072668142</v>
      </c>
      <c r="E5200">
        <v>5195</v>
      </c>
      <c r="F5200">
        <f t="shared" si="165"/>
        <v>0.39244088114987868</v>
      </c>
    </row>
    <row r="5201" spans="2:6" x14ac:dyDescent="0.3">
      <c r="B5201">
        <v>5196</v>
      </c>
      <c r="C5201" s="1">
        <f t="shared" si="164"/>
        <v>0.28328884563228601</v>
      </c>
      <c r="E5201">
        <v>5196</v>
      </c>
      <c r="F5201">
        <f t="shared" si="165"/>
        <v>0.3923035134238782</v>
      </c>
    </row>
    <row r="5202" spans="2:6" x14ac:dyDescent="0.3">
      <c r="B5202">
        <v>5197</v>
      </c>
      <c r="C5202" s="1">
        <f t="shared" si="164"/>
        <v>0.2833681363040898</v>
      </c>
      <c r="E5202">
        <v>5197</v>
      </c>
      <c r="F5202">
        <f t="shared" si="165"/>
        <v>0.39230351342387804</v>
      </c>
    </row>
    <row r="5203" spans="2:6" x14ac:dyDescent="0.3">
      <c r="B5203">
        <v>5198</v>
      </c>
      <c r="C5203" s="1">
        <f t="shared" si="164"/>
        <v>0.28344751270130092</v>
      </c>
      <c r="E5203">
        <v>5198</v>
      </c>
      <c r="F5203">
        <f t="shared" si="165"/>
        <v>0.39216617538040482</v>
      </c>
    </row>
    <row r="5204" spans="2:6" x14ac:dyDescent="0.3">
      <c r="B5204">
        <v>5199</v>
      </c>
      <c r="C5204" s="1">
        <f t="shared" si="164"/>
        <v>0.28352697478308342</v>
      </c>
      <c r="E5204">
        <v>5199</v>
      </c>
      <c r="F5204">
        <f t="shared" si="165"/>
        <v>0.39216617538040482</v>
      </c>
    </row>
    <row r="5205" spans="2:6" x14ac:dyDescent="0.3">
      <c r="B5205">
        <v>5200</v>
      </c>
      <c r="C5205" s="1">
        <f t="shared" si="164"/>
        <v>0.28360652250855722</v>
      </c>
      <c r="E5205">
        <v>5200</v>
      </c>
      <c r="F5205">
        <f t="shared" si="165"/>
        <v>0.39202886709011353</v>
      </c>
    </row>
    <row r="5206" spans="2:6" x14ac:dyDescent="0.3">
      <c r="B5206">
        <v>5201</v>
      </c>
      <c r="C5206" s="1">
        <f t="shared" si="164"/>
        <v>0.28368615583679824</v>
      </c>
      <c r="E5206">
        <v>5201</v>
      </c>
      <c r="F5206">
        <f t="shared" si="165"/>
        <v>0.39202886709011348</v>
      </c>
    </row>
    <row r="5207" spans="2:6" x14ac:dyDescent="0.3">
      <c r="B5207">
        <v>5202</v>
      </c>
      <c r="C5207" s="1">
        <f t="shared" si="164"/>
        <v>0.2837658747268384</v>
      </c>
      <c r="E5207">
        <v>5202</v>
      </c>
      <c r="F5207">
        <f t="shared" si="165"/>
        <v>0.39189158862364382</v>
      </c>
    </row>
    <row r="5208" spans="2:6" x14ac:dyDescent="0.3">
      <c r="B5208">
        <v>5203</v>
      </c>
      <c r="C5208" s="1">
        <f t="shared" si="164"/>
        <v>0.2838456791376654</v>
      </c>
      <c r="E5208">
        <v>5203</v>
      </c>
      <c r="F5208">
        <f t="shared" si="165"/>
        <v>0.39189158862364376</v>
      </c>
    </row>
    <row r="5209" spans="2:6" x14ac:dyDescent="0.3">
      <c r="B5209">
        <v>5204</v>
      </c>
      <c r="C5209" s="1">
        <f t="shared" si="164"/>
        <v>0.28392556902822313</v>
      </c>
      <c r="E5209">
        <v>5204</v>
      </c>
      <c r="F5209">
        <f t="shared" si="165"/>
        <v>0.39175434005162013</v>
      </c>
    </row>
    <row r="5210" spans="2:6" x14ac:dyDescent="0.3">
      <c r="B5210">
        <v>5205</v>
      </c>
      <c r="C5210" s="1">
        <f t="shared" si="164"/>
        <v>0.28400554435741143</v>
      </c>
      <c r="E5210">
        <v>5205</v>
      </c>
      <c r="F5210">
        <f t="shared" si="165"/>
        <v>0.39175434005162002</v>
      </c>
    </row>
    <row r="5211" spans="2:6" x14ac:dyDescent="0.3">
      <c r="B5211">
        <v>5206</v>
      </c>
      <c r="C5211" s="1">
        <f t="shared" si="164"/>
        <v>0.2840856050840862</v>
      </c>
      <c r="E5211">
        <v>5206</v>
      </c>
      <c r="F5211">
        <f t="shared" si="165"/>
        <v>0.39161712144465105</v>
      </c>
    </row>
    <row r="5212" spans="2:6" x14ac:dyDescent="0.3">
      <c r="B5212">
        <v>5207</v>
      </c>
      <c r="C5212" s="1">
        <f t="shared" si="164"/>
        <v>0.2841657511670595</v>
      </c>
      <c r="E5212">
        <v>5207</v>
      </c>
      <c r="F5212">
        <f t="shared" si="165"/>
        <v>0.39161712144465094</v>
      </c>
    </row>
    <row r="5213" spans="2:6" x14ac:dyDescent="0.3">
      <c r="B5213">
        <v>5208</v>
      </c>
      <c r="C5213" s="1">
        <f t="shared" si="164"/>
        <v>0.28424598256509925</v>
      </c>
      <c r="E5213">
        <v>5208</v>
      </c>
      <c r="F5213">
        <f t="shared" si="165"/>
        <v>0.39147993287333038</v>
      </c>
    </row>
    <row r="5214" spans="2:6" x14ac:dyDescent="0.3">
      <c r="B5214">
        <v>5209</v>
      </c>
      <c r="C5214" s="1">
        <f t="shared" si="164"/>
        <v>0.28432629923692965</v>
      </c>
      <c r="E5214">
        <v>5209</v>
      </c>
      <c r="F5214">
        <f t="shared" si="165"/>
        <v>0.39147993287333033</v>
      </c>
    </row>
    <row r="5215" spans="2:6" x14ac:dyDescent="0.3">
      <c r="B5215">
        <v>5210</v>
      </c>
      <c r="C5215" s="1">
        <f t="shared" si="164"/>
        <v>0.28440670114123107</v>
      </c>
      <c r="E5215">
        <v>5210</v>
      </c>
      <c r="F5215">
        <f t="shared" si="165"/>
        <v>0.39134277440823589</v>
      </c>
    </row>
    <row r="5216" spans="2:6" x14ac:dyDescent="0.3">
      <c r="B5216">
        <v>5211</v>
      </c>
      <c r="C5216" s="1">
        <f t="shared" si="164"/>
        <v>0.28448718823663988</v>
      </c>
      <c r="E5216">
        <v>5211</v>
      </c>
      <c r="F5216">
        <f t="shared" si="165"/>
        <v>0.39134277440823584</v>
      </c>
    </row>
    <row r="5217" spans="2:6" x14ac:dyDescent="0.3">
      <c r="B5217">
        <v>5212</v>
      </c>
      <c r="C5217" s="1">
        <f t="shared" si="164"/>
        <v>0.28456776048174875</v>
      </c>
      <c r="E5217">
        <v>5212</v>
      </c>
      <c r="F5217">
        <f t="shared" si="165"/>
        <v>0.39120564611993025</v>
      </c>
    </row>
    <row r="5218" spans="2:6" x14ac:dyDescent="0.3">
      <c r="B5218">
        <v>5213</v>
      </c>
      <c r="C5218" s="1">
        <f t="shared" si="164"/>
        <v>0.28464841783510647</v>
      </c>
      <c r="E5218">
        <v>5213</v>
      </c>
      <c r="F5218">
        <f t="shared" si="165"/>
        <v>0.39120564611993019</v>
      </c>
    </row>
    <row r="5219" spans="2:6" x14ac:dyDescent="0.3">
      <c r="B5219">
        <v>5214</v>
      </c>
      <c r="C5219" s="1">
        <f t="shared" si="164"/>
        <v>0.28472916025521811</v>
      </c>
      <c r="E5219">
        <v>5214</v>
      </c>
      <c r="F5219">
        <f t="shared" si="165"/>
        <v>0.39106854807896035</v>
      </c>
    </row>
    <row r="5220" spans="2:6" x14ac:dyDescent="0.3">
      <c r="B5220">
        <v>5215</v>
      </c>
      <c r="C5220" s="1">
        <f t="shared" si="164"/>
        <v>0.28480998770054483</v>
      </c>
      <c r="E5220">
        <v>5215</v>
      </c>
      <c r="F5220">
        <f t="shared" si="165"/>
        <v>0.3910685480789603</v>
      </c>
    </row>
    <row r="5221" spans="2:6" x14ac:dyDescent="0.3">
      <c r="B5221">
        <v>5216</v>
      </c>
      <c r="C5221" s="1">
        <f t="shared" si="164"/>
        <v>0.28489090012950419</v>
      </c>
      <c r="E5221">
        <v>5216</v>
      </c>
      <c r="F5221">
        <f t="shared" si="165"/>
        <v>0.39093148035585779</v>
      </c>
    </row>
    <row r="5222" spans="2:6" x14ac:dyDescent="0.3">
      <c r="B5222">
        <v>5217</v>
      </c>
      <c r="C5222" s="1">
        <f t="shared" si="164"/>
        <v>0.28497189750047014</v>
      </c>
      <c r="E5222">
        <v>5217</v>
      </c>
      <c r="F5222">
        <f t="shared" si="165"/>
        <v>0.39093148035585767</v>
      </c>
    </row>
    <row r="5223" spans="2:6" x14ac:dyDescent="0.3">
      <c r="B5223">
        <v>5218</v>
      </c>
      <c r="C5223" s="1">
        <f t="shared" si="164"/>
        <v>0.28505297977177252</v>
      </c>
      <c r="E5223">
        <v>5218</v>
      </c>
      <c r="F5223">
        <f t="shared" si="165"/>
        <v>0.39079444302113819</v>
      </c>
    </row>
    <row r="5224" spans="2:6" x14ac:dyDescent="0.3">
      <c r="B5224">
        <v>5219</v>
      </c>
      <c r="C5224" s="1">
        <f t="shared" si="164"/>
        <v>0.28513414690169797</v>
      </c>
      <c r="E5224">
        <v>5219</v>
      </c>
      <c r="F5224">
        <f t="shared" si="165"/>
        <v>0.39079444302113808</v>
      </c>
    </row>
    <row r="5225" spans="2:6" x14ac:dyDescent="0.3">
      <c r="B5225">
        <v>5220</v>
      </c>
      <c r="C5225" s="1">
        <f t="shared" si="164"/>
        <v>0.28521539884848912</v>
      </c>
      <c r="E5225">
        <v>5220</v>
      </c>
      <c r="F5225">
        <f t="shared" si="165"/>
        <v>0.39065743614530196</v>
      </c>
    </row>
    <row r="5226" spans="2:6" x14ac:dyDescent="0.3">
      <c r="B5226">
        <v>5221</v>
      </c>
      <c r="C5226" s="1">
        <f t="shared" si="164"/>
        <v>0.28529673557034518</v>
      </c>
      <c r="E5226">
        <v>5221</v>
      </c>
      <c r="F5226">
        <f t="shared" si="165"/>
        <v>0.39065743614530185</v>
      </c>
    </row>
    <row r="5227" spans="2:6" x14ac:dyDescent="0.3">
      <c r="B5227">
        <v>5222</v>
      </c>
      <c r="C5227" s="1">
        <f t="shared" si="164"/>
        <v>0.2853781570254218</v>
      </c>
      <c r="E5227">
        <v>5222</v>
      </c>
      <c r="F5227">
        <f t="shared" si="165"/>
        <v>0.3905204597988336</v>
      </c>
    </row>
    <row r="5228" spans="2:6" x14ac:dyDescent="0.3">
      <c r="B5228">
        <v>5223</v>
      </c>
      <c r="C5228" s="1">
        <f t="shared" si="164"/>
        <v>0.28545966317183058</v>
      </c>
      <c r="E5228">
        <v>5223</v>
      </c>
      <c r="F5228">
        <f t="shared" si="165"/>
        <v>0.39052045979883354</v>
      </c>
    </row>
    <row r="5229" spans="2:6" x14ac:dyDescent="0.3">
      <c r="B5229">
        <v>5224</v>
      </c>
      <c r="C5229" s="1">
        <f t="shared" si="164"/>
        <v>0.28554125396764024</v>
      </c>
      <c r="E5229">
        <v>5224</v>
      </c>
      <c r="F5229">
        <f t="shared" si="165"/>
        <v>0.39038351405220184</v>
      </c>
    </row>
    <row r="5230" spans="2:6" x14ac:dyDescent="0.3">
      <c r="B5230">
        <v>5225</v>
      </c>
      <c r="C5230" s="1">
        <f t="shared" si="164"/>
        <v>0.28562292937087524</v>
      </c>
      <c r="E5230">
        <v>5225</v>
      </c>
      <c r="F5230">
        <f t="shared" si="165"/>
        <v>0.39038351405220179</v>
      </c>
    </row>
    <row r="5231" spans="2:6" x14ac:dyDescent="0.3">
      <c r="B5231">
        <v>5226</v>
      </c>
      <c r="C5231" s="1">
        <f t="shared" si="164"/>
        <v>0.28570468933951709</v>
      </c>
      <c r="E5231">
        <v>5226</v>
      </c>
      <c r="F5231">
        <f t="shared" si="165"/>
        <v>0.39024659897585989</v>
      </c>
    </row>
    <row r="5232" spans="2:6" x14ac:dyDescent="0.3">
      <c r="B5232">
        <v>5227</v>
      </c>
      <c r="C5232" s="1">
        <f t="shared" si="164"/>
        <v>0.28578653383150365</v>
      </c>
      <c r="E5232">
        <v>5227</v>
      </c>
      <c r="F5232">
        <f t="shared" si="165"/>
        <v>0.39024659897585984</v>
      </c>
    </row>
    <row r="5233" spans="2:6" x14ac:dyDescent="0.3">
      <c r="B5233">
        <v>5228</v>
      </c>
      <c r="C5233" s="1">
        <f t="shared" si="164"/>
        <v>0.28586846280472888</v>
      </c>
      <c r="E5233">
        <v>5228</v>
      </c>
      <c r="F5233">
        <f t="shared" si="165"/>
        <v>0.39010971464024496</v>
      </c>
    </row>
    <row r="5234" spans="2:6" x14ac:dyDescent="0.3">
      <c r="B5234">
        <v>5229</v>
      </c>
      <c r="C5234" s="1">
        <f t="shared" si="164"/>
        <v>0.28595047621704395</v>
      </c>
      <c r="E5234">
        <v>5229</v>
      </c>
      <c r="F5234">
        <f t="shared" si="165"/>
        <v>0.39010971464024491</v>
      </c>
    </row>
    <row r="5235" spans="2:6" x14ac:dyDescent="0.3">
      <c r="B5235">
        <v>5230</v>
      </c>
      <c r="C5235" s="1">
        <f t="shared" si="164"/>
        <v>0.28603257402625604</v>
      </c>
      <c r="E5235">
        <v>5230</v>
      </c>
      <c r="F5235">
        <f t="shared" si="165"/>
        <v>0.38997286111577861</v>
      </c>
    </row>
    <row r="5236" spans="2:6" x14ac:dyDescent="0.3">
      <c r="B5236">
        <v>5231</v>
      </c>
      <c r="C5236" s="1">
        <f t="shared" si="164"/>
        <v>0.28611475619012916</v>
      </c>
      <c r="E5236">
        <v>5231</v>
      </c>
      <c r="F5236">
        <f t="shared" si="165"/>
        <v>0.38997286111577856</v>
      </c>
    </row>
    <row r="5237" spans="2:6" x14ac:dyDescent="0.3">
      <c r="B5237">
        <v>5232</v>
      </c>
      <c r="C5237" s="1">
        <f t="shared" si="164"/>
        <v>0.28619702266638403</v>
      </c>
      <c r="E5237">
        <v>5232</v>
      </c>
      <c r="F5237">
        <f t="shared" si="165"/>
        <v>0.38983603847286652</v>
      </c>
    </row>
    <row r="5238" spans="2:6" x14ac:dyDescent="0.3">
      <c r="B5238">
        <v>5233</v>
      </c>
      <c r="C5238" s="1">
        <f t="shared" si="164"/>
        <v>0.2862793734126976</v>
      </c>
      <c r="E5238">
        <v>5233</v>
      </c>
      <c r="F5238">
        <f t="shared" si="165"/>
        <v>0.38983603847286641</v>
      </c>
    </row>
    <row r="5239" spans="2:6" x14ac:dyDescent="0.3">
      <c r="B5239">
        <v>5234</v>
      </c>
      <c r="C5239" s="1">
        <f t="shared" si="164"/>
        <v>0.286361808386704</v>
      </c>
      <c r="E5239">
        <v>5234</v>
      </c>
      <c r="F5239">
        <f t="shared" si="165"/>
        <v>0.38969924678189838</v>
      </c>
    </row>
    <row r="5240" spans="2:6" x14ac:dyDescent="0.3">
      <c r="B5240">
        <v>5235</v>
      </c>
      <c r="C5240" s="1">
        <f t="shared" si="164"/>
        <v>0.28644432754599347</v>
      </c>
      <c r="E5240">
        <v>5235</v>
      </c>
      <c r="F5240">
        <f t="shared" si="165"/>
        <v>0.38969924678189832</v>
      </c>
    </row>
    <row r="5241" spans="2:6" x14ac:dyDescent="0.3">
      <c r="B5241">
        <v>5236</v>
      </c>
      <c r="C5241" s="1">
        <f t="shared" si="164"/>
        <v>0.28652693084811331</v>
      </c>
      <c r="E5241">
        <v>5236</v>
      </c>
      <c r="F5241">
        <f t="shared" si="165"/>
        <v>0.38956248611324806</v>
      </c>
    </row>
    <row r="5242" spans="2:6" x14ac:dyDescent="0.3">
      <c r="B5242">
        <v>5237</v>
      </c>
      <c r="C5242" s="1">
        <f t="shared" si="164"/>
        <v>0.28660961825056763</v>
      </c>
      <c r="E5242">
        <v>5237</v>
      </c>
      <c r="F5242">
        <f t="shared" si="165"/>
        <v>0.3895624861132479</v>
      </c>
    </row>
    <row r="5243" spans="2:6" x14ac:dyDescent="0.3">
      <c r="B5243">
        <v>5238</v>
      </c>
      <c r="C5243" s="1">
        <f t="shared" si="164"/>
        <v>0.28669238971081679</v>
      </c>
      <c r="E5243">
        <v>5238</v>
      </c>
      <c r="F5243">
        <f t="shared" si="165"/>
        <v>0.3894257565372734</v>
      </c>
    </row>
    <row r="5244" spans="2:6" x14ac:dyDescent="0.3">
      <c r="B5244">
        <v>5239</v>
      </c>
      <c r="C5244" s="1">
        <f t="shared" si="164"/>
        <v>0.28677524518627834</v>
      </c>
      <c r="E5244">
        <v>5239</v>
      </c>
      <c r="F5244">
        <f t="shared" si="165"/>
        <v>0.3894257565372734</v>
      </c>
    </row>
    <row r="5245" spans="2:6" x14ac:dyDescent="0.3">
      <c r="B5245">
        <v>5240</v>
      </c>
      <c r="C5245" s="1">
        <f t="shared" si="164"/>
        <v>0.28685818463432639</v>
      </c>
      <c r="E5245">
        <v>5240</v>
      </c>
      <c r="F5245">
        <f t="shared" si="165"/>
        <v>0.38928905812431636</v>
      </c>
    </row>
    <row r="5246" spans="2:6" x14ac:dyDescent="0.3">
      <c r="B5246">
        <v>5241</v>
      </c>
      <c r="C5246" s="1">
        <f t="shared" si="164"/>
        <v>0.28694120801229211</v>
      </c>
      <c r="E5246">
        <v>5241</v>
      </c>
      <c r="F5246">
        <f t="shared" si="165"/>
        <v>0.3892890581243163</v>
      </c>
    </row>
    <row r="5247" spans="2:6" x14ac:dyDescent="0.3">
      <c r="B5247">
        <v>5242</v>
      </c>
      <c r="C5247" s="1">
        <f t="shared" si="164"/>
        <v>0.28702431527746303</v>
      </c>
      <c r="E5247">
        <v>5242</v>
      </c>
      <c r="F5247">
        <f t="shared" si="165"/>
        <v>0.38915239094470266</v>
      </c>
    </row>
    <row r="5248" spans="2:6" x14ac:dyDescent="0.3">
      <c r="B5248">
        <v>5243</v>
      </c>
      <c r="C5248" s="1">
        <f t="shared" si="164"/>
        <v>0.28710750638708393</v>
      </c>
      <c r="E5248">
        <v>5243</v>
      </c>
      <c r="F5248">
        <f t="shared" si="165"/>
        <v>0.38915239094470261</v>
      </c>
    </row>
    <row r="5249" spans="2:6" x14ac:dyDescent="0.3">
      <c r="B5249">
        <v>5244</v>
      </c>
      <c r="C5249" s="1">
        <f t="shared" si="164"/>
        <v>0.28719078129835646</v>
      </c>
      <c r="E5249">
        <v>5244</v>
      </c>
      <c r="F5249">
        <f t="shared" si="165"/>
        <v>0.38901575506874231</v>
      </c>
    </row>
    <row r="5250" spans="2:6" x14ac:dyDescent="0.3">
      <c r="B5250">
        <v>5245</v>
      </c>
      <c r="C5250" s="1">
        <f t="shared" si="164"/>
        <v>0.28727413996843876</v>
      </c>
      <c r="E5250">
        <v>5245</v>
      </c>
      <c r="F5250">
        <f t="shared" si="165"/>
        <v>0.3890157550687422</v>
      </c>
    </row>
    <row r="5251" spans="2:6" x14ac:dyDescent="0.3">
      <c r="B5251">
        <v>5246</v>
      </c>
      <c r="C5251" s="1">
        <f t="shared" si="164"/>
        <v>0.28735758235444636</v>
      </c>
      <c r="E5251">
        <v>5246</v>
      </c>
      <c r="F5251">
        <f t="shared" si="165"/>
        <v>0.38887915056672856</v>
      </c>
    </row>
    <row r="5252" spans="2:6" x14ac:dyDescent="0.3">
      <c r="B5252">
        <v>5247</v>
      </c>
      <c r="C5252" s="1">
        <f t="shared" si="164"/>
        <v>0.28744110841345133</v>
      </c>
      <c r="E5252">
        <v>5247</v>
      </c>
      <c r="F5252">
        <f t="shared" si="165"/>
        <v>0.3888791505667285</v>
      </c>
    </row>
    <row r="5253" spans="2:6" x14ac:dyDescent="0.3">
      <c r="B5253">
        <v>5248</v>
      </c>
      <c r="C5253" s="1">
        <f t="shared" si="164"/>
        <v>0.28752471810248292</v>
      </c>
      <c r="E5253">
        <v>5248</v>
      </c>
      <c r="F5253">
        <f t="shared" si="165"/>
        <v>0.38874257750893948</v>
      </c>
    </row>
    <row r="5254" spans="2:6" x14ac:dyDescent="0.3">
      <c r="B5254">
        <v>5249</v>
      </c>
      <c r="C5254" s="1">
        <f t="shared" ref="C5254:C5317" si="166">D$2+D$1*COS((B5254*2*PI()/8760))</f>
        <v>0.28760841137852738</v>
      </c>
      <c r="E5254">
        <v>5249</v>
      </c>
      <c r="F5254">
        <f t="shared" ref="F5254:F5317" si="167">LARGE(C$6:C$8765,E5254)</f>
        <v>0.38874257750893948</v>
      </c>
    </row>
    <row r="5255" spans="2:6" x14ac:dyDescent="0.3">
      <c r="B5255">
        <v>5250</v>
      </c>
      <c r="C5255" s="1">
        <f t="shared" si="166"/>
        <v>0.28769218819852771</v>
      </c>
      <c r="E5255">
        <v>5250</v>
      </c>
      <c r="F5255">
        <f t="shared" si="167"/>
        <v>0.38860603596563603</v>
      </c>
    </row>
    <row r="5256" spans="2:6" x14ac:dyDescent="0.3">
      <c r="B5256">
        <v>5251</v>
      </c>
      <c r="C5256" s="1">
        <f t="shared" si="166"/>
        <v>0.28777604851938438</v>
      </c>
      <c r="E5256">
        <v>5251</v>
      </c>
      <c r="F5256">
        <f t="shared" si="167"/>
        <v>0.38860603596563587</v>
      </c>
    </row>
    <row r="5257" spans="2:6" x14ac:dyDescent="0.3">
      <c r="B5257">
        <v>5252</v>
      </c>
      <c r="C5257" s="1">
        <f t="shared" si="166"/>
        <v>0.28785999229795434</v>
      </c>
      <c r="E5257">
        <v>5252</v>
      </c>
      <c r="F5257">
        <f t="shared" si="167"/>
        <v>0.38846952600706353</v>
      </c>
    </row>
    <row r="5258" spans="2:6" x14ac:dyDescent="0.3">
      <c r="B5258">
        <v>5253</v>
      </c>
      <c r="C5258" s="1">
        <f t="shared" si="166"/>
        <v>0.28794401949105197</v>
      </c>
      <c r="E5258">
        <v>5253</v>
      </c>
      <c r="F5258">
        <f t="shared" si="167"/>
        <v>0.38846952600706353</v>
      </c>
    </row>
    <row r="5259" spans="2:6" x14ac:dyDescent="0.3">
      <c r="B5259">
        <v>5254</v>
      </c>
      <c r="C5259" s="1">
        <f t="shared" si="166"/>
        <v>0.28802813005544875</v>
      </c>
      <c r="E5259">
        <v>5254</v>
      </c>
      <c r="F5259">
        <f t="shared" si="167"/>
        <v>0.38833304770345078</v>
      </c>
    </row>
    <row r="5260" spans="2:6" x14ac:dyDescent="0.3">
      <c r="B5260">
        <v>5255</v>
      </c>
      <c r="C5260" s="1">
        <f t="shared" si="166"/>
        <v>0.28811232394787301</v>
      </c>
      <c r="E5260">
        <v>5255</v>
      </c>
      <c r="F5260">
        <f t="shared" si="167"/>
        <v>0.38833304770345062</v>
      </c>
    </row>
    <row r="5261" spans="2:6" x14ac:dyDescent="0.3">
      <c r="B5261">
        <v>5256</v>
      </c>
      <c r="C5261" s="1">
        <f t="shared" si="166"/>
        <v>0.28819660112501055</v>
      </c>
      <c r="E5261">
        <v>5256</v>
      </c>
      <c r="F5261">
        <f t="shared" si="167"/>
        <v>0.38819660112501048</v>
      </c>
    </row>
    <row r="5262" spans="2:6" x14ac:dyDescent="0.3">
      <c r="B5262">
        <v>5257</v>
      </c>
      <c r="C5262" s="1">
        <f t="shared" si="166"/>
        <v>0.28828096154350391</v>
      </c>
      <c r="E5262">
        <v>5257</v>
      </c>
      <c r="F5262">
        <f t="shared" si="167"/>
        <v>0.38819660112501048</v>
      </c>
    </row>
    <row r="5263" spans="2:6" x14ac:dyDescent="0.3">
      <c r="B5263">
        <v>5258</v>
      </c>
      <c r="C5263" s="1">
        <f t="shared" si="166"/>
        <v>0.28836540515995324</v>
      </c>
      <c r="E5263">
        <v>5258</v>
      </c>
      <c r="F5263">
        <f t="shared" si="167"/>
        <v>0.38806018634193895</v>
      </c>
    </row>
    <row r="5264" spans="2:6" x14ac:dyDescent="0.3">
      <c r="B5264">
        <v>5259</v>
      </c>
      <c r="C5264" s="1">
        <f t="shared" si="166"/>
        <v>0.28844993193091562</v>
      </c>
      <c r="E5264">
        <v>5259</v>
      </c>
      <c r="F5264">
        <f t="shared" si="167"/>
        <v>0.3880601863419389</v>
      </c>
    </row>
    <row r="5265" spans="2:6" x14ac:dyDescent="0.3">
      <c r="B5265">
        <v>5260</v>
      </c>
      <c r="C5265" s="1">
        <f t="shared" si="166"/>
        <v>0.28853454181290539</v>
      </c>
      <c r="E5265">
        <v>5260</v>
      </c>
      <c r="F5265">
        <f t="shared" si="167"/>
        <v>0.38792380342441607</v>
      </c>
    </row>
    <row r="5266" spans="2:6" x14ac:dyDescent="0.3">
      <c r="B5266">
        <v>5261</v>
      </c>
      <c r="C5266" s="1">
        <f t="shared" si="166"/>
        <v>0.28861923476239432</v>
      </c>
      <c r="E5266">
        <v>5261</v>
      </c>
      <c r="F5266">
        <f t="shared" si="167"/>
        <v>0.3879238034244159</v>
      </c>
    </row>
    <row r="5267" spans="2:6" x14ac:dyDescent="0.3">
      <c r="B5267">
        <v>5262</v>
      </c>
      <c r="C5267" s="1">
        <f t="shared" si="166"/>
        <v>0.28870401073581103</v>
      </c>
      <c r="E5267">
        <v>5262</v>
      </c>
      <c r="F5267">
        <f t="shared" si="167"/>
        <v>0.38778745244260526</v>
      </c>
    </row>
    <row r="5268" spans="2:6" x14ac:dyDescent="0.3">
      <c r="B5268">
        <v>5263</v>
      </c>
      <c r="C5268" s="1">
        <f t="shared" si="166"/>
        <v>0.28878886968954193</v>
      </c>
      <c r="E5268">
        <v>5263</v>
      </c>
      <c r="F5268">
        <f t="shared" si="167"/>
        <v>0.38778745244260526</v>
      </c>
    </row>
    <row r="5269" spans="2:6" x14ac:dyDescent="0.3">
      <c r="B5269">
        <v>5264</v>
      </c>
      <c r="C5269" s="1">
        <f t="shared" si="166"/>
        <v>0.28887381157993025</v>
      </c>
      <c r="E5269">
        <v>5264</v>
      </c>
      <c r="F5269">
        <f t="shared" si="167"/>
        <v>0.38765113346665375</v>
      </c>
    </row>
    <row r="5270" spans="2:6" x14ac:dyDescent="0.3">
      <c r="B5270">
        <v>5265</v>
      </c>
      <c r="C5270" s="1">
        <f t="shared" si="166"/>
        <v>0.28895883636327691</v>
      </c>
      <c r="E5270">
        <v>5265</v>
      </c>
      <c r="F5270">
        <f t="shared" si="167"/>
        <v>0.38765113346665359</v>
      </c>
    </row>
    <row r="5271" spans="2:6" x14ac:dyDescent="0.3">
      <c r="B5271">
        <v>5266</v>
      </c>
      <c r="C5271" s="1">
        <f t="shared" si="166"/>
        <v>0.28904394399584021</v>
      </c>
      <c r="E5271">
        <v>5266</v>
      </c>
      <c r="F5271">
        <f t="shared" si="167"/>
        <v>0.38751484656669222</v>
      </c>
    </row>
    <row r="5272" spans="2:6" x14ac:dyDescent="0.3">
      <c r="B5272">
        <v>5267</v>
      </c>
      <c r="C5272" s="1">
        <f t="shared" si="166"/>
        <v>0.28912913443383548</v>
      </c>
      <c r="E5272">
        <v>5267</v>
      </c>
      <c r="F5272">
        <f t="shared" si="167"/>
        <v>0.38751484656669216</v>
      </c>
    </row>
    <row r="5273" spans="2:6" x14ac:dyDescent="0.3">
      <c r="B5273">
        <v>5268</v>
      </c>
      <c r="C5273" s="1">
        <f t="shared" si="166"/>
        <v>0.28921440763343575</v>
      </c>
      <c r="E5273">
        <v>5268</v>
      </c>
      <c r="F5273">
        <f t="shared" si="167"/>
        <v>0.38737859181283468</v>
      </c>
    </row>
    <row r="5274" spans="2:6" x14ac:dyDescent="0.3">
      <c r="B5274">
        <v>5269</v>
      </c>
      <c r="C5274" s="1">
        <f t="shared" si="166"/>
        <v>0.28929976355077131</v>
      </c>
      <c r="E5274">
        <v>5269</v>
      </c>
      <c r="F5274">
        <f t="shared" si="167"/>
        <v>0.38737859181283468</v>
      </c>
    </row>
    <row r="5275" spans="2:6" x14ac:dyDescent="0.3">
      <c r="B5275">
        <v>5270</v>
      </c>
      <c r="C5275" s="1">
        <f t="shared" si="166"/>
        <v>0.28938520214193003</v>
      </c>
      <c r="E5275">
        <v>5270</v>
      </c>
      <c r="F5275">
        <f t="shared" si="167"/>
        <v>0.38724236927517897</v>
      </c>
    </row>
    <row r="5276" spans="2:6" x14ac:dyDescent="0.3">
      <c r="B5276">
        <v>5271</v>
      </c>
      <c r="C5276" s="1">
        <f t="shared" si="166"/>
        <v>0.28947072336295732</v>
      </c>
      <c r="E5276">
        <v>5271</v>
      </c>
      <c r="F5276">
        <f t="shared" si="167"/>
        <v>0.38724236927517885</v>
      </c>
    </row>
    <row r="5277" spans="2:6" x14ac:dyDescent="0.3">
      <c r="B5277">
        <v>5272</v>
      </c>
      <c r="C5277" s="1">
        <f t="shared" si="166"/>
        <v>0.28955632716985569</v>
      </c>
      <c r="E5277">
        <v>5272</v>
      </c>
      <c r="F5277">
        <f t="shared" si="167"/>
        <v>0.38710617902380579</v>
      </c>
    </row>
    <row r="5278" spans="2:6" x14ac:dyDescent="0.3">
      <c r="B5278">
        <v>5273</v>
      </c>
      <c r="C5278" s="1">
        <f t="shared" si="166"/>
        <v>0.28964201351858559</v>
      </c>
      <c r="E5278">
        <v>5273</v>
      </c>
      <c r="F5278">
        <f t="shared" si="167"/>
        <v>0.38710617902380573</v>
      </c>
    </row>
    <row r="5279" spans="2:6" x14ac:dyDescent="0.3">
      <c r="B5279">
        <v>5274</v>
      </c>
      <c r="C5279" s="1">
        <f t="shared" si="166"/>
        <v>0.28972778236506469</v>
      </c>
      <c r="E5279">
        <v>5274</v>
      </c>
      <c r="F5279">
        <f t="shared" si="167"/>
        <v>0.38697002112877976</v>
      </c>
    </row>
    <row r="5280" spans="2:6" x14ac:dyDescent="0.3">
      <c r="B5280">
        <v>5275</v>
      </c>
      <c r="C5280" s="1">
        <f t="shared" si="166"/>
        <v>0.28981363366516844</v>
      </c>
      <c r="E5280">
        <v>5275</v>
      </c>
      <c r="F5280">
        <f t="shared" si="167"/>
        <v>0.38697002112877971</v>
      </c>
    </row>
    <row r="5281" spans="2:6" x14ac:dyDescent="0.3">
      <c r="B5281">
        <v>5276</v>
      </c>
      <c r="C5281" s="1">
        <f t="shared" si="166"/>
        <v>0.28989956737472988</v>
      </c>
      <c r="E5281">
        <v>5276</v>
      </c>
      <c r="F5281">
        <f t="shared" si="167"/>
        <v>0.38683389566014864</v>
      </c>
    </row>
    <row r="5282" spans="2:6" x14ac:dyDescent="0.3">
      <c r="B5282">
        <v>5277</v>
      </c>
      <c r="C5282" s="1">
        <f t="shared" si="166"/>
        <v>0.2899855834495394</v>
      </c>
      <c r="E5282">
        <v>5277</v>
      </c>
      <c r="F5282">
        <f t="shared" si="167"/>
        <v>0.38683389566014859</v>
      </c>
    </row>
    <row r="5283" spans="2:6" x14ac:dyDescent="0.3">
      <c r="B5283">
        <v>5278</v>
      </c>
      <c r="C5283" s="1">
        <f t="shared" si="166"/>
        <v>0.29007168184534526</v>
      </c>
      <c r="E5283">
        <v>5278</v>
      </c>
      <c r="F5283">
        <f t="shared" si="167"/>
        <v>0.38669780268794363</v>
      </c>
    </row>
    <row r="5284" spans="2:6" x14ac:dyDescent="0.3">
      <c r="B5284">
        <v>5279</v>
      </c>
      <c r="C5284" s="1">
        <f t="shared" si="166"/>
        <v>0.29015786251785325</v>
      </c>
      <c r="E5284">
        <v>5279</v>
      </c>
      <c r="F5284">
        <f t="shared" si="167"/>
        <v>0.38669780268794357</v>
      </c>
    </row>
    <row r="5285" spans="2:6" x14ac:dyDescent="0.3">
      <c r="B5285">
        <v>5280</v>
      </c>
      <c r="C5285" s="1">
        <f t="shared" si="166"/>
        <v>0.29024412542272693</v>
      </c>
      <c r="E5285">
        <v>5280</v>
      </c>
      <c r="F5285">
        <f t="shared" si="167"/>
        <v>0.38656174228217888</v>
      </c>
    </row>
    <row r="5286" spans="2:6" x14ac:dyDescent="0.3">
      <c r="B5286">
        <v>5281</v>
      </c>
      <c r="C5286" s="1">
        <f t="shared" si="166"/>
        <v>0.29033047051558758</v>
      </c>
      <c r="E5286">
        <v>5281</v>
      </c>
      <c r="F5286">
        <f t="shared" si="167"/>
        <v>0.38656174228217882</v>
      </c>
    </row>
    <row r="5287" spans="2:6" x14ac:dyDescent="0.3">
      <c r="B5287">
        <v>5282</v>
      </c>
      <c r="C5287" s="1">
        <f t="shared" si="166"/>
        <v>0.2904168977520139</v>
      </c>
      <c r="E5287">
        <v>5282</v>
      </c>
      <c r="F5287">
        <f t="shared" si="167"/>
        <v>0.38642571451285207</v>
      </c>
    </row>
    <row r="5288" spans="2:6" x14ac:dyDescent="0.3">
      <c r="B5288">
        <v>5283</v>
      </c>
      <c r="C5288" s="1">
        <f t="shared" si="166"/>
        <v>0.29050340708754274</v>
      </c>
      <c r="E5288">
        <v>5283</v>
      </c>
      <c r="F5288">
        <f t="shared" si="167"/>
        <v>0.38642571451285201</v>
      </c>
    </row>
    <row r="5289" spans="2:6" x14ac:dyDescent="0.3">
      <c r="B5289">
        <v>5284</v>
      </c>
      <c r="C5289" s="1">
        <f t="shared" si="166"/>
        <v>0.29058999847766837</v>
      </c>
      <c r="E5289">
        <v>5284</v>
      </c>
      <c r="F5289">
        <f t="shared" si="167"/>
        <v>0.38628971944994406</v>
      </c>
    </row>
    <row r="5290" spans="2:6" x14ac:dyDescent="0.3">
      <c r="B5290">
        <v>5285</v>
      </c>
      <c r="C5290" s="1">
        <f t="shared" si="166"/>
        <v>0.29067667187784313</v>
      </c>
      <c r="E5290">
        <v>5285</v>
      </c>
      <c r="F5290">
        <f t="shared" si="167"/>
        <v>0.386289719449944</v>
      </c>
    </row>
    <row r="5291" spans="2:6" x14ac:dyDescent="0.3">
      <c r="B5291">
        <v>5286</v>
      </c>
      <c r="C5291" s="1">
        <f t="shared" si="166"/>
        <v>0.29076342724347687</v>
      </c>
      <c r="E5291">
        <v>5286</v>
      </c>
      <c r="F5291">
        <f t="shared" si="167"/>
        <v>0.38615375716341888</v>
      </c>
    </row>
    <row r="5292" spans="2:6" x14ac:dyDescent="0.3">
      <c r="B5292">
        <v>5287</v>
      </c>
      <c r="C5292" s="1">
        <f t="shared" si="166"/>
        <v>0.29085026452993756</v>
      </c>
      <c r="E5292">
        <v>5287</v>
      </c>
      <c r="F5292">
        <f t="shared" si="167"/>
        <v>0.38615375716341882</v>
      </c>
    </row>
    <row r="5293" spans="2:6" x14ac:dyDescent="0.3">
      <c r="B5293">
        <v>5288</v>
      </c>
      <c r="C5293" s="1">
        <f t="shared" si="166"/>
        <v>0.29093718369255084</v>
      </c>
      <c r="E5293">
        <v>5288</v>
      </c>
      <c r="F5293">
        <f t="shared" si="167"/>
        <v>0.38601782772322374</v>
      </c>
    </row>
    <row r="5294" spans="2:6" x14ac:dyDescent="0.3">
      <c r="B5294">
        <v>5289</v>
      </c>
      <c r="C5294" s="1">
        <f t="shared" si="166"/>
        <v>0.2910241846866003</v>
      </c>
      <c r="E5294">
        <v>5289</v>
      </c>
      <c r="F5294">
        <f t="shared" si="167"/>
        <v>0.38601782772322368</v>
      </c>
    </row>
    <row r="5295" spans="2:6" x14ac:dyDescent="0.3">
      <c r="B5295">
        <v>5290</v>
      </c>
      <c r="C5295" s="1">
        <f t="shared" si="166"/>
        <v>0.29111126746732757</v>
      </c>
      <c r="E5295">
        <v>5290</v>
      </c>
      <c r="F5295">
        <f t="shared" si="167"/>
        <v>0.3858819311992886</v>
      </c>
    </row>
    <row r="5296" spans="2:6" x14ac:dyDescent="0.3">
      <c r="B5296">
        <v>5291</v>
      </c>
      <c r="C5296" s="1">
        <f t="shared" si="166"/>
        <v>0.29119843198993178</v>
      </c>
      <c r="E5296">
        <v>5291</v>
      </c>
      <c r="F5296">
        <f t="shared" si="167"/>
        <v>0.38588193119928854</v>
      </c>
    </row>
    <row r="5297" spans="2:6" x14ac:dyDescent="0.3">
      <c r="B5297">
        <v>5292</v>
      </c>
      <c r="C5297" s="1">
        <f t="shared" si="166"/>
        <v>0.29128567820957046</v>
      </c>
      <c r="E5297">
        <v>5292</v>
      </c>
      <c r="F5297">
        <f t="shared" si="167"/>
        <v>0.38574606766152719</v>
      </c>
    </row>
    <row r="5298" spans="2:6" x14ac:dyDescent="0.3">
      <c r="B5298">
        <v>5293</v>
      </c>
      <c r="C5298" s="1">
        <f t="shared" si="166"/>
        <v>0.29137300608135897</v>
      </c>
      <c r="E5298">
        <v>5293</v>
      </c>
      <c r="F5298">
        <f t="shared" si="167"/>
        <v>0.38574606766152714</v>
      </c>
    </row>
    <row r="5299" spans="2:6" x14ac:dyDescent="0.3">
      <c r="B5299">
        <v>5294</v>
      </c>
      <c r="C5299" s="1">
        <f t="shared" si="166"/>
        <v>0.29146041556037044</v>
      </c>
      <c r="E5299">
        <v>5294</v>
      </c>
      <c r="F5299">
        <f t="shared" si="167"/>
        <v>0.38561023717983545</v>
      </c>
    </row>
    <row r="5300" spans="2:6" x14ac:dyDescent="0.3">
      <c r="B5300">
        <v>5295</v>
      </c>
      <c r="C5300" s="1">
        <f t="shared" si="166"/>
        <v>0.29154790660163643</v>
      </c>
      <c r="E5300">
        <v>5295</v>
      </c>
      <c r="F5300">
        <f t="shared" si="167"/>
        <v>0.38561023717983528</v>
      </c>
    </row>
    <row r="5301" spans="2:6" x14ac:dyDescent="0.3">
      <c r="B5301">
        <v>5296</v>
      </c>
      <c r="C5301" s="1">
        <f t="shared" si="166"/>
        <v>0.29163547916014609</v>
      </c>
      <c r="E5301">
        <v>5296</v>
      </c>
      <c r="F5301">
        <f t="shared" si="167"/>
        <v>0.38547443982409291</v>
      </c>
    </row>
    <row r="5302" spans="2:6" x14ac:dyDescent="0.3">
      <c r="B5302">
        <v>5297</v>
      </c>
      <c r="C5302" s="1">
        <f t="shared" si="166"/>
        <v>0.29172313319084692</v>
      </c>
      <c r="E5302">
        <v>5297</v>
      </c>
      <c r="F5302">
        <f t="shared" si="167"/>
        <v>0.38547443982409291</v>
      </c>
    </row>
    <row r="5303" spans="2:6" x14ac:dyDescent="0.3">
      <c r="B5303">
        <v>5298</v>
      </c>
      <c r="C5303" s="1">
        <f t="shared" si="166"/>
        <v>0.29181086864864453</v>
      </c>
      <c r="E5303">
        <v>5298</v>
      </c>
      <c r="F5303">
        <f t="shared" si="167"/>
        <v>0.38533867566416186</v>
      </c>
    </row>
    <row r="5304" spans="2:6" x14ac:dyDescent="0.3">
      <c r="B5304">
        <v>5299</v>
      </c>
      <c r="C5304" s="1">
        <f t="shared" si="166"/>
        <v>0.29189868548840242</v>
      </c>
      <c r="E5304">
        <v>5299</v>
      </c>
      <c r="F5304">
        <f t="shared" si="167"/>
        <v>0.3853386756641618</v>
      </c>
    </row>
    <row r="5305" spans="2:6" x14ac:dyDescent="0.3">
      <c r="B5305">
        <v>5300</v>
      </c>
      <c r="C5305" s="1">
        <f t="shared" si="166"/>
        <v>0.29198658366494257</v>
      </c>
      <c r="E5305">
        <v>5300</v>
      </c>
      <c r="F5305">
        <f t="shared" si="167"/>
        <v>0.38520294476988748</v>
      </c>
    </row>
    <row r="5306" spans="2:6" x14ac:dyDescent="0.3">
      <c r="B5306">
        <v>5301</v>
      </c>
      <c r="C5306" s="1">
        <f t="shared" si="166"/>
        <v>0.29207456313304458</v>
      </c>
      <c r="E5306">
        <v>5301</v>
      </c>
      <c r="F5306">
        <f t="shared" si="167"/>
        <v>0.38520294476988742</v>
      </c>
    </row>
    <row r="5307" spans="2:6" x14ac:dyDescent="0.3">
      <c r="B5307">
        <v>5302</v>
      </c>
      <c r="C5307" s="1">
        <f t="shared" si="166"/>
        <v>0.29216262384744673</v>
      </c>
      <c r="E5307">
        <v>5302</v>
      </c>
      <c r="F5307">
        <f t="shared" si="167"/>
        <v>0.38506724721109797</v>
      </c>
    </row>
    <row r="5308" spans="2:6" x14ac:dyDescent="0.3">
      <c r="B5308">
        <v>5303</v>
      </c>
      <c r="C5308" s="1">
        <f t="shared" si="166"/>
        <v>0.29225076576284537</v>
      </c>
      <c r="E5308">
        <v>5303</v>
      </c>
      <c r="F5308">
        <f t="shared" si="167"/>
        <v>0.38506724721109792</v>
      </c>
    </row>
    <row r="5309" spans="2:6" x14ac:dyDescent="0.3">
      <c r="B5309">
        <v>5304</v>
      </c>
      <c r="C5309" s="1">
        <f t="shared" si="166"/>
        <v>0.29233898883389486</v>
      </c>
      <c r="E5309">
        <v>5304</v>
      </c>
      <c r="F5309">
        <f t="shared" si="167"/>
        <v>0.384931583057604</v>
      </c>
    </row>
    <row r="5310" spans="2:6" x14ac:dyDescent="0.3">
      <c r="B5310">
        <v>5305</v>
      </c>
      <c r="C5310" s="1">
        <f t="shared" si="166"/>
        <v>0.2924272930152082</v>
      </c>
      <c r="E5310">
        <v>5305</v>
      </c>
      <c r="F5310">
        <f t="shared" si="167"/>
        <v>0.38493158305760389</v>
      </c>
    </row>
    <row r="5311" spans="2:6" x14ac:dyDescent="0.3">
      <c r="B5311">
        <v>5306</v>
      </c>
      <c r="C5311" s="1">
        <f t="shared" si="166"/>
        <v>0.2925156782613561</v>
      </c>
      <c r="E5311">
        <v>5306</v>
      </c>
      <c r="F5311">
        <f t="shared" si="167"/>
        <v>0.38479595237919961</v>
      </c>
    </row>
    <row r="5312" spans="2:6" x14ac:dyDescent="0.3">
      <c r="B5312">
        <v>5307</v>
      </c>
      <c r="C5312" s="1">
        <f t="shared" si="166"/>
        <v>0.29260414452686817</v>
      </c>
      <c r="E5312">
        <v>5307</v>
      </c>
      <c r="F5312">
        <f t="shared" si="167"/>
        <v>0.38479595237919956</v>
      </c>
    </row>
    <row r="5313" spans="2:6" x14ac:dyDescent="0.3">
      <c r="B5313">
        <v>5308</v>
      </c>
      <c r="C5313" s="1">
        <f t="shared" si="166"/>
        <v>0.29269269176623192</v>
      </c>
      <c r="E5313">
        <v>5308</v>
      </c>
      <c r="F5313">
        <f t="shared" si="167"/>
        <v>0.38466035524566122</v>
      </c>
    </row>
    <row r="5314" spans="2:6" x14ac:dyDescent="0.3">
      <c r="B5314">
        <v>5309</v>
      </c>
      <c r="C5314" s="1">
        <f t="shared" si="166"/>
        <v>0.29278131993389345</v>
      </c>
      <c r="E5314">
        <v>5309</v>
      </c>
      <c r="F5314">
        <f t="shared" si="167"/>
        <v>0.38466035524566106</v>
      </c>
    </row>
    <row r="5315" spans="2:6" x14ac:dyDescent="0.3">
      <c r="B5315">
        <v>5310</v>
      </c>
      <c r="C5315" s="1">
        <f t="shared" si="166"/>
        <v>0.29287002898425712</v>
      </c>
      <c r="E5315">
        <v>5310</v>
      </c>
      <c r="F5315">
        <f t="shared" si="167"/>
        <v>0.38452479172674814</v>
      </c>
    </row>
    <row r="5316" spans="2:6" x14ac:dyDescent="0.3">
      <c r="B5316">
        <v>5311</v>
      </c>
      <c r="C5316" s="1">
        <f t="shared" si="166"/>
        <v>0.29295881887168557</v>
      </c>
      <c r="E5316">
        <v>5311</v>
      </c>
      <c r="F5316">
        <f t="shared" si="167"/>
        <v>0.38452479172674814</v>
      </c>
    </row>
    <row r="5317" spans="2:6" x14ac:dyDescent="0.3">
      <c r="B5317">
        <v>5312</v>
      </c>
      <c r="C5317" s="1">
        <f t="shared" si="166"/>
        <v>0.29304768955050015</v>
      </c>
      <c r="E5317">
        <v>5312</v>
      </c>
      <c r="F5317">
        <f t="shared" si="167"/>
        <v>0.38438926189220235</v>
      </c>
    </row>
    <row r="5318" spans="2:6" x14ac:dyDescent="0.3">
      <c r="B5318">
        <v>5313</v>
      </c>
      <c r="C5318" s="1">
        <f t="shared" ref="C5318:C5381" si="168">D$2+D$1*COS((B5318*2*PI()/8760))</f>
        <v>0.29313664097498027</v>
      </c>
      <c r="E5318">
        <v>5313</v>
      </c>
      <c r="F5318">
        <f t="shared" ref="F5318:F5381" si="169">LARGE(C$6:C$8765,E5318)</f>
        <v>0.38438926189220235</v>
      </c>
    </row>
    <row r="5319" spans="2:6" x14ac:dyDescent="0.3">
      <c r="B5319">
        <v>5314</v>
      </c>
      <c r="C5319" s="1">
        <f t="shared" si="168"/>
        <v>0.29322567309936398</v>
      </c>
      <c r="E5319">
        <v>5314</v>
      </c>
      <c r="F5319">
        <f t="shared" si="169"/>
        <v>0.38425376581174858</v>
      </c>
    </row>
    <row r="5320" spans="2:6" x14ac:dyDescent="0.3">
      <c r="B5320">
        <v>5315</v>
      </c>
      <c r="C5320" s="1">
        <f t="shared" si="168"/>
        <v>0.29331478587784809</v>
      </c>
      <c r="E5320">
        <v>5315</v>
      </c>
      <c r="F5320">
        <f t="shared" si="169"/>
        <v>0.38425376581174847</v>
      </c>
    </row>
    <row r="5321" spans="2:6" x14ac:dyDescent="0.3">
      <c r="B5321">
        <v>5316</v>
      </c>
      <c r="C5321" s="1">
        <f t="shared" si="168"/>
        <v>0.29340397926458739</v>
      </c>
      <c r="E5321">
        <v>5316</v>
      </c>
      <c r="F5321">
        <f t="shared" si="169"/>
        <v>0.38411830355509402</v>
      </c>
    </row>
    <row r="5322" spans="2:6" x14ac:dyDescent="0.3">
      <c r="B5322">
        <v>5317</v>
      </c>
      <c r="C5322" s="1">
        <f t="shared" si="168"/>
        <v>0.29349325321369563</v>
      </c>
      <c r="E5322">
        <v>5317</v>
      </c>
      <c r="F5322">
        <f t="shared" si="169"/>
        <v>0.38411830355509391</v>
      </c>
    </row>
    <row r="5323" spans="2:6" x14ac:dyDescent="0.3">
      <c r="B5323">
        <v>5318</v>
      </c>
      <c r="C5323" s="1">
        <f t="shared" si="168"/>
        <v>0.29358260767924477</v>
      </c>
      <c r="E5323">
        <v>5318</v>
      </c>
      <c r="F5323">
        <f t="shared" si="169"/>
        <v>0.38398287519192864</v>
      </c>
    </row>
    <row r="5324" spans="2:6" x14ac:dyDescent="0.3">
      <c r="B5324">
        <v>5319</v>
      </c>
      <c r="C5324" s="1">
        <f t="shared" si="168"/>
        <v>0.29367204261526558</v>
      </c>
      <c r="E5324">
        <v>5319</v>
      </c>
      <c r="F5324">
        <f t="shared" si="169"/>
        <v>0.38398287519192847</v>
      </c>
    </row>
    <row r="5325" spans="2:6" x14ac:dyDescent="0.3">
      <c r="B5325">
        <v>5320</v>
      </c>
      <c r="C5325" s="1">
        <f t="shared" si="168"/>
        <v>0.2937615579757476</v>
      </c>
      <c r="E5325">
        <v>5320</v>
      </c>
      <c r="F5325">
        <f t="shared" si="169"/>
        <v>0.38384748079192488</v>
      </c>
    </row>
    <row r="5326" spans="2:6" x14ac:dyDescent="0.3">
      <c r="B5326">
        <v>5321</v>
      </c>
      <c r="C5326" s="1">
        <f t="shared" si="168"/>
        <v>0.29385115371463844</v>
      </c>
      <c r="E5326">
        <v>5321</v>
      </c>
      <c r="F5326">
        <f t="shared" si="169"/>
        <v>0.38384748079192482</v>
      </c>
    </row>
    <row r="5327" spans="2:6" x14ac:dyDescent="0.3">
      <c r="B5327">
        <v>5322</v>
      </c>
      <c r="C5327" s="1">
        <f t="shared" si="168"/>
        <v>0.2939408297858449</v>
      </c>
      <c r="E5327">
        <v>5322</v>
      </c>
      <c r="F5327">
        <f t="shared" si="169"/>
        <v>0.38371212042473762</v>
      </c>
    </row>
    <row r="5328" spans="2:6" x14ac:dyDescent="0.3">
      <c r="B5328">
        <v>5323</v>
      </c>
      <c r="C5328" s="1">
        <f t="shared" si="168"/>
        <v>0.29403058614323213</v>
      </c>
      <c r="E5328">
        <v>5323</v>
      </c>
      <c r="F5328">
        <f t="shared" si="169"/>
        <v>0.38371212042473757</v>
      </c>
    </row>
    <row r="5329" spans="2:6" x14ac:dyDescent="0.3">
      <c r="B5329">
        <v>5324</v>
      </c>
      <c r="C5329" s="1">
        <f t="shared" si="168"/>
        <v>0.29412042274062411</v>
      </c>
      <c r="E5329">
        <v>5324</v>
      </c>
      <c r="F5329">
        <f t="shared" si="169"/>
        <v>0.38357679416000456</v>
      </c>
    </row>
    <row r="5330" spans="2:6" x14ac:dyDescent="0.3">
      <c r="B5330">
        <v>5325</v>
      </c>
      <c r="C5330" s="1">
        <f t="shared" si="168"/>
        <v>0.29421033953180359</v>
      </c>
      <c r="E5330">
        <v>5325</v>
      </c>
      <c r="F5330">
        <f t="shared" si="169"/>
        <v>0.38357679416000451</v>
      </c>
    </row>
    <row r="5331" spans="2:6" x14ac:dyDescent="0.3">
      <c r="B5331">
        <v>5326</v>
      </c>
      <c r="C5331" s="1">
        <f t="shared" si="168"/>
        <v>0.29430033647051185</v>
      </c>
      <c r="E5331">
        <v>5326</v>
      </c>
      <c r="F5331">
        <f t="shared" si="169"/>
        <v>0.3834415020673454</v>
      </c>
    </row>
    <row r="5332" spans="2:6" x14ac:dyDescent="0.3">
      <c r="B5332">
        <v>5327</v>
      </c>
      <c r="C5332" s="1">
        <f t="shared" si="168"/>
        <v>0.29439041351044926</v>
      </c>
      <c r="E5332">
        <v>5327</v>
      </c>
      <c r="F5332">
        <f t="shared" si="169"/>
        <v>0.38344150206734534</v>
      </c>
    </row>
    <row r="5333" spans="2:6" x14ac:dyDescent="0.3">
      <c r="B5333">
        <v>5328</v>
      </c>
      <c r="C5333" s="1">
        <f t="shared" si="168"/>
        <v>0.29448057060527455</v>
      </c>
      <c r="E5333">
        <v>5328</v>
      </c>
      <c r="F5333">
        <f t="shared" si="169"/>
        <v>0.38330624421636267</v>
      </c>
    </row>
    <row r="5334" spans="2:6" x14ac:dyDescent="0.3">
      <c r="B5334">
        <v>5329</v>
      </c>
      <c r="C5334" s="1">
        <f t="shared" si="168"/>
        <v>0.29457080770860583</v>
      </c>
      <c r="E5334">
        <v>5329</v>
      </c>
      <c r="F5334">
        <f t="shared" si="169"/>
        <v>0.38330624421636261</v>
      </c>
    </row>
    <row r="5335" spans="2:6" x14ac:dyDescent="0.3">
      <c r="B5335">
        <v>5330</v>
      </c>
      <c r="C5335" s="1">
        <f t="shared" si="168"/>
        <v>0.29466112477401946</v>
      </c>
      <c r="E5335">
        <v>5330</v>
      </c>
      <c r="F5335">
        <f t="shared" si="169"/>
        <v>0.38317102067664099</v>
      </c>
    </row>
    <row r="5336" spans="2:6" x14ac:dyDescent="0.3">
      <c r="B5336">
        <v>5331</v>
      </c>
      <c r="C5336" s="1">
        <f t="shared" si="168"/>
        <v>0.29475152175505098</v>
      </c>
      <c r="E5336">
        <v>5331</v>
      </c>
      <c r="F5336">
        <f t="shared" si="169"/>
        <v>0.38317102067664094</v>
      </c>
    </row>
    <row r="5337" spans="2:6" x14ac:dyDescent="0.3">
      <c r="B5337">
        <v>5332</v>
      </c>
      <c r="C5337" s="1">
        <f t="shared" si="168"/>
        <v>0.294841998605195</v>
      </c>
      <c r="E5337">
        <v>5332</v>
      </c>
      <c r="F5337">
        <f t="shared" si="169"/>
        <v>0.38303583151774756</v>
      </c>
    </row>
    <row r="5338" spans="2:6" x14ac:dyDescent="0.3">
      <c r="B5338">
        <v>5333</v>
      </c>
      <c r="C5338" s="1">
        <f t="shared" si="168"/>
        <v>0.29493255527790446</v>
      </c>
      <c r="E5338">
        <v>5333</v>
      </c>
      <c r="F5338">
        <f t="shared" si="169"/>
        <v>0.3830358315177475</v>
      </c>
    </row>
    <row r="5339" spans="2:6" x14ac:dyDescent="0.3">
      <c r="B5339">
        <v>5334</v>
      </c>
      <c r="C5339" s="1">
        <f t="shared" si="168"/>
        <v>0.29502319172659192</v>
      </c>
      <c r="E5339">
        <v>5334</v>
      </c>
      <c r="F5339">
        <f t="shared" si="169"/>
        <v>0.38290067680923162</v>
      </c>
    </row>
    <row r="5340" spans="2:6" x14ac:dyDescent="0.3">
      <c r="B5340">
        <v>5335</v>
      </c>
      <c r="C5340" s="1">
        <f t="shared" si="168"/>
        <v>0.29511390790462827</v>
      </c>
      <c r="E5340">
        <v>5335</v>
      </c>
      <c r="F5340">
        <f t="shared" si="169"/>
        <v>0.38290067680923151</v>
      </c>
    </row>
    <row r="5341" spans="2:6" x14ac:dyDescent="0.3">
      <c r="B5341">
        <v>5336</v>
      </c>
      <c r="C5341" s="1">
        <f t="shared" si="168"/>
        <v>0.2952047037653438</v>
      </c>
      <c r="E5341">
        <v>5336</v>
      </c>
      <c r="F5341">
        <f t="shared" si="169"/>
        <v>0.382765556620625</v>
      </c>
    </row>
    <row r="5342" spans="2:6" x14ac:dyDescent="0.3">
      <c r="B5342">
        <v>5337</v>
      </c>
      <c r="C5342" s="1">
        <f t="shared" si="168"/>
        <v>0.29529557926202776</v>
      </c>
      <c r="E5342">
        <v>5337</v>
      </c>
      <c r="F5342">
        <f t="shared" si="169"/>
        <v>0.382765556620625</v>
      </c>
    </row>
    <row r="5343" spans="2:6" x14ac:dyDescent="0.3">
      <c r="B5343">
        <v>5338</v>
      </c>
      <c r="C5343" s="1">
        <f t="shared" si="168"/>
        <v>0.29538653434792822</v>
      </c>
      <c r="E5343">
        <v>5338</v>
      </c>
      <c r="F5343">
        <f t="shared" si="169"/>
        <v>0.38263047102144154</v>
      </c>
    </row>
    <row r="5344" spans="2:6" x14ac:dyDescent="0.3">
      <c r="B5344">
        <v>5339</v>
      </c>
      <c r="C5344" s="1">
        <f t="shared" si="168"/>
        <v>0.29547756897625266</v>
      </c>
      <c r="E5344">
        <v>5339</v>
      </c>
      <c r="F5344">
        <f t="shared" si="169"/>
        <v>0.38263047102144154</v>
      </c>
    </row>
    <row r="5345" spans="2:6" x14ac:dyDescent="0.3">
      <c r="B5345">
        <v>5340</v>
      </c>
      <c r="C5345" s="1">
        <f t="shared" si="168"/>
        <v>0.29556868310016715</v>
      </c>
      <c r="E5345">
        <v>5340</v>
      </c>
      <c r="F5345">
        <f t="shared" si="169"/>
        <v>0.38249542008117737</v>
      </c>
    </row>
    <row r="5346" spans="2:6" x14ac:dyDescent="0.3">
      <c r="B5346">
        <v>5341</v>
      </c>
      <c r="C5346" s="1">
        <f t="shared" si="168"/>
        <v>0.29565987667279719</v>
      </c>
      <c r="E5346">
        <v>5341</v>
      </c>
      <c r="F5346">
        <f t="shared" si="169"/>
        <v>0.38249542008117732</v>
      </c>
    </row>
    <row r="5347" spans="2:6" x14ac:dyDescent="0.3">
      <c r="B5347">
        <v>5342</v>
      </c>
      <c r="C5347" s="1">
        <f t="shared" si="168"/>
        <v>0.29575114964722754</v>
      </c>
      <c r="E5347">
        <v>5342</v>
      </c>
      <c r="F5347">
        <f t="shared" si="169"/>
        <v>0.38236040386931075</v>
      </c>
    </row>
    <row r="5348" spans="2:6" x14ac:dyDescent="0.3">
      <c r="B5348">
        <v>5343</v>
      </c>
      <c r="C5348" s="1">
        <f t="shared" si="168"/>
        <v>0.29584250197650164</v>
      </c>
      <c r="E5348">
        <v>5343</v>
      </c>
      <c r="F5348">
        <f t="shared" si="169"/>
        <v>0.38236040386931069</v>
      </c>
    </row>
    <row r="5349" spans="2:6" x14ac:dyDescent="0.3">
      <c r="B5349">
        <v>5344</v>
      </c>
      <c r="C5349" s="1">
        <f t="shared" si="168"/>
        <v>0.29593393361362264</v>
      </c>
      <c r="E5349">
        <v>5344</v>
      </c>
      <c r="F5349">
        <f t="shared" si="169"/>
        <v>0.38222542245530211</v>
      </c>
    </row>
    <row r="5350" spans="2:6" x14ac:dyDescent="0.3">
      <c r="B5350">
        <v>5345</v>
      </c>
      <c r="C5350" s="1">
        <f t="shared" si="168"/>
        <v>0.29602544451155244</v>
      </c>
      <c r="E5350">
        <v>5345</v>
      </c>
      <c r="F5350">
        <f t="shared" si="169"/>
        <v>0.38222542245530211</v>
      </c>
    </row>
    <row r="5351" spans="2:6" x14ac:dyDescent="0.3">
      <c r="B5351">
        <v>5346</v>
      </c>
      <c r="C5351" s="1">
        <f t="shared" si="168"/>
        <v>0.29611703462321237</v>
      </c>
      <c r="E5351">
        <v>5346</v>
      </c>
      <c r="F5351">
        <f t="shared" si="169"/>
        <v>0.38209047590859413</v>
      </c>
    </row>
    <row r="5352" spans="2:6" x14ac:dyDescent="0.3">
      <c r="B5352">
        <v>5347</v>
      </c>
      <c r="C5352" s="1">
        <f t="shared" si="168"/>
        <v>0.29620870390148313</v>
      </c>
      <c r="E5352">
        <v>5347</v>
      </c>
      <c r="F5352">
        <f t="shared" si="169"/>
        <v>0.38209047590859413</v>
      </c>
    </row>
    <row r="5353" spans="2:6" x14ac:dyDescent="0.3">
      <c r="B5353">
        <v>5348</v>
      </c>
      <c r="C5353" s="1">
        <f t="shared" si="168"/>
        <v>0.29630045229920443</v>
      </c>
      <c r="E5353">
        <v>5348</v>
      </c>
      <c r="F5353">
        <f t="shared" si="169"/>
        <v>0.38195556429861116</v>
      </c>
    </row>
    <row r="5354" spans="2:6" x14ac:dyDescent="0.3">
      <c r="B5354">
        <v>5349</v>
      </c>
      <c r="C5354" s="1">
        <f t="shared" si="168"/>
        <v>0.29639227976917554</v>
      </c>
      <c r="E5354">
        <v>5349</v>
      </c>
      <c r="F5354">
        <f t="shared" si="169"/>
        <v>0.38195556429861099</v>
      </c>
    </row>
    <row r="5355" spans="2:6" x14ac:dyDescent="0.3">
      <c r="B5355">
        <v>5350</v>
      </c>
      <c r="C5355" s="1">
        <f t="shared" si="168"/>
        <v>0.29648418626415468</v>
      </c>
      <c r="E5355">
        <v>5350</v>
      </c>
      <c r="F5355">
        <f t="shared" si="169"/>
        <v>0.38182068769475985</v>
      </c>
    </row>
    <row r="5356" spans="2:6" x14ac:dyDescent="0.3">
      <c r="B5356">
        <v>5351</v>
      </c>
      <c r="C5356" s="1">
        <f t="shared" si="168"/>
        <v>0.29657617173685991</v>
      </c>
      <c r="E5356">
        <v>5351</v>
      </c>
      <c r="F5356">
        <f t="shared" si="169"/>
        <v>0.38182068769475985</v>
      </c>
    </row>
    <row r="5357" spans="2:6" x14ac:dyDescent="0.3">
      <c r="B5357">
        <v>5352</v>
      </c>
      <c r="C5357" s="1">
        <f t="shared" si="168"/>
        <v>0.29666823613996818</v>
      </c>
      <c r="E5357">
        <v>5352</v>
      </c>
      <c r="F5357">
        <f t="shared" si="169"/>
        <v>0.38168584616642892</v>
      </c>
    </row>
    <row r="5358" spans="2:6" x14ac:dyDescent="0.3">
      <c r="B5358">
        <v>5353</v>
      </c>
      <c r="C5358" s="1">
        <f t="shared" si="168"/>
        <v>0.29676037942611611</v>
      </c>
      <c r="E5358">
        <v>5353</v>
      </c>
      <c r="F5358">
        <f t="shared" si="169"/>
        <v>0.38168584616642875</v>
      </c>
    </row>
    <row r="5359" spans="2:6" x14ac:dyDescent="0.3">
      <c r="B5359">
        <v>5354</v>
      </c>
      <c r="C5359" s="1">
        <f t="shared" si="168"/>
        <v>0.29685260154789983</v>
      </c>
      <c r="E5359">
        <v>5354</v>
      </c>
      <c r="F5359">
        <f t="shared" si="169"/>
        <v>0.38155103978298882</v>
      </c>
    </row>
    <row r="5360" spans="2:6" x14ac:dyDescent="0.3">
      <c r="B5360">
        <v>5355</v>
      </c>
      <c r="C5360" s="1">
        <f t="shared" si="168"/>
        <v>0.29694490245787447</v>
      </c>
      <c r="E5360">
        <v>5355</v>
      </c>
      <c r="F5360">
        <f t="shared" si="169"/>
        <v>0.38155103978298882</v>
      </c>
    </row>
    <row r="5361" spans="2:6" x14ac:dyDescent="0.3">
      <c r="B5361">
        <v>5356</v>
      </c>
      <c r="C5361" s="1">
        <f t="shared" si="168"/>
        <v>0.29703728210855523</v>
      </c>
      <c r="E5361">
        <v>5356</v>
      </c>
      <c r="F5361">
        <f t="shared" si="169"/>
        <v>0.38141626861379208</v>
      </c>
    </row>
    <row r="5362" spans="2:6" x14ac:dyDescent="0.3">
      <c r="B5362">
        <v>5357</v>
      </c>
      <c r="C5362" s="1">
        <f t="shared" si="168"/>
        <v>0.29712974045241614</v>
      </c>
      <c r="E5362">
        <v>5357</v>
      </c>
      <c r="F5362">
        <f t="shared" si="169"/>
        <v>0.38141626861379208</v>
      </c>
    </row>
    <row r="5363" spans="2:6" x14ac:dyDescent="0.3">
      <c r="B5363">
        <v>5358</v>
      </c>
      <c r="C5363" s="1">
        <f t="shared" si="168"/>
        <v>0.29722227744189139</v>
      </c>
      <c r="E5363">
        <v>5358</v>
      </c>
      <c r="F5363">
        <f t="shared" si="169"/>
        <v>0.38128153272817317</v>
      </c>
    </row>
    <row r="5364" spans="2:6" x14ac:dyDescent="0.3">
      <c r="B5364">
        <v>5359</v>
      </c>
      <c r="C5364" s="1">
        <f t="shared" si="168"/>
        <v>0.29731489302937442</v>
      </c>
      <c r="E5364">
        <v>5359</v>
      </c>
      <c r="F5364">
        <f t="shared" si="169"/>
        <v>0.381281532728173</v>
      </c>
    </row>
    <row r="5365" spans="2:6" x14ac:dyDescent="0.3">
      <c r="B5365">
        <v>5360</v>
      </c>
      <c r="C5365" s="1">
        <f t="shared" si="168"/>
        <v>0.29740758716721793</v>
      </c>
      <c r="E5365">
        <v>5360</v>
      </c>
      <c r="F5365">
        <f t="shared" si="169"/>
        <v>0.38114683219544804</v>
      </c>
    </row>
    <row r="5366" spans="2:6" x14ac:dyDescent="0.3">
      <c r="B5366">
        <v>5361</v>
      </c>
      <c r="C5366" s="1">
        <f t="shared" si="168"/>
        <v>0.29750035980773487</v>
      </c>
      <c r="E5366">
        <v>5361</v>
      </c>
      <c r="F5366">
        <f t="shared" si="169"/>
        <v>0.38114683219544804</v>
      </c>
    </row>
    <row r="5367" spans="2:6" x14ac:dyDescent="0.3">
      <c r="B5367">
        <v>5362</v>
      </c>
      <c r="C5367" s="1">
        <f t="shared" si="168"/>
        <v>0.29759321090319713</v>
      </c>
      <c r="E5367">
        <v>5362</v>
      </c>
      <c r="F5367">
        <f t="shared" si="169"/>
        <v>0.38101216708491481</v>
      </c>
    </row>
    <row r="5368" spans="2:6" x14ac:dyDescent="0.3">
      <c r="B5368">
        <v>5363</v>
      </c>
      <c r="C5368" s="1">
        <f t="shared" si="168"/>
        <v>0.29768614040583663</v>
      </c>
      <c r="E5368">
        <v>5363</v>
      </c>
      <c r="F5368">
        <f t="shared" si="169"/>
        <v>0.3810121670849147</v>
      </c>
    </row>
    <row r="5369" spans="2:6" x14ac:dyDescent="0.3">
      <c r="B5369">
        <v>5364</v>
      </c>
      <c r="C5369" s="1">
        <f t="shared" si="168"/>
        <v>0.29777914826784507</v>
      </c>
      <c r="E5369">
        <v>5364</v>
      </c>
      <c r="F5369">
        <f t="shared" si="169"/>
        <v>0.3808775374658534</v>
      </c>
    </row>
    <row r="5370" spans="2:6" x14ac:dyDescent="0.3">
      <c r="B5370">
        <v>5365</v>
      </c>
      <c r="C5370" s="1">
        <f t="shared" si="168"/>
        <v>0.2978722344413734</v>
      </c>
      <c r="E5370">
        <v>5365</v>
      </c>
      <c r="F5370">
        <f t="shared" si="169"/>
        <v>0.38087753746585334</v>
      </c>
    </row>
    <row r="5371" spans="2:6" x14ac:dyDescent="0.3">
      <c r="B5371">
        <v>5366</v>
      </c>
      <c r="C5371" s="1">
        <f t="shared" si="168"/>
        <v>0.29796539887853263</v>
      </c>
      <c r="E5371">
        <v>5366</v>
      </c>
      <c r="F5371">
        <f t="shared" si="169"/>
        <v>0.38074294340752518</v>
      </c>
    </row>
    <row r="5372" spans="2:6" x14ac:dyDescent="0.3">
      <c r="B5372">
        <v>5367</v>
      </c>
      <c r="C5372" s="1">
        <f t="shared" si="168"/>
        <v>0.29805864153139328</v>
      </c>
      <c r="E5372">
        <v>5367</v>
      </c>
      <c r="F5372">
        <f t="shared" si="169"/>
        <v>0.38074294340752518</v>
      </c>
    </row>
    <row r="5373" spans="2:6" x14ac:dyDescent="0.3">
      <c r="B5373">
        <v>5368</v>
      </c>
      <c r="C5373" s="1">
        <f t="shared" si="168"/>
        <v>0.29815196235198588</v>
      </c>
      <c r="E5373">
        <v>5368</v>
      </c>
      <c r="F5373">
        <f t="shared" si="169"/>
        <v>0.38060838497917354</v>
      </c>
    </row>
    <row r="5374" spans="2:6" x14ac:dyDescent="0.3">
      <c r="B5374">
        <v>5369</v>
      </c>
      <c r="C5374" s="1">
        <f t="shared" si="168"/>
        <v>0.29824536129230067</v>
      </c>
      <c r="E5374">
        <v>5369</v>
      </c>
      <c r="F5374">
        <f t="shared" si="169"/>
        <v>0.38060838497917343</v>
      </c>
    </row>
    <row r="5375" spans="2:6" x14ac:dyDescent="0.3">
      <c r="B5375">
        <v>5370</v>
      </c>
      <c r="C5375" s="1">
        <f t="shared" si="168"/>
        <v>0.29833883830428742</v>
      </c>
      <c r="E5375">
        <v>5370</v>
      </c>
      <c r="F5375">
        <f t="shared" si="169"/>
        <v>0.38047386225002322</v>
      </c>
    </row>
    <row r="5376" spans="2:6" x14ac:dyDescent="0.3">
      <c r="B5376">
        <v>5371</v>
      </c>
      <c r="C5376" s="1">
        <f t="shared" si="168"/>
        <v>0.29843239333985622</v>
      </c>
      <c r="E5376">
        <v>5371</v>
      </c>
      <c r="F5376">
        <f t="shared" si="169"/>
        <v>0.38047386225002316</v>
      </c>
    </row>
    <row r="5377" spans="2:6" x14ac:dyDescent="0.3">
      <c r="B5377">
        <v>5372</v>
      </c>
      <c r="C5377" s="1">
        <f t="shared" si="168"/>
        <v>0.29852602635087649</v>
      </c>
      <c r="E5377">
        <v>5372</v>
      </c>
      <c r="F5377">
        <f t="shared" si="169"/>
        <v>0.38033937528928091</v>
      </c>
    </row>
    <row r="5378" spans="2:6" x14ac:dyDescent="0.3">
      <c r="B5378">
        <v>5373</v>
      </c>
      <c r="C5378" s="1">
        <f t="shared" si="168"/>
        <v>0.29861973728917801</v>
      </c>
      <c r="E5378">
        <v>5373</v>
      </c>
      <c r="F5378">
        <f t="shared" si="169"/>
        <v>0.38033937528928086</v>
      </c>
    </row>
    <row r="5379" spans="2:6" x14ac:dyDescent="0.3">
      <c r="B5379">
        <v>5374</v>
      </c>
      <c r="C5379" s="1">
        <f t="shared" si="168"/>
        <v>0.29871352610655011</v>
      </c>
      <c r="E5379">
        <v>5374</v>
      </c>
      <c r="F5379">
        <f t="shared" si="169"/>
        <v>0.38020492416613472</v>
      </c>
    </row>
    <row r="5380" spans="2:6" x14ac:dyDescent="0.3">
      <c r="B5380">
        <v>5375</v>
      </c>
      <c r="C5380" s="1">
        <f t="shared" si="168"/>
        <v>0.29880739275474227</v>
      </c>
      <c r="E5380">
        <v>5375</v>
      </c>
      <c r="F5380">
        <f t="shared" si="169"/>
        <v>0.38020492416613461</v>
      </c>
    </row>
    <row r="5381" spans="2:6" x14ac:dyDescent="0.3">
      <c r="B5381">
        <v>5376</v>
      </c>
      <c r="C5381" s="1">
        <f t="shared" si="168"/>
        <v>0.29890133718546391</v>
      </c>
      <c r="E5381">
        <v>5376</v>
      </c>
      <c r="F5381">
        <f t="shared" si="169"/>
        <v>0.38007050894975436</v>
      </c>
    </row>
    <row r="5382" spans="2:6" x14ac:dyDescent="0.3">
      <c r="B5382">
        <v>5377</v>
      </c>
      <c r="C5382" s="1">
        <f t="shared" ref="C5382:C5445" si="170">D$2+D$1*COS((B5382*2*PI()/8760))</f>
        <v>0.29899535935038435</v>
      </c>
      <c r="E5382">
        <v>5377</v>
      </c>
      <c r="F5382">
        <f t="shared" ref="F5382:F5445" si="171">LARGE(C$6:C$8765,E5382)</f>
        <v>0.3800705089497543</v>
      </c>
    </row>
    <row r="5383" spans="2:6" x14ac:dyDescent="0.3">
      <c r="B5383">
        <v>5378</v>
      </c>
      <c r="C5383" s="1">
        <f t="shared" si="170"/>
        <v>0.299089459201133</v>
      </c>
      <c r="E5383">
        <v>5378</v>
      </c>
      <c r="F5383">
        <f t="shared" si="171"/>
        <v>0.37993612970929103</v>
      </c>
    </row>
    <row r="5384" spans="2:6" x14ac:dyDescent="0.3">
      <c r="B5384">
        <v>5379</v>
      </c>
      <c r="C5384" s="1">
        <f t="shared" si="170"/>
        <v>0.29918363668929915</v>
      </c>
      <c r="E5384">
        <v>5379</v>
      </c>
      <c r="F5384">
        <f t="shared" si="171"/>
        <v>0.37993612970929097</v>
      </c>
    </row>
    <row r="5385" spans="2:6" x14ac:dyDescent="0.3">
      <c r="B5385">
        <v>5380</v>
      </c>
      <c r="C5385" s="1">
        <f t="shared" si="170"/>
        <v>0.29927789176643238</v>
      </c>
      <c r="E5385">
        <v>5380</v>
      </c>
      <c r="F5385">
        <f t="shared" si="171"/>
        <v>0.37980178651387747</v>
      </c>
    </row>
    <row r="5386" spans="2:6" x14ac:dyDescent="0.3">
      <c r="B5386">
        <v>5381</v>
      </c>
      <c r="C5386" s="1">
        <f t="shared" si="170"/>
        <v>0.29937222438404226</v>
      </c>
      <c r="E5386">
        <v>5381</v>
      </c>
      <c r="F5386">
        <f t="shared" si="171"/>
        <v>0.37980178651387742</v>
      </c>
    </row>
    <row r="5387" spans="2:6" x14ac:dyDescent="0.3">
      <c r="B5387">
        <v>5382</v>
      </c>
      <c r="C5387" s="1">
        <f t="shared" si="170"/>
        <v>0.29946663449359828</v>
      </c>
      <c r="E5387">
        <v>5382</v>
      </c>
      <c r="F5387">
        <f t="shared" si="171"/>
        <v>0.37966747943262785</v>
      </c>
    </row>
    <row r="5388" spans="2:6" x14ac:dyDescent="0.3">
      <c r="B5388">
        <v>5383</v>
      </c>
      <c r="C5388" s="1">
        <f t="shared" si="170"/>
        <v>0.29956112204653046</v>
      </c>
      <c r="E5388">
        <v>5383</v>
      </c>
      <c r="F5388">
        <f t="shared" si="171"/>
        <v>0.3796674794326278</v>
      </c>
    </row>
    <row r="5389" spans="2:6" x14ac:dyDescent="0.3">
      <c r="B5389">
        <v>5384</v>
      </c>
      <c r="C5389" s="1">
        <f t="shared" si="170"/>
        <v>0.29965568699422851</v>
      </c>
      <c r="E5389">
        <v>5384</v>
      </c>
      <c r="F5389">
        <f t="shared" si="171"/>
        <v>0.37953320853463779</v>
      </c>
    </row>
    <row r="5390" spans="2:6" x14ac:dyDescent="0.3">
      <c r="B5390">
        <v>5385</v>
      </c>
      <c r="C5390" s="1">
        <f t="shared" si="170"/>
        <v>0.29975032928804257</v>
      </c>
      <c r="E5390">
        <v>5385</v>
      </c>
      <c r="F5390">
        <f t="shared" si="171"/>
        <v>0.37953320853463773</v>
      </c>
    </row>
    <row r="5391" spans="2:6" x14ac:dyDescent="0.3">
      <c r="B5391">
        <v>5386</v>
      </c>
      <c r="C5391" s="1">
        <f t="shared" si="170"/>
        <v>0.2998450488792832</v>
      </c>
      <c r="E5391">
        <v>5386</v>
      </c>
      <c r="F5391">
        <f t="shared" si="171"/>
        <v>0.3793989738889843</v>
      </c>
    </row>
    <row r="5392" spans="2:6" x14ac:dyDescent="0.3">
      <c r="B5392">
        <v>5387</v>
      </c>
      <c r="C5392" s="1">
        <f t="shared" si="170"/>
        <v>0.29993984571922078</v>
      </c>
      <c r="E5392">
        <v>5387</v>
      </c>
      <c r="F5392">
        <f t="shared" si="171"/>
        <v>0.37939897388898425</v>
      </c>
    </row>
    <row r="5393" spans="2:6" x14ac:dyDescent="0.3">
      <c r="B5393">
        <v>5388</v>
      </c>
      <c r="C5393" s="1">
        <f t="shared" si="170"/>
        <v>0.3000347197590863</v>
      </c>
      <c r="E5393">
        <v>5388</v>
      </c>
      <c r="F5393">
        <f t="shared" si="171"/>
        <v>0.37926477556472571</v>
      </c>
    </row>
    <row r="5394" spans="2:6" x14ac:dyDescent="0.3">
      <c r="B5394">
        <v>5389</v>
      </c>
      <c r="C5394" s="1">
        <f t="shared" si="170"/>
        <v>0.30012967095007065</v>
      </c>
      <c r="E5394">
        <v>5389</v>
      </c>
      <c r="F5394">
        <f t="shared" si="171"/>
        <v>0.3792647755647256</v>
      </c>
    </row>
    <row r="5395" spans="2:6" x14ac:dyDescent="0.3">
      <c r="B5395">
        <v>5390</v>
      </c>
      <c r="C5395" s="1">
        <f t="shared" si="170"/>
        <v>0.3002246992433254</v>
      </c>
      <c r="E5395">
        <v>5390</v>
      </c>
      <c r="F5395">
        <f t="shared" si="171"/>
        <v>0.37913061363090172</v>
      </c>
    </row>
    <row r="5396" spans="2:6" x14ac:dyDescent="0.3">
      <c r="B5396">
        <v>5391</v>
      </c>
      <c r="C5396" s="1">
        <f t="shared" si="170"/>
        <v>0.30031980458996232</v>
      </c>
      <c r="E5396">
        <v>5391</v>
      </c>
      <c r="F5396">
        <f t="shared" si="171"/>
        <v>0.37913061363090167</v>
      </c>
    </row>
    <row r="5397" spans="2:6" x14ac:dyDescent="0.3">
      <c r="B5397">
        <v>5392</v>
      </c>
      <c r="C5397" s="1">
        <f t="shared" si="170"/>
        <v>0.30041498694105351</v>
      </c>
      <c r="E5397">
        <v>5392</v>
      </c>
      <c r="F5397">
        <f t="shared" si="171"/>
        <v>0.37899648815653308</v>
      </c>
    </row>
    <row r="5398" spans="2:6" x14ac:dyDescent="0.3">
      <c r="B5398">
        <v>5393</v>
      </c>
      <c r="C5398" s="1">
        <f t="shared" si="170"/>
        <v>0.30051024624763145</v>
      </c>
      <c r="E5398">
        <v>5393</v>
      </c>
      <c r="F5398">
        <f t="shared" si="171"/>
        <v>0.37899648815653292</v>
      </c>
    </row>
    <row r="5399" spans="2:6" x14ac:dyDescent="0.3">
      <c r="B5399">
        <v>5394</v>
      </c>
      <c r="C5399" s="1">
        <f t="shared" si="170"/>
        <v>0.30060558246068891</v>
      </c>
      <c r="E5399">
        <v>5394</v>
      </c>
      <c r="F5399">
        <f t="shared" si="171"/>
        <v>0.37886239921062215</v>
      </c>
    </row>
    <row r="5400" spans="2:6" x14ac:dyDescent="0.3">
      <c r="B5400">
        <v>5395</v>
      </c>
      <c r="C5400" s="1">
        <f t="shared" si="170"/>
        <v>0.30070099553117957</v>
      </c>
      <c r="E5400">
        <v>5395</v>
      </c>
      <c r="F5400">
        <f t="shared" si="171"/>
        <v>0.37886239921062215</v>
      </c>
    </row>
    <row r="5401" spans="2:6" x14ac:dyDescent="0.3">
      <c r="B5401">
        <v>5396</v>
      </c>
      <c r="C5401" s="1">
        <f t="shared" si="170"/>
        <v>0.3007964854100168</v>
      </c>
      <c r="E5401">
        <v>5396</v>
      </c>
      <c r="F5401">
        <f t="shared" si="171"/>
        <v>0.37872834686215229</v>
      </c>
    </row>
    <row r="5402" spans="2:6" x14ac:dyDescent="0.3">
      <c r="B5402">
        <v>5397</v>
      </c>
      <c r="C5402" s="1">
        <f t="shared" si="170"/>
        <v>0.30089205204807523</v>
      </c>
      <c r="E5402">
        <v>5397</v>
      </c>
      <c r="F5402">
        <f t="shared" si="171"/>
        <v>0.37872834686215207</v>
      </c>
    </row>
    <row r="5403" spans="2:6" x14ac:dyDescent="0.3">
      <c r="B5403">
        <v>5398</v>
      </c>
      <c r="C5403" s="1">
        <f t="shared" si="170"/>
        <v>0.30098769539618964</v>
      </c>
      <c r="E5403">
        <v>5398</v>
      </c>
      <c r="F5403">
        <f t="shared" si="171"/>
        <v>0.37859433118008795</v>
      </c>
    </row>
    <row r="5404" spans="2:6" x14ac:dyDescent="0.3">
      <c r="B5404">
        <v>5399</v>
      </c>
      <c r="C5404" s="1">
        <f t="shared" si="170"/>
        <v>0.30108341540515515</v>
      </c>
      <c r="E5404">
        <v>5399</v>
      </c>
      <c r="F5404">
        <f t="shared" si="171"/>
        <v>0.3785943311800879</v>
      </c>
    </row>
    <row r="5405" spans="2:6" x14ac:dyDescent="0.3">
      <c r="B5405">
        <v>5400</v>
      </c>
      <c r="C5405" s="1">
        <f t="shared" si="170"/>
        <v>0.30117921202572789</v>
      </c>
      <c r="E5405">
        <v>5400</v>
      </c>
      <c r="F5405">
        <f t="shared" si="171"/>
        <v>0.37846035223337504</v>
      </c>
    </row>
    <row r="5406" spans="2:6" x14ac:dyDescent="0.3">
      <c r="B5406">
        <v>5401</v>
      </c>
      <c r="C5406" s="1">
        <f t="shared" si="170"/>
        <v>0.30127508520862412</v>
      </c>
      <c r="E5406">
        <v>5401</v>
      </c>
      <c r="F5406">
        <f t="shared" si="171"/>
        <v>0.37846035223337487</v>
      </c>
    </row>
    <row r="5407" spans="2:6" x14ac:dyDescent="0.3">
      <c r="B5407">
        <v>5402</v>
      </c>
      <c r="C5407" s="1">
        <f t="shared" si="170"/>
        <v>0.30137103490452111</v>
      </c>
      <c r="E5407">
        <v>5402</v>
      </c>
      <c r="F5407">
        <f t="shared" si="171"/>
        <v>0.37832641009093998</v>
      </c>
    </row>
    <row r="5408" spans="2:6" x14ac:dyDescent="0.3">
      <c r="B5408">
        <v>5403</v>
      </c>
      <c r="C5408" s="1">
        <f t="shared" si="170"/>
        <v>0.30146706106405663</v>
      </c>
      <c r="E5408">
        <v>5403</v>
      </c>
      <c r="F5408">
        <f t="shared" si="171"/>
        <v>0.37832641009093987</v>
      </c>
    </row>
    <row r="5409" spans="2:6" x14ac:dyDescent="0.3">
      <c r="B5409">
        <v>5404</v>
      </c>
      <c r="C5409" s="1">
        <f t="shared" si="170"/>
        <v>0.30156316363782881</v>
      </c>
      <c r="E5409">
        <v>5404</v>
      </c>
      <c r="F5409">
        <f t="shared" si="171"/>
        <v>0.37819250482169098</v>
      </c>
    </row>
    <row r="5410" spans="2:6" x14ac:dyDescent="0.3">
      <c r="B5410">
        <v>5405</v>
      </c>
      <c r="C5410" s="1">
        <f t="shared" si="170"/>
        <v>0.30165934257639704</v>
      </c>
      <c r="E5410">
        <v>5405</v>
      </c>
      <c r="F5410">
        <f t="shared" si="171"/>
        <v>0.37819250482169092</v>
      </c>
    </row>
    <row r="5411" spans="2:6" x14ac:dyDescent="0.3">
      <c r="B5411">
        <v>5406</v>
      </c>
      <c r="C5411" s="1">
        <f t="shared" si="170"/>
        <v>0.30175559783028083</v>
      </c>
      <c r="E5411">
        <v>5406</v>
      </c>
      <c r="F5411">
        <f t="shared" si="171"/>
        <v>0.37805863649451676</v>
      </c>
    </row>
    <row r="5412" spans="2:6" x14ac:dyDescent="0.3">
      <c r="B5412">
        <v>5407</v>
      </c>
      <c r="C5412" s="1">
        <f t="shared" si="170"/>
        <v>0.30185192934996086</v>
      </c>
      <c r="E5412">
        <v>5407</v>
      </c>
      <c r="F5412">
        <f t="shared" si="171"/>
        <v>0.37805863649451654</v>
      </c>
    </row>
    <row r="5413" spans="2:6" x14ac:dyDescent="0.3">
      <c r="B5413">
        <v>5408</v>
      </c>
      <c r="C5413" s="1">
        <f t="shared" si="170"/>
        <v>0.30194833708587859</v>
      </c>
      <c r="E5413">
        <v>5408</v>
      </c>
      <c r="F5413">
        <f t="shared" si="171"/>
        <v>0.37792480517828719</v>
      </c>
    </row>
    <row r="5414" spans="2:6" x14ac:dyDescent="0.3">
      <c r="B5414">
        <v>5409</v>
      </c>
      <c r="C5414" s="1">
        <f t="shared" si="170"/>
        <v>0.30204482098843582</v>
      </c>
      <c r="E5414">
        <v>5409</v>
      </c>
      <c r="F5414">
        <f t="shared" si="171"/>
        <v>0.37792480517828719</v>
      </c>
    </row>
    <row r="5415" spans="2:6" x14ac:dyDescent="0.3">
      <c r="B5415">
        <v>5410</v>
      </c>
      <c r="C5415" s="1">
        <f t="shared" si="170"/>
        <v>0.3021413810079957</v>
      </c>
      <c r="E5415">
        <v>5410</v>
      </c>
      <c r="F5415">
        <f t="shared" si="171"/>
        <v>0.37779101094185319</v>
      </c>
    </row>
    <row r="5416" spans="2:6" x14ac:dyDescent="0.3">
      <c r="B5416">
        <v>5411</v>
      </c>
      <c r="C5416" s="1">
        <f t="shared" si="170"/>
        <v>0.30223801709488174</v>
      </c>
      <c r="E5416">
        <v>5411</v>
      </c>
      <c r="F5416">
        <f t="shared" si="171"/>
        <v>0.37779101094185319</v>
      </c>
    </row>
    <row r="5417" spans="2:6" x14ac:dyDescent="0.3">
      <c r="B5417">
        <v>5412</v>
      </c>
      <c r="C5417" s="1">
        <f t="shared" si="170"/>
        <v>0.30233472919937865</v>
      </c>
      <c r="E5417">
        <v>5412</v>
      </c>
      <c r="F5417">
        <f t="shared" si="171"/>
        <v>0.37765725385404658</v>
      </c>
    </row>
    <row r="5418" spans="2:6" x14ac:dyDescent="0.3">
      <c r="B5418">
        <v>5413</v>
      </c>
      <c r="C5418" s="1">
        <f t="shared" si="170"/>
        <v>0.30243151727173206</v>
      </c>
      <c r="E5418">
        <v>5413</v>
      </c>
      <c r="F5418">
        <f t="shared" si="171"/>
        <v>0.37765725385404647</v>
      </c>
    </row>
    <row r="5419" spans="2:6" x14ac:dyDescent="0.3">
      <c r="B5419">
        <v>5414</v>
      </c>
      <c r="C5419" s="1">
        <f t="shared" si="170"/>
        <v>0.3025283812621482</v>
      </c>
      <c r="E5419">
        <v>5414</v>
      </c>
      <c r="F5419">
        <f t="shared" si="171"/>
        <v>0.37752353398367983</v>
      </c>
    </row>
    <row r="5420" spans="2:6" x14ac:dyDescent="0.3">
      <c r="B5420">
        <v>5415</v>
      </c>
      <c r="C5420" s="1">
        <f t="shared" si="170"/>
        <v>0.30262532112079454</v>
      </c>
      <c r="E5420">
        <v>5415</v>
      </c>
      <c r="F5420">
        <f t="shared" si="171"/>
        <v>0.37752353398367972</v>
      </c>
    </row>
    <row r="5421" spans="2:6" x14ac:dyDescent="0.3">
      <c r="B5421">
        <v>5416</v>
      </c>
      <c r="C5421" s="1">
        <f t="shared" si="170"/>
        <v>0.30272233679779931</v>
      </c>
      <c r="E5421">
        <v>5416</v>
      </c>
      <c r="F5421">
        <f t="shared" si="171"/>
        <v>0.37738985139954656</v>
      </c>
    </row>
    <row r="5422" spans="2:6" x14ac:dyDescent="0.3">
      <c r="B5422">
        <v>5417</v>
      </c>
      <c r="C5422" s="1">
        <f t="shared" si="170"/>
        <v>0.30281942824325203</v>
      </c>
      <c r="E5422">
        <v>5417</v>
      </c>
      <c r="F5422">
        <f t="shared" si="171"/>
        <v>0.37738985139954645</v>
      </c>
    </row>
    <row r="5423" spans="2:6" x14ac:dyDescent="0.3">
      <c r="B5423">
        <v>5418</v>
      </c>
      <c r="C5423" s="1">
        <f t="shared" si="170"/>
        <v>0.30291659540720284</v>
      </c>
      <c r="E5423">
        <v>5418</v>
      </c>
      <c r="F5423">
        <f t="shared" si="171"/>
        <v>0.3772562061704211</v>
      </c>
    </row>
    <row r="5424" spans="2:6" x14ac:dyDescent="0.3">
      <c r="B5424">
        <v>5419</v>
      </c>
      <c r="C5424" s="1">
        <f t="shared" si="170"/>
        <v>0.30301383823966321</v>
      </c>
      <c r="E5424">
        <v>5419</v>
      </c>
      <c r="F5424">
        <f t="shared" si="171"/>
        <v>0.3772562061704211</v>
      </c>
    </row>
    <row r="5425" spans="2:6" x14ac:dyDescent="0.3">
      <c r="B5425">
        <v>5420</v>
      </c>
      <c r="C5425" s="1">
        <f t="shared" si="170"/>
        <v>0.30311115669060579</v>
      </c>
      <c r="E5425">
        <v>5420</v>
      </c>
      <c r="F5425">
        <f t="shared" si="171"/>
        <v>0.37712259836505851</v>
      </c>
    </row>
    <row r="5426" spans="2:6" x14ac:dyDescent="0.3">
      <c r="B5426">
        <v>5421</v>
      </c>
      <c r="C5426" s="1">
        <f t="shared" si="170"/>
        <v>0.30320855070996378</v>
      </c>
      <c r="E5426">
        <v>5421</v>
      </c>
      <c r="F5426">
        <f t="shared" si="171"/>
        <v>0.37712259836505846</v>
      </c>
    </row>
    <row r="5427" spans="2:6" x14ac:dyDescent="0.3">
      <c r="B5427">
        <v>5422</v>
      </c>
      <c r="C5427" s="1">
        <f t="shared" si="170"/>
        <v>0.3033060202476322</v>
      </c>
      <c r="E5427">
        <v>5422</v>
      </c>
      <c r="F5427">
        <f t="shared" si="171"/>
        <v>0.3769890280521947</v>
      </c>
    </row>
    <row r="5428" spans="2:6" x14ac:dyDescent="0.3">
      <c r="B5428">
        <v>5423</v>
      </c>
      <c r="C5428" s="1">
        <f t="shared" si="170"/>
        <v>0.30340356525346668</v>
      </c>
      <c r="E5428">
        <v>5423</v>
      </c>
      <c r="F5428">
        <f t="shared" si="171"/>
        <v>0.37698902805219464</v>
      </c>
    </row>
    <row r="5429" spans="2:6" x14ac:dyDescent="0.3">
      <c r="B5429">
        <v>5424</v>
      </c>
      <c r="C5429" s="1">
        <f t="shared" si="170"/>
        <v>0.30350118567728424</v>
      </c>
      <c r="E5429">
        <v>5424</v>
      </c>
      <c r="F5429">
        <f t="shared" si="171"/>
        <v>0.37685549530054618</v>
      </c>
    </row>
    <row r="5430" spans="2:6" x14ac:dyDescent="0.3">
      <c r="B5430">
        <v>5425</v>
      </c>
      <c r="C5430" s="1">
        <f t="shared" si="170"/>
        <v>0.30359888146886321</v>
      </c>
      <c r="E5430">
        <v>5425</v>
      </c>
      <c r="F5430">
        <f t="shared" si="171"/>
        <v>0.37685549530054618</v>
      </c>
    </row>
    <row r="5431" spans="2:6" x14ac:dyDescent="0.3">
      <c r="B5431">
        <v>5426</v>
      </c>
      <c r="C5431" s="1">
        <f t="shared" si="170"/>
        <v>0.30369665257794276</v>
      </c>
      <c r="E5431">
        <v>5426</v>
      </c>
      <c r="F5431">
        <f t="shared" si="171"/>
        <v>0.3767220001788103</v>
      </c>
    </row>
    <row r="5432" spans="2:6" x14ac:dyDescent="0.3">
      <c r="B5432">
        <v>5427</v>
      </c>
      <c r="C5432" s="1">
        <f t="shared" si="170"/>
        <v>0.30379449895422406</v>
      </c>
      <c r="E5432">
        <v>5427</v>
      </c>
      <c r="F5432">
        <f t="shared" si="171"/>
        <v>0.37672200017881019</v>
      </c>
    </row>
    <row r="5433" spans="2:6" x14ac:dyDescent="0.3">
      <c r="B5433">
        <v>5428</v>
      </c>
      <c r="C5433" s="1">
        <f t="shared" si="170"/>
        <v>0.30389242054736859</v>
      </c>
      <c r="E5433">
        <v>5428</v>
      </c>
      <c r="F5433">
        <f t="shared" si="171"/>
        <v>0.37658854275566478</v>
      </c>
    </row>
    <row r="5434" spans="2:6" x14ac:dyDescent="0.3">
      <c r="B5434">
        <v>5429</v>
      </c>
      <c r="C5434" s="1">
        <f t="shared" si="170"/>
        <v>0.30399041730699983</v>
      </c>
      <c r="E5434">
        <v>5429</v>
      </c>
      <c r="F5434">
        <f t="shared" si="171"/>
        <v>0.37658854275566467</v>
      </c>
    </row>
    <row r="5435" spans="2:6" x14ac:dyDescent="0.3">
      <c r="B5435">
        <v>5430</v>
      </c>
      <c r="C5435" s="1">
        <f t="shared" si="170"/>
        <v>0.30408848918270248</v>
      </c>
      <c r="E5435">
        <v>5430</v>
      </c>
      <c r="F5435">
        <f t="shared" si="171"/>
        <v>0.3764551230997682</v>
      </c>
    </row>
    <row r="5436" spans="2:6" x14ac:dyDescent="0.3">
      <c r="B5436">
        <v>5431</v>
      </c>
      <c r="C5436" s="1">
        <f t="shared" si="170"/>
        <v>0.3041866361240223</v>
      </c>
      <c r="E5436">
        <v>5431</v>
      </c>
      <c r="F5436">
        <f t="shared" si="171"/>
        <v>0.37645512309976814</v>
      </c>
    </row>
    <row r="5437" spans="2:6" x14ac:dyDescent="0.3">
      <c r="B5437">
        <v>5432</v>
      </c>
      <c r="C5437" s="1">
        <f t="shared" si="170"/>
        <v>0.30428485808046679</v>
      </c>
      <c r="E5437">
        <v>5432</v>
      </c>
      <c r="F5437">
        <f t="shared" si="171"/>
        <v>0.37632174127975959</v>
      </c>
    </row>
    <row r="5438" spans="2:6" x14ac:dyDescent="0.3">
      <c r="B5438">
        <v>5433</v>
      </c>
      <c r="C5438" s="1">
        <f t="shared" si="170"/>
        <v>0.30438315500150448</v>
      </c>
      <c r="E5438">
        <v>5433</v>
      </c>
      <c r="F5438">
        <f t="shared" si="171"/>
        <v>0.37632174127975954</v>
      </c>
    </row>
    <row r="5439" spans="2:6" x14ac:dyDescent="0.3">
      <c r="B5439">
        <v>5434</v>
      </c>
      <c r="C5439" s="1">
        <f t="shared" si="170"/>
        <v>0.30448152683656571</v>
      </c>
      <c r="E5439">
        <v>5434</v>
      </c>
      <c r="F5439">
        <f t="shared" si="171"/>
        <v>0.37618839736425869</v>
      </c>
    </row>
    <row r="5440" spans="2:6" x14ac:dyDescent="0.3">
      <c r="B5440">
        <v>5435</v>
      </c>
      <c r="C5440" s="1">
        <f t="shared" si="170"/>
        <v>0.30457997353504224</v>
      </c>
      <c r="E5440">
        <v>5435</v>
      </c>
      <c r="F5440">
        <f t="shared" si="171"/>
        <v>0.37618839736425869</v>
      </c>
    </row>
    <row r="5441" spans="2:6" x14ac:dyDescent="0.3">
      <c r="B5441">
        <v>5436</v>
      </c>
      <c r="C5441" s="1">
        <f t="shared" si="170"/>
        <v>0.30467849504628686</v>
      </c>
      <c r="E5441">
        <v>5436</v>
      </c>
      <c r="F5441">
        <f t="shared" si="171"/>
        <v>0.37605509142186544</v>
      </c>
    </row>
    <row r="5442" spans="2:6" x14ac:dyDescent="0.3">
      <c r="B5442">
        <v>5437</v>
      </c>
      <c r="C5442" s="1">
        <f t="shared" si="170"/>
        <v>0.3047770913196145</v>
      </c>
      <c r="E5442">
        <v>5437</v>
      </c>
      <c r="F5442">
        <f t="shared" si="171"/>
        <v>0.37605509142186522</v>
      </c>
    </row>
    <row r="5443" spans="2:6" x14ac:dyDescent="0.3">
      <c r="B5443">
        <v>5438</v>
      </c>
      <c r="C5443" s="1">
        <f t="shared" si="170"/>
        <v>0.30487576230430113</v>
      </c>
      <c r="E5443">
        <v>5438</v>
      </c>
      <c r="F5443">
        <f t="shared" si="171"/>
        <v>0.37592182352116033</v>
      </c>
    </row>
    <row r="5444" spans="2:6" x14ac:dyDescent="0.3">
      <c r="B5444">
        <v>5439</v>
      </c>
      <c r="C5444" s="1">
        <f t="shared" si="170"/>
        <v>0.30497450794958469</v>
      </c>
      <c r="E5444">
        <v>5439</v>
      </c>
      <c r="F5444">
        <f t="shared" si="171"/>
        <v>0.37592182352116033</v>
      </c>
    </row>
    <row r="5445" spans="2:6" x14ac:dyDescent="0.3">
      <c r="B5445">
        <v>5440</v>
      </c>
      <c r="C5445" s="1">
        <f t="shared" si="170"/>
        <v>0.30507332820466437</v>
      </c>
      <c r="E5445">
        <v>5440</v>
      </c>
      <c r="F5445">
        <f t="shared" si="171"/>
        <v>0.3757885937307045</v>
      </c>
    </row>
    <row r="5446" spans="2:6" x14ac:dyDescent="0.3">
      <c r="B5446">
        <v>5441</v>
      </c>
      <c r="C5446" s="1">
        <f t="shared" ref="C5446:C5509" si="172">D$2+D$1*COS((B5446*2*PI()/8760))</f>
        <v>0.30517222301870106</v>
      </c>
      <c r="E5446">
        <v>5441</v>
      </c>
      <c r="F5446">
        <f t="shared" ref="F5446:F5509" si="173">LARGE(C$6:C$8765,E5446)</f>
        <v>0.37578859373070445</v>
      </c>
    </row>
    <row r="5447" spans="2:6" x14ac:dyDescent="0.3">
      <c r="B5447">
        <v>5442</v>
      </c>
      <c r="C5447" s="1">
        <f t="shared" si="172"/>
        <v>0.30527119234081757</v>
      </c>
      <c r="E5447">
        <v>5442</v>
      </c>
      <c r="F5447">
        <f t="shared" si="173"/>
        <v>0.37565540211903925</v>
      </c>
    </row>
    <row r="5448" spans="2:6" x14ac:dyDescent="0.3">
      <c r="B5448">
        <v>5443</v>
      </c>
      <c r="C5448" s="1">
        <f t="shared" si="172"/>
        <v>0.30537023612009784</v>
      </c>
      <c r="E5448">
        <v>5443</v>
      </c>
      <c r="F5448">
        <f t="shared" si="173"/>
        <v>0.37565540211903919</v>
      </c>
    </row>
    <row r="5449" spans="2:6" x14ac:dyDescent="0.3">
      <c r="B5449">
        <v>5444</v>
      </c>
      <c r="C5449" s="1">
        <f t="shared" si="172"/>
        <v>0.30546935430558819</v>
      </c>
      <c r="E5449">
        <v>5444</v>
      </c>
      <c r="F5449">
        <f t="shared" si="173"/>
        <v>0.37552224875468648</v>
      </c>
    </row>
    <row r="5450" spans="2:6" x14ac:dyDescent="0.3">
      <c r="B5450">
        <v>5445</v>
      </c>
      <c r="C5450" s="1">
        <f t="shared" si="172"/>
        <v>0.30556854684629597</v>
      </c>
      <c r="E5450">
        <v>5445</v>
      </c>
      <c r="F5450">
        <f t="shared" si="173"/>
        <v>0.37552224875468637</v>
      </c>
    </row>
    <row r="5451" spans="2:6" x14ac:dyDescent="0.3">
      <c r="B5451">
        <v>5446</v>
      </c>
      <c r="C5451" s="1">
        <f t="shared" si="172"/>
        <v>0.30566781369119067</v>
      </c>
      <c r="E5451">
        <v>5446</v>
      </c>
      <c r="F5451">
        <f t="shared" si="173"/>
        <v>0.37538913370614801</v>
      </c>
    </row>
    <row r="5452" spans="2:6" x14ac:dyDescent="0.3">
      <c r="B5452">
        <v>5447</v>
      </c>
      <c r="C5452" s="1">
        <f t="shared" si="172"/>
        <v>0.30576715478920369</v>
      </c>
      <c r="E5452">
        <v>5447</v>
      </c>
      <c r="F5452">
        <f t="shared" si="173"/>
        <v>0.37538913370614779</v>
      </c>
    </row>
    <row r="5453" spans="2:6" x14ac:dyDescent="0.3">
      <c r="B5453">
        <v>5448</v>
      </c>
      <c r="C5453" s="1">
        <f t="shared" si="172"/>
        <v>0.30586657008922769</v>
      </c>
      <c r="E5453">
        <v>5448</v>
      </c>
      <c r="F5453">
        <f t="shared" si="173"/>
        <v>0.37525605704190623</v>
      </c>
    </row>
    <row r="5454" spans="2:6" x14ac:dyDescent="0.3">
      <c r="B5454">
        <v>5449</v>
      </c>
      <c r="C5454" s="1">
        <f t="shared" si="172"/>
        <v>0.30596605954011791</v>
      </c>
      <c r="E5454">
        <v>5449</v>
      </c>
      <c r="F5454">
        <f t="shared" si="173"/>
        <v>0.37525605704190623</v>
      </c>
    </row>
    <row r="5455" spans="2:6" x14ac:dyDescent="0.3">
      <c r="B5455">
        <v>5450</v>
      </c>
      <c r="C5455" s="1">
        <f t="shared" si="172"/>
        <v>0.30606562309069052</v>
      </c>
      <c r="E5455">
        <v>5450</v>
      </c>
      <c r="F5455">
        <f t="shared" si="173"/>
        <v>0.37512301883042387</v>
      </c>
    </row>
    <row r="5456" spans="2:6" x14ac:dyDescent="0.3">
      <c r="B5456">
        <v>5451</v>
      </c>
      <c r="C5456" s="1">
        <f t="shared" si="172"/>
        <v>0.30616526068972444</v>
      </c>
      <c r="E5456">
        <v>5451</v>
      </c>
      <c r="F5456">
        <f t="shared" si="173"/>
        <v>0.37512301883042376</v>
      </c>
    </row>
    <row r="5457" spans="2:6" x14ac:dyDescent="0.3">
      <c r="B5457">
        <v>5452</v>
      </c>
      <c r="C5457" s="1">
        <f t="shared" si="172"/>
        <v>0.30626497228596006</v>
      </c>
      <c r="E5457">
        <v>5452</v>
      </c>
      <c r="F5457">
        <f t="shared" si="173"/>
        <v>0.37499001914014374</v>
      </c>
    </row>
    <row r="5458" spans="2:6" x14ac:dyDescent="0.3">
      <c r="B5458">
        <v>5453</v>
      </c>
      <c r="C5458" s="1">
        <f t="shared" si="172"/>
        <v>0.30636475782809963</v>
      </c>
      <c r="E5458">
        <v>5453</v>
      </c>
      <c r="F5458">
        <f t="shared" si="173"/>
        <v>0.37499001914014374</v>
      </c>
    </row>
    <row r="5459" spans="2:6" x14ac:dyDescent="0.3">
      <c r="B5459">
        <v>5454</v>
      </c>
      <c r="C5459" s="1">
        <f t="shared" si="172"/>
        <v>0.30646461726480767</v>
      </c>
      <c r="E5459">
        <v>5454</v>
      </c>
      <c r="F5459">
        <f t="shared" si="173"/>
        <v>0.37485705803948871</v>
      </c>
    </row>
    <row r="5460" spans="2:6" x14ac:dyDescent="0.3">
      <c r="B5460">
        <v>5455</v>
      </c>
      <c r="C5460" s="1">
        <f t="shared" si="172"/>
        <v>0.30656455054471032</v>
      </c>
      <c r="E5460">
        <v>5455</v>
      </c>
      <c r="F5460">
        <f t="shared" si="173"/>
        <v>0.37485705803948871</v>
      </c>
    </row>
    <row r="5461" spans="2:6" x14ac:dyDescent="0.3">
      <c r="B5461">
        <v>5456</v>
      </c>
      <c r="C5461" s="1">
        <f t="shared" si="172"/>
        <v>0.30666455761639588</v>
      </c>
      <c r="E5461">
        <v>5456</v>
      </c>
      <c r="F5461">
        <f t="shared" si="173"/>
        <v>0.37472413559686224</v>
      </c>
    </row>
    <row r="5462" spans="2:6" x14ac:dyDescent="0.3">
      <c r="B5462">
        <v>5457</v>
      </c>
      <c r="C5462" s="1">
        <f t="shared" si="172"/>
        <v>0.30676463842841506</v>
      </c>
      <c r="E5462">
        <v>5457</v>
      </c>
      <c r="F5462">
        <f t="shared" si="173"/>
        <v>0.37472413559686207</v>
      </c>
    </row>
    <row r="5463" spans="2:6" x14ac:dyDescent="0.3">
      <c r="B5463">
        <v>5458</v>
      </c>
      <c r="C5463" s="1">
        <f t="shared" si="172"/>
        <v>0.30686479292928004</v>
      </c>
      <c r="E5463">
        <v>5458</v>
      </c>
      <c r="F5463">
        <f t="shared" si="173"/>
        <v>0.37459125188064718</v>
      </c>
    </row>
    <row r="5464" spans="2:6" x14ac:dyDescent="0.3">
      <c r="B5464">
        <v>5459</v>
      </c>
      <c r="C5464" s="1">
        <f t="shared" si="172"/>
        <v>0.30696502106746548</v>
      </c>
      <c r="E5464">
        <v>5459</v>
      </c>
      <c r="F5464">
        <f t="shared" si="173"/>
        <v>0.37459125188064718</v>
      </c>
    </row>
    <row r="5465" spans="2:6" x14ac:dyDescent="0.3">
      <c r="B5465">
        <v>5460</v>
      </c>
      <c r="C5465" s="1">
        <f t="shared" si="172"/>
        <v>0.30706532279140775</v>
      </c>
      <c r="E5465">
        <v>5460</v>
      </c>
      <c r="F5465">
        <f t="shared" si="173"/>
        <v>0.37445840695920707</v>
      </c>
    </row>
    <row r="5466" spans="2:6" x14ac:dyDescent="0.3">
      <c r="B5466">
        <v>5461</v>
      </c>
      <c r="C5466" s="1">
        <f t="shared" si="172"/>
        <v>0.30716569804950605</v>
      </c>
      <c r="E5466">
        <v>5461</v>
      </c>
      <c r="F5466">
        <f t="shared" si="173"/>
        <v>0.37445840695920696</v>
      </c>
    </row>
    <row r="5467" spans="2:6" x14ac:dyDescent="0.3">
      <c r="B5467">
        <v>5462</v>
      </c>
      <c r="C5467" s="1">
        <f t="shared" si="172"/>
        <v>0.30726614679012099</v>
      </c>
      <c r="E5467">
        <v>5462</v>
      </c>
      <c r="F5467">
        <f t="shared" si="173"/>
        <v>0.37432560090088529</v>
      </c>
    </row>
    <row r="5468" spans="2:6" x14ac:dyDescent="0.3">
      <c r="B5468">
        <v>5463</v>
      </c>
      <c r="C5468" s="1">
        <f t="shared" si="172"/>
        <v>0.30736666896157583</v>
      </c>
      <c r="E5468">
        <v>5463</v>
      </c>
      <c r="F5468">
        <f t="shared" si="173"/>
        <v>0.37432560090088529</v>
      </c>
    </row>
    <row r="5469" spans="2:6" x14ac:dyDescent="0.3">
      <c r="B5469">
        <v>5464</v>
      </c>
      <c r="C5469" s="1">
        <f t="shared" si="172"/>
        <v>0.30746726451215606</v>
      </c>
      <c r="E5469">
        <v>5464</v>
      </c>
      <c r="F5469">
        <f t="shared" si="173"/>
        <v>0.37419283377400525</v>
      </c>
    </row>
    <row r="5470" spans="2:6" x14ac:dyDescent="0.3">
      <c r="B5470">
        <v>5465</v>
      </c>
      <c r="C5470" s="1">
        <f t="shared" si="172"/>
        <v>0.30756793339010913</v>
      </c>
      <c r="E5470">
        <v>5465</v>
      </c>
      <c r="F5470">
        <f t="shared" si="173"/>
        <v>0.3741928337740052</v>
      </c>
    </row>
    <row r="5471" spans="2:6" x14ac:dyDescent="0.3">
      <c r="B5471">
        <v>5466</v>
      </c>
      <c r="C5471" s="1">
        <f t="shared" si="172"/>
        <v>0.30766867554364508</v>
      </c>
      <c r="E5471">
        <v>5466</v>
      </c>
      <c r="F5471">
        <f t="shared" si="173"/>
        <v>0.37406010564687026</v>
      </c>
    </row>
    <row r="5472" spans="2:6" x14ac:dyDescent="0.3">
      <c r="B5472">
        <v>5467</v>
      </c>
      <c r="C5472" s="1">
        <f t="shared" si="172"/>
        <v>0.30776949092093597</v>
      </c>
      <c r="E5472">
        <v>5467</v>
      </c>
      <c r="F5472">
        <f t="shared" si="173"/>
        <v>0.37406010564687026</v>
      </c>
    </row>
    <row r="5473" spans="2:6" x14ac:dyDescent="0.3">
      <c r="B5473">
        <v>5468</v>
      </c>
      <c r="C5473" s="1">
        <f t="shared" si="172"/>
        <v>0.30787037947011653</v>
      </c>
      <c r="E5473">
        <v>5468</v>
      </c>
      <c r="F5473">
        <f t="shared" si="173"/>
        <v>0.37392741658776374</v>
      </c>
    </row>
    <row r="5474" spans="2:6" x14ac:dyDescent="0.3">
      <c r="B5474">
        <v>5469</v>
      </c>
      <c r="C5474" s="1">
        <f t="shared" si="172"/>
        <v>0.30797134113928359</v>
      </c>
      <c r="E5474">
        <v>5469</v>
      </c>
      <c r="F5474">
        <f t="shared" si="173"/>
        <v>0.37392741658776363</v>
      </c>
    </row>
    <row r="5475" spans="2:6" x14ac:dyDescent="0.3">
      <c r="B5475">
        <v>5470</v>
      </c>
      <c r="C5475" s="1">
        <f t="shared" si="172"/>
        <v>0.30807237587649627</v>
      </c>
      <c r="E5475">
        <v>5470</v>
      </c>
      <c r="F5475">
        <f t="shared" si="173"/>
        <v>0.37379476666494865</v>
      </c>
    </row>
    <row r="5476" spans="2:6" x14ac:dyDescent="0.3">
      <c r="B5476">
        <v>5471</v>
      </c>
      <c r="C5476" s="1">
        <f t="shared" si="172"/>
        <v>0.30817348362977648</v>
      </c>
      <c r="E5476">
        <v>5471</v>
      </c>
      <c r="F5476">
        <f t="shared" si="173"/>
        <v>0.37379476666494854</v>
      </c>
    </row>
    <row r="5477" spans="2:6" x14ac:dyDescent="0.3">
      <c r="B5477">
        <v>5472</v>
      </c>
      <c r="C5477" s="1">
        <f t="shared" si="172"/>
        <v>0.30827466434710804</v>
      </c>
      <c r="E5477">
        <v>5472</v>
      </c>
      <c r="F5477">
        <f t="shared" si="173"/>
        <v>0.37366215594666818</v>
      </c>
    </row>
    <row r="5478" spans="2:6" x14ac:dyDescent="0.3">
      <c r="B5478">
        <v>5473</v>
      </c>
      <c r="C5478" s="1">
        <f t="shared" si="172"/>
        <v>0.30837591797643782</v>
      </c>
      <c r="E5478">
        <v>5473</v>
      </c>
      <c r="F5478">
        <f t="shared" si="173"/>
        <v>0.37366215594666813</v>
      </c>
    </row>
    <row r="5479" spans="2:6" x14ac:dyDescent="0.3">
      <c r="B5479">
        <v>5474</v>
      </c>
      <c r="C5479" s="1">
        <f t="shared" si="172"/>
        <v>0.30847724446567482</v>
      </c>
      <c r="E5479">
        <v>5474</v>
      </c>
      <c r="F5479">
        <f t="shared" si="173"/>
        <v>0.37352958450114526</v>
      </c>
    </row>
    <row r="5480" spans="2:6" x14ac:dyDescent="0.3">
      <c r="B5480">
        <v>5475</v>
      </c>
      <c r="C5480" s="1">
        <f t="shared" si="172"/>
        <v>0.30857864376269051</v>
      </c>
      <c r="E5480">
        <v>5475</v>
      </c>
      <c r="F5480">
        <f t="shared" si="173"/>
        <v>0.37352958450114521</v>
      </c>
    </row>
    <row r="5481" spans="2:6" x14ac:dyDescent="0.3">
      <c r="B5481">
        <v>5476</v>
      </c>
      <c r="C5481" s="1">
        <f t="shared" si="172"/>
        <v>0.30868011581531912</v>
      </c>
      <c r="E5481">
        <v>5476</v>
      </c>
      <c r="F5481">
        <f t="shared" si="173"/>
        <v>0.37339705239658261</v>
      </c>
    </row>
    <row r="5482" spans="2:6" x14ac:dyDescent="0.3">
      <c r="B5482">
        <v>5477</v>
      </c>
      <c r="C5482" s="1">
        <f t="shared" si="172"/>
        <v>0.30878166057135725</v>
      </c>
      <c r="E5482">
        <v>5477</v>
      </c>
      <c r="F5482">
        <f t="shared" si="173"/>
        <v>0.3733970523965825</v>
      </c>
    </row>
    <row r="5483" spans="2:6" x14ac:dyDescent="0.3">
      <c r="B5483">
        <v>5478</v>
      </c>
      <c r="C5483" s="1">
        <f t="shared" si="172"/>
        <v>0.30888327797856435</v>
      </c>
      <c r="E5483">
        <v>5478</v>
      </c>
      <c r="F5483">
        <f t="shared" si="173"/>
        <v>0.37326455970116262</v>
      </c>
    </row>
    <row r="5484" spans="2:6" x14ac:dyDescent="0.3">
      <c r="B5484">
        <v>5479</v>
      </c>
      <c r="C5484" s="1">
        <f t="shared" si="172"/>
        <v>0.30898496798466235</v>
      </c>
      <c r="E5484">
        <v>5479</v>
      </c>
      <c r="F5484">
        <f t="shared" si="173"/>
        <v>0.37326455970116257</v>
      </c>
    </row>
    <row r="5485" spans="2:6" x14ac:dyDescent="0.3">
      <c r="B5485">
        <v>5480</v>
      </c>
      <c r="C5485" s="1">
        <f t="shared" si="172"/>
        <v>0.3090867305373356</v>
      </c>
      <c r="E5485">
        <v>5480</v>
      </c>
      <c r="F5485">
        <f t="shared" si="173"/>
        <v>0.3731321064830474</v>
      </c>
    </row>
    <row r="5486" spans="2:6" x14ac:dyDescent="0.3">
      <c r="B5486">
        <v>5481</v>
      </c>
      <c r="C5486" s="1">
        <f t="shared" si="172"/>
        <v>0.30918856558423169</v>
      </c>
      <c r="E5486">
        <v>5481</v>
      </c>
      <c r="F5486">
        <f t="shared" si="173"/>
        <v>0.3731321064830474</v>
      </c>
    </row>
    <row r="5487" spans="2:6" x14ac:dyDescent="0.3">
      <c r="B5487">
        <v>5482</v>
      </c>
      <c r="C5487" s="1">
        <f t="shared" si="172"/>
        <v>0.3092904730729602</v>
      </c>
      <c r="E5487">
        <v>5482</v>
      </c>
      <c r="F5487">
        <f t="shared" si="173"/>
        <v>0.37299969281037887</v>
      </c>
    </row>
    <row r="5488" spans="2:6" x14ac:dyDescent="0.3">
      <c r="B5488">
        <v>5483</v>
      </c>
      <c r="C5488" s="1">
        <f t="shared" si="172"/>
        <v>0.30939245295109408</v>
      </c>
      <c r="E5488">
        <v>5483</v>
      </c>
      <c r="F5488">
        <f t="shared" si="173"/>
        <v>0.37299969281037881</v>
      </c>
    </row>
    <row r="5489" spans="2:6" x14ac:dyDescent="0.3">
      <c r="B5489">
        <v>5484</v>
      </c>
      <c r="C5489" s="1">
        <f t="shared" si="172"/>
        <v>0.30949450516616861</v>
      </c>
      <c r="E5489">
        <v>5484</v>
      </c>
      <c r="F5489">
        <f t="shared" si="173"/>
        <v>0.37286731875127854</v>
      </c>
    </row>
    <row r="5490" spans="2:6" x14ac:dyDescent="0.3">
      <c r="B5490">
        <v>5485</v>
      </c>
      <c r="C5490" s="1">
        <f t="shared" si="172"/>
        <v>0.30959662966568213</v>
      </c>
      <c r="E5490">
        <v>5485</v>
      </c>
      <c r="F5490">
        <f t="shared" si="173"/>
        <v>0.37286731875127854</v>
      </c>
    </row>
    <row r="5491" spans="2:6" x14ac:dyDescent="0.3">
      <c r="B5491">
        <v>5486</v>
      </c>
      <c r="C5491" s="1">
        <f t="shared" si="172"/>
        <v>0.30969882639709567</v>
      </c>
      <c r="E5491">
        <v>5486</v>
      </c>
      <c r="F5491">
        <f t="shared" si="173"/>
        <v>0.37273498437384767</v>
      </c>
    </row>
    <row r="5492" spans="2:6" x14ac:dyDescent="0.3">
      <c r="B5492">
        <v>5487</v>
      </c>
      <c r="C5492" s="1">
        <f t="shared" si="172"/>
        <v>0.30980109530783306</v>
      </c>
      <c r="E5492">
        <v>5487</v>
      </c>
      <c r="F5492">
        <f t="shared" si="173"/>
        <v>0.37273498437384756</v>
      </c>
    </row>
    <row r="5493" spans="2:6" x14ac:dyDescent="0.3">
      <c r="B5493">
        <v>5488</v>
      </c>
      <c r="C5493" s="1">
        <f t="shared" si="172"/>
        <v>0.30990343634528117</v>
      </c>
      <c r="E5493">
        <v>5488</v>
      </c>
      <c r="F5493">
        <f t="shared" si="173"/>
        <v>0.37260268974616689</v>
      </c>
    </row>
    <row r="5494" spans="2:6" x14ac:dyDescent="0.3">
      <c r="B5494">
        <v>5489</v>
      </c>
      <c r="C5494" s="1">
        <f t="shared" si="172"/>
        <v>0.31000584945678944</v>
      </c>
      <c r="E5494">
        <v>5489</v>
      </c>
      <c r="F5494">
        <f t="shared" si="173"/>
        <v>0.37260268974616684</v>
      </c>
    </row>
    <row r="5495" spans="2:6" x14ac:dyDescent="0.3">
      <c r="B5495">
        <v>5490</v>
      </c>
      <c r="C5495" s="1">
        <f t="shared" si="172"/>
        <v>0.31010833458967052</v>
      </c>
      <c r="E5495">
        <v>5490</v>
      </c>
      <c r="F5495">
        <f t="shared" si="173"/>
        <v>0.37247043493629639</v>
      </c>
    </row>
    <row r="5496" spans="2:6" x14ac:dyDescent="0.3">
      <c r="B5496">
        <v>5491</v>
      </c>
      <c r="C5496" s="1">
        <f t="shared" si="172"/>
        <v>0.31021089169120009</v>
      </c>
      <c r="E5496">
        <v>5491</v>
      </c>
      <c r="F5496">
        <f t="shared" si="173"/>
        <v>0.37247043493629622</v>
      </c>
    </row>
    <row r="5497" spans="2:6" x14ac:dyDescent="0.3">
      <c r="B5497">
        <v>5492</v>
      </c>
      <c r="C5497" s="1">
        <f t="shared" si="172"/>
        <v>0.3103135207086164</v>
      </c>
      <c r="E5497">
        <v>5492</v>
      </c>
      <c r="F5497">
        <f t="shared" si="173"/>
        <v>0.37233822001227607</v>
      </c>
    </row>
    <row r="5498" spans="2:6" x14ac:dyDescent="0.3">
      <c r="B5498">
        <v>5493</v>
      </c>
      <c r="C5498" s="1">
        <f t="shared" si="172"/>
        <v>0.31041622158912119</v>
      </c>
      <c r="E5498">
        <v>5493</v>
      </c>
      <c r="F5498">
        <f t="shared" si="173"/>
        <v>0.37233822001227607</v>
      </c>
    </row>
    <row r="5499" spans="2:6" x14ac:dyDescent="0.3">
      <c r="B5499">
        <v>5494</v>
      </c>
      <c r="C5499" s="1">
        <f t="shared" si="172"/>
        <v>0.31051899427987861</v>
      </c>
      <c r="E5499">
        <v>5494</v>
      </c>
      <c r="F5499">
        <f t="shared" si="173"/>
        <v>0.37220604504212518</v>
      </c>
    </row>
    <row r="5500" spans="2:6" x14ac:dyDescent="0.3">
      <c r="B5500">
        <v>5495</v>
      </c>
      <c r="C5500" s="1">
        <f t="shared" si="172"/>
        <v>0.31062183872801652</v>
      </c>
      <c r="E5500">
        <v>5495</v>
      </c>
      <c r="F5500">
        <f t="shared" si="173"/>
        <v>0.37220604504212496</v>
      </c>
    </row>
    <row r="5501" spans="2:6" x14ac:dyDescent="0.3">
      <c r="B5501">
        <v>5496</v>
      </c>
      <c r="C5501" s="1">
        <f t="shared" si="172"/>
        <v>0.31072475488062556</v>
      </c>
      <c r="E5501">
        <v>5496</v>
      </c>
      <c r="F5501">
        <f t="shared" si="173"/>
        <v>0.37207391009384244</v>
      </c>
    </row>
    <row r="5502" spans="2:6" x14ac:dyDescent="0.3">
      <c r="B5502">
        <v>5497</v>
      </c>
      <c r="C5502" s="1">
        <f t="shared" si="172"/>
        <v>0.31082774268475932</v>
      </c>
      <c r="E5502">
        <v>5497</v>
      </c>
      <c r="F5502">
        <f t="shared" si="173"/>
        <v>0.37207391009384239</v>
      </c>
    </row>
    <row r="5503" spans="2:6" x14ac:dyDescent="0.3">
      <c r="B5503">
        <v>5498</v>
      </c>
      <c r="C5503" s="1">
        <f t="shared" si="172"/>
        <v>0.31093080208743507</v>
      </c>
      <c r="E5503">
        <v>5498</v>
      </c>
      <c r="F5503">
        <f t="shared" si="173"/>
        <v>0.37194181523540609</v>
      </c>
    </row>
    <row r="5504" spans="2:6" x14ac:dyDescent="0.3">
      <c r="B5504">
        <v>5499</v>
      </c>
      <c r="C5504" s="1">
        <f t="shared" si="172"/>
        <v>0.31103393303563243</v>
      </c>
      <c r="E5504">
        <v>5499</v>
      </c>
      <c r="F5504">
        <f t="shared" si="173"/>
        <v>0.37194181523540593</v>
      </c>
    </row>
    <row r="5505" spans="2:6" x14ac:dyDescent="0.3">
      <c r="B5505">
        <v>5500</v>
      </c>
      <c r="C5505" s="1">
        <f t="shared" si="172"/>
        <v>0.3111371354762949</v>
      </c>
      <c r="E5505">
        <v>5500</v>
      </c>
      <c r="F5505">
        <f t="shared" si="173"/>
        <v>0.37180976053477333</v>
      </c>
    </row>
    <row r="5506" spans="2:6" x14ac:dyDescent="0.3">
      <c r="B5506">
        <v>5501</v>
      </c>
      <c r="C5506" s="1">
        <f t="shared" si="172"/>
        <v>0.31124040935632913</v>
      </c>
      <c r="E5506">
        <v>5501</v>
      </c>
      <c r="F5506">
        <f t="shared" si="173"/>
        <v>0.37180976053477321</v>
      </c>
    </row>
    <row r="5507" spans="2:6" x14ac:dyDescent="0.3">
      <c r="B5507">
        <v>5502</v>
      </c>
      <c r="C5507" s="1">
        <f t="shared" si="172"/>
        <v>0.31134375462260444</v>
      </c>
      <c r="E5507">
        <v>5502</v>
      </c>
      <c r="F5507">
        <f t="shared" si="173"/>
        <v>0.3716777460598813</v>
      </c>
    </row>
    <row r="5508" spans="2:6" x14ac:dyDescent="0.3">
      <c r="B5508">
        <v>5503</v>
      </c>
      <c r="C5508" s="1">
        <f t="shared" si="172"/>
        <v>0.31144717122195431</v>
      </c>
      <c r="E5508">
        <v>5503</v>
      </c>
      <c r="F5508">
        <f t="shared" si="173"/>
        <v>0.37167774605988124</v>
      </c>
    </row>
    <row r="5509" spans="2:6" x14ac:dyDescent="0.3">
      <c r="B5509">
        <v>5504</v>
      </c>
      <c r="C5509" s="1">
        <f t="shared" si="172"/>
        <v>0.31155065910117463</v>
      </c>
      <c r="E5509">
        <v>5504</v>
      </c>
      <c r="F5509">
        <f t="shared" si="173"/>
        <v>0.37154577187864596</v>
      </c>
    </row>
    <row r="5510" spans="2:6" x14ac:dyDescent="0.3">
      <c r="B5510">
        <v>5505</v>
      </c>
      <c r="C5510" s="1">
        <f t="shared" ref="C5510:C5573" si="174">D$2+D$1*COS((B5510*2*PI()/8760))</f>
        <v>0.31165421820702521</v>
      </c>
      <c r="E5510">
        <v>5505</v>
      </c>
      <c r="F5510">
        <f t="shared" ref="F5510:F5573" si="175">LARGE(C$6:C$8765,E5510)</f>
        <v>0.37154577187864585</v>
      </c>
    </row>
    <row r="5511" spans="2:6" x14ac:dyDescent="0.3">
      <c r="B5511">
        <v>5506</v>
      </c>
      <c r="C5511" s="1">
        <f t="shared" si="174"/>
        <v>0.31175784848622912</v>
      </c>
      <c r="E5511">
        <v>5506</v>
      </c>
      <c r="F5511">
        <f t="shared" si="175"/>
        <v>0.37141383805896289</v>
      </c>
    </row>
    <row r="5512" spans="2:6" x14ac:dyDescent="0.3">
      <c r="B5512">
        <v>5507</v>
      </c>
      <c r="C5512" s="1">
        <f t="shared" si="174"/>
        <v>0.31186154988547254</v>
      </c>
      <c r="E5512">
        <v>5507</v>
      </c>
      <c r="F5512">
        <f t="shared" si="175"/>
        <v>0.37141383805896289</v>
      </c>
    </row>
    <row r="5513" spans="2:6" x14ac:dyDescent="0.3">
      <c r="B5513">
        <v>5508</v>
      </c>
      <c r="C5513" s="1">
        <f t="shared" si="174"/>
        <v>0.31196532235140562</v>
      </c>
      <c r="E5513">
        <v>5508</v>
      </c>
      <c r="F5513">
        <f t="shared" si="175"/>
        <v>0.37128194466870668</v>
      </c>
    </row>
    <row r="5514" spans="2:6" x14ac:dyDescent="0.3">
      <c r="B5514">
        <v>5509</v>
      </c>
      <c r="C5514" s="1">
        <f t="shared" si="174"/>
        <v>0.3120691658306412</v>
      </c>
      <c r="E5514">
        <v>5509</v>
      </c>
      <c r="F5514">
        <f t="shared" si="175"/>
        <v>0.37128194466870668</v>
      </c>
    </row>
    <row r="5515" spans="2:6" x14ac:dyDescent="0.3">
      <c r="B5515">
        <v>5510</v>
      </c>
      <c r="C5515" s="1">
        <f t="shared" si="174"/>
        <v>0.31217308026975626</v>
      </c>
      <c r="E5515">
        <v>5510</v>
      </c>
      <c r="F5515">
        <f t="shared" si="175"/>
        <v>0.37115009177573111</v>
      </c>
    </row>
    <row r="5516" spans="2:6" x14ac:dyDescent="0.3">
      <c r="B5516">
        <v>5511</v>
      </c>
      <c r="C5516" s="1">
        <f t="shared" si="174"/>
        <v>0.31227706561529078</v>
      </c>
      <c r="E5516">
        <v>5511</v>
      </c>
      <c r="F5516">
        <f t="shared" si="175"/>
        <v>0.37115009177573111</v>
      </c>
    </row>
    <row r="5517" spans="2:6" x14ac:dyDescent="0.3">
      <c r="B5517">
        <v>5512</v>
      </c>
      <c r="C5517" s="1">
        <f t="shared" si="174"/>
        <v>0.31238112181374855</v>
      </c>
      <c r="E5517">
        <v>5512</v>
      </c>
      <c r="F5517">
        <f t="shared" si="175"/>
        <v>0.37101827944786936</v>
      </c>
    </row>
    <row r="5518" spans="2:6" x14ac:dyDescent="0.3">
      <c r="B5518">
        <v>5513</v>
      </c>
      <c r="C5518" s="1">
        <f t="shared" si="174"/>
        <v>0.31248524881159689</v>
      </c>
      <c r="E5518">
        <v>5513</v>
      </c>
      <c r="F5518">
        <f t="shared" si="175"/>
        <v>0.3710182794478693</v>
      </c>
    </row>
    <row r="5519" spans="2:6" x14ac:dyDescent="0.3">
      <c r="B5519">
        <v>5514</v>
      </c>
      <c r="C5519" s="1">
        <f t="shared" si="174"/>
        <v>0.31258944655526655</v>
      </c>
      <c r="E5519">
        <v>5514</v>
      </c>
      <c r="F5519">
        <f t="shared" si="175"/>
        <v>0.37088650775293347</v>
      </c>
    </row>
    <row r="5520" spans="2:6" x14ac:dyDescent="0.3">
      <c r="B5520">
        <v>5515</v>
      </c>
      <c r="C5520" s="1">
        <f t="shared" si="174"/>
        <v>0.31269371499115206</v>
      </c>
      <c r="E5520">
        <v>5515</v>
      </c>
      <c r="F5520">
        <f t="shared" si="175"/>
        <v>0.37088650775293341</v>
      </c>
    </row>
    <row r="5521" spans="2:6" x14ac:dyDescent="0.3">
      <c r="B5521">
        <v>5516</v>
      </c>
      <c r="C5521" s="1">
        <f t="shared" si="174"/>
        <v>0.31279805406561145</v>
      </c>
      <c r="E5521">
        <v>5516</v>
      </c>
      <c r="F5521">
        <f t="shared" si="175"/>
        <v>0.37075477675871471</v>
      </c>
    </row>
    <row r="5522" spans="2:6" x14ac:dyDescent="0.3">
      <c r="B5522">
        <v>5517</v>
      </c>
      <c r="C5522" s="1">
        <f t="shared" si="174"/>
        <v>0.31290246372496633</v>
      </c>
      <c r="E5522">
        <v>5517</v>
      </c>
      <c r="F5522">
        <f t="shared" si="175"/>
        <v>0.3707547767587146</v>
      </c>
    </row>
    <row r="5523" spans="2:6" x14ac:dyDescent="0.3">
      <c r="B5523">
        <v>5518</v>
      </c>
      <c r="C5523" s="1">
        <f t="shared" si="174"/>
        <v>0.31300694391550243</v>
      </c>
      <c r="E5523">
        <v>5518</v>
      </c>
      <c r="F5523">
        <f t="shared" si="175"/>
        <v>0.37062308653298337</v>
      </c>
    </row>
    <row r="5524" spans="2:6" x14ac:dyDescent="0.3">
      <c r="B5524">
        <v>5519</v>
      </c>
      <c r="C5524" s="1">
        <f t="shared" si="174"/>
        <v>0.31311149458346865</v>
      </c>
      <c r="E5524">
        <v>5519</v>
      </c>
      <c r="F5524">
        <f t="shared" si="175"/>
        <v>0.37062308653298326</v>
      </c>
    </row>
    <row r="5525" spans="2:6" x14ac:dyDescent="0.3">
      <c r="B5525">
        <v>5520</v>
      </c>
      <c r="C5525" s="1">
        <f t="shared" si="174"/>
        <v>0.3132161156750779</v>
      </c>
      <c r="E5525">
        <v>5520</v>
      </c>
      <c r="F5525">
        <f t="shared" si="175"/>
        <v>0.37049143714348887</v>
      </c>
    </row>
    <row r="5526" spans="2:6" x14ac:dyDescent="0.3">
      <c r="B5526">
        <v>5521</v>
      </c>
      <c r="C5526" s="1">
        <f t="shared" si="174"/>
        <v>0.31332080713650678</v>
      </c>
      <c r="E5526">
        <v>5521</v>
      </c>
      <c r="F5526">
        <f t="shared" si="175"/>
        <v>0.37049143714348881</v>
      </c>
    </row>
    <row r="5527" spans="2:6" x14ac:dyDescent="0.3">
      <c r="B5527">
        <v>5522</v>
      </c>
      <c r="C5527" s="1">
        <f t="shared" si="174"/>
        <v>0.31342556891389584</v>
      </c>
      <c r="E5527">
        <v>5522</v>
      </c>
      <c r="F5527">
        <f t="shared" si="175"/>
        <v>0.37035982865795947</v>
      </c>
    </row>
    <row r="5528" spans="2:6" x14ac:dyDescent="0.3">
      <c r="B5528">
        <v>5523</v>
      </c>
      <c r="C5528" s="1">
        <f t="shared" si="174"/>
        <v>0.31353040095334933</v>
      </c>
      <c r="E5528">
        <v>5523</v>
      </c>
      <c r="F5528">
        <f t="shared" si="175"/>
        <v>0.37035982865795941</v>
      </c>
    </row>
    <row r="5529" spans="2:6" x14ac:dyDescent="0.3">
      <c r="B5529">
        <v>5524</v>
      </c>
      <c r="C5529" s="1">
        <f t="shared" si="174"/>
        <v>0.31363530320093524</v>
      </c>
      <c r="E5529">
        <v>5524</v>
      </c>
      <c r="F5529">
        <f t="shared" si="175"/>
        <v>0.3702282611441024</v>
      </c>
    </row>
    <row r="5530" spans="2:6" x14ac:dyDescent="0.3">
      <c r="B5530">
        <v>5525</v>
      </c>
      <c r="C5530" s="1">
        <f t="shared" si="174"/>
        <v>0.3137402756026858</v>
      </c>
      <c r="E5530">
        <v>5525</v>
      </c>
      <c r="F5530">
        <f t="shared" si="175"/>
        <v>0.37022826114410234</v>
      </c>
    </row>
    <row r="5531" spans="2:6" x14ac:dyDescent="0.3">
      <c r="B5531">
        <v>5526</v>
      </c>
      <c r="C5531" s="1">
        <f t="shared" si="174"/>
        <v>0.3138453181045967</v>
      </c>
      <c r="E5531">
        <v>5526</v>
      </c>
      <c r="F5531">
        <f t="shared" si="175"/>
        <v>0.37009673466960397</v>
      </c>
    </row>
    <row r="5532" spans="2:6" x14ac:dyDescent="0.3">
      <c r="B5532">
        <v>5527</v>
      </c>
      <c r="C5532" s="1">
        <f t="shared" si="174"/>
        <v>0.31395043065262807</v>
      </c>
      <c r="E5532">
        <v>5527</v>
      </c>
      <c r="F5532">
        <f t="shared" si="175"/>
        <v>0.37009673466960391</v>
      </c>
    </row>
    <row r="5533" spans="2:6" x14ac:dyDescent="0.3">
      <c r="B5533">
        <v>5528</v>
      </c>
      <c r="C5533" s="1">
        <f t="shared" si="174"/>
        <v>0.31405561319270331</v>
      </c>
      <c r="E5533">
        <v>5528</v>
      </c>
      <c r="F5533">
        <f t="shared" si="175"/>
        <v>0.36996524930212921</v>
      </c>
    </row>
    <row r="5534" spans="2:6" x14ac:dyDescent="0.3">
      <c r="B5534">
        <v>5529</v>
      </c>
      <c r="C5534" s="1">
        <f t="shared" si="174"/>
        <v>0.31416086567071055</v>
      </c>
      <c r="E5534">
        <v>5529</v>
      </c>
      <c r="F5534">
        <f t="shared" si="175"/>
        <v>0.36996524930212915</v>
      </c>
    </row>
    <row r="5535" spans="2:6" x14ac:dyDescent="0.3">
      <c r="B5535">
        <v>5530</v>
      </c>
      <c r="C5535" s="1">
        <f t="shared" si="174"/>
        <v>0.31426618803250156</v>
      </c>
      <c r="E5535">
        <v>5530</v>
      </c>
      <c r="F5535">
        <f t="shared" si="175"/>
        <v>0.36983380510932207</v>
      </c>
    </row>
    <row r="5536" spans="2:6" x14ac:dyDescent="0.3">
      <c r="B5536">
        <v>5531</v>
      </c>
      <c r="C5536" s="1">
        <f t="shared" si="174"/>
        <v>0.31437158022389211</v>
      </c>
      <c r="E5536">
        <v>5531</v>
      </c>
      <c r="F5536">
        <f t="shared" si="175"/>
        <v>0.36983380510932201</v>
      </c>
    </row>
    <row r="5537" spans="2:6" x14ac:dyDescent="0.3">
      <c r="B5537">
        <v>5532</v>
      </c>
      <c r="C5537" s="1">
        <f t="shared" si="174"/>
        <v>0.3144770421906623</v>
      </c>
      <c r="E5537">
        <v>5532</v>
      </c>
      <c r="F5537">
        <f t="shared" si="175"/>
        <v>0.36970240215880545</v>
      </c>
    </row>
    <row r="5538" spans="2:6" x14ac:dyDescent="0.3">
      <c r="B5538">
        <v>5533</v>
      </c>
      <c r="C5538" s="1">
        <f t="shared" si="174"/>
        <v>0.31458257387855593</v>
      </c>
      <c r="E5538">
        <v>5533</v>
      </c>
      <c r="F5538">
        <f t="shared" si="175"/>
        <v>0.36970240215880534</v>
      </c>
    </row>
    <row r="5539" spans="2:6" x14ac:dyDescent="0.3">
      <c r="B5539">
        <v>5534</v>
      </c>
      <c r="C5539" s="1">
        <f t="shared" si="174"/>
        <v>0.31468817523328141</v>
      </c>
      <c r="E5539">
        <v>5534</v>
      </c>
      <c r="F5539">
        <f t="shared" si="175"/>
        <v>0.36957104051818068</v>
      </c>
    </row>
    <row r="5540" spans="2:6" x14ac:dyDescent="0.3">
      <c r="B5540">
        <v>5535</v>
      </c>
      <c r="C5540" s="1">
        <f t="shared" si="174"/>
        <v>0.31479384620051098</v>
      </c>
      <c r="E5540">
        <v>5535</v>
      </c>
      <c r="F5540">
        <f t="shared" si="175"/>
        <v>0.36957104051818052</v>
      </c>
    </row>
    <row r="5541" spans="2:6" x14ac:dyDescent="0.3">
      <c r="B5541">
        <v>5536</v>
      </c>
      <c r="C5541" s="1">
        <f t="shared" si="174"/>
        <v>0.3148995867258812</v>
      </c>
      <c r="E5541">
        <v>5536</v>
      </c>
      <c r="F5541">
        <f t="shared" si="175"/>
        <v>0.36943972025502819</v>
      </c>
    </row>
    <row r="5542" spans="2:6" x14ac:dyDescent="0.3">
      <c r="B5542">
        <v>5537</v>
      </c>
      <c r="C5542" s="1">
        <f t="shared" si="174"/>
        <v>0.31500539675499295</v>
      </c>
      <c r="E5542">
        <v>5537</v>
      </c>
      <c r="F5542">
        <f t="shared" si="175"/>
        <v>0.36943972025502814</v>
      </c>
    </row>
    <row r="5543" spans="2:6" x14ac:dyDescent="0.3">
      <c r="B5543">
        <v>5538</v>
      </c>
      <c r="C5543" s="1">
        <f t="shared" si="174"/>
        <v>0.31511127623341084</v>
      </c>
      <c r="E5543">
        <v>5538</v>
      </c>
      <c r="F5543">
        <f t="shared" si="175"/>
        <v>0.36930844143690689</v>
      </c>
    </row>
    <row r="5544" spans="2:6" x14ac:dyDescent="0.3">
      <c r="B5544">
        <v>5539</v>
      </c>
      <c r="C5544" s="1">
        <f t="shared" si="174"/>
        <v>0.3152172251066645</v>
      </c>
      <c r="E5544">
        <v>5539</v>
      </c>
      <c r="F5544">
        <f t="shared" si="175"/>
        <v>0.36930844143690683</v>
      </c>
    </row>
    <row r="5545" spans="2:6" x14ac:dyDescent="0.3">
      <c r="B5545">
        <v>5540</v>
      </c>
      <c r="C5545" s="1">
        <f t="shared" si="174"/>
        <v>0.31532324332024741</v>
      </c>
      <c r="E5545">
        <v>5540</v>
      </c>
      <c r="F5545">
        <f t="shared" si="175"/>
        <v>0.36917720413135452</v>
      </c>
    </row>
    <row r="5546" spans="2:6" x14ac:dyDescent="0.3">
      <c r="B5546">
        <v>5541</v>
      </c>
      <c r="C5546" s="1">
        <f t="shared" si="174"/>
        <v>0.31542933081961722</v>
      </c>
      <c r="E5546">
        <v>5541</v>
      </c>
      <c r="F5546">
        <f t="shared" si="175"/>
        <v>0.36917720413135446</v>
      </c>
    </row>
    <row r="5547" spans="2:6" x14ac:dyDescent="0.3">
      <c r="B5547">
        <v>5542</v>
      </c>
      <c r="C5547" s="1">
        <f t="shared" si="174"/>
        <v>0.3155354875501965</v>
      </c>
      <c r="E5547">
        <v>5542</v>
      </c>
      <c r="F5547">
        <f t="shared" si="175"/>
        <v>0.36904600840588753</v>
      </c>
    </row>
    <row r="5548" spans="2:6" x14ac:dyDescent="0.3">
      <c r="B5548">
        <v>5543</v>
      </c>
      <c r="C5548" s="1">
        <f t="shared" si="174"/>
        <v>0.31564171345737158</v>
      </c>
      <c r="E5548">
        <v>5543</v>
      </c>
      <c r="F5548">
        <f t="shared" si="175"/>
        <v>0.36904600840588742</v>
      </c>
    </row>
    <row r="5549" spans="2:6" x14ac:dyDescent="0.3">
      <c r="B5549">
        <v>5544</v>
      </c>
      <c r="C5549" s="1">
        <f t="shared" si="174"/>
        <v>0.31574800848649365</v>
      </c>
      <c r="E5549">
        <v>5544</v>
      </c>
      <c r="F5549">
        <f t="shared" si="175"/>
        <v>0.36891485432800059</v>
      </c>
    </row>
    <row r="5550" spans="2:6" x14ac:dyDescent="0.3">
      <c r="B5550">
        <v>5545</v>
      </c>
      <c r="C5550" s="1">
        <f t="shared" si="174"/>
        <v>0.31585437258287818</v>
      </c>
      <c r="E5550">
        <v>5545</v>
      </c>
      <c r="F5550">
        <f t="shared" si="175"/>
        <v>0.36891485432800047</v>
      </c>
    </row>
    <row r="5551" spans="2:6" x14ac:dyDescent="0.3">
      <c r="B5551">
        <v>5546</v>
      </c>
      <c r="C5551" s="1">
        <f t="shared" si="174"/>
        <v>0.31596080569180507</v>
      </c>
      <c r="E5551">
        <v>5546</v>
      </c>
      <c r="F5551">
        <f t="shared" si="175"/>
        <v>0.36878374196516744</v>
      </c>
    </row>
    <row r="5552" spans="2:6" x14ac:dyDescent="0.3">
      <c r="B5552">
        <v>5547</v>
      </c>
      <c r="C5552" s="1">
        <f t="shared" si="174"/>
        <v>0.31606730775851888</v>
      </c>
      <c r="E5552">
        <v>5547</v>
      </c>
      <c r="F5552">
        <f t="shared" si="175"/>
        <v>0.36878374196516744</v>
      </c>
    </row>
    <row r="5553" spans="2:6" x14ac:dyDescent="0.3">
      <c r="B5553">
        <v>5548</v>
      </c>
      <c r="C5553" s="1">
        <f t="shared" si="174"/>
        <v>0.31617387872822833</v>
      </c>
      <c r="E5553">
        <v>5548</v>
      </c>
      <c r="F5553">
        <f t="shared" si="175"/>
        <v>0.36865267138483998</v>
      </c>
    </row>
    <row r="5554" spans="2:6" x14ac:dyDescent="0.3">
      <c r="B5554">
        <v>5549</v>
      </c>
      <c r="C5554" s="1">
        <f t="shared" si="174"/>
        <v>0.31628051854610717</v>
      </c>
      <c r="E5554">
        <v>5549</v>
      </c>
      <c r="F5554">
        <f t="shared" si="175"/>
        <v>0.36865267138483981</v>
      </c>
    </row>
    <row r="5555" spans="2:6" x14ac:dyDescent="0.3">
      <c r="B5555">
        <v>5550</v>
      </c>
      <c r="C5555" s="1">
        <f t="shared" si="174"/>
        <v>0.31638722715729328</v>
      </c>
      <c r="E5555">
        <v>5550</v>
      </c>
      <c r="F5555">
        <f t="shared" si="175"/>
        <v>0.36852164265444887</v>
      </c>
    </row>
    <row r="5556" spans="2:6" x14ac:dyDescent="0.3">
      <c r="B5556">
        <v>5551</v>
      </c>
      <c r="C5556" s="1">
        <f t="shared" si="174"/>
        <v>0.31649400450688947</v>
      </c>
      <c r="E5556">
        <v>5551</v>
      </c>
      <c r="F5556">
        <f t="shared" si="175"/>
        <v>0.36852164265444887</v>
      </c>
    </row>
    <row r="5557" spans="2:6" x14ac:dyDescent="0.3">
      <c r="B5557">
        <v>5552</v>
      </c>
      <c r="C5557" s="1">
        <f t="shared" si="174"/>
        <v>0.31660085053996323</v>
      </c>
      <c r="E5557">
        <v>5552</v>
      </c>
      <c r="F5557">
        <f t="shared" si="175"/>
        <v>0.36839065584140307</v>
      </c>
    </row>
    <row r="5558" spans="2:6" x14ac:dyDescent="0.3">
      <c r="B5558">
        <v>5553</v>
      </c>
      <c r="C5558" s="1">
        <f t="shared" si="174"/>
        <v>0.31670776520154631</v>
      </c>
      <c r="E5558">
        <v>5553</v>
      </c>
      <c r="F5558">
        <f t="shared" si="175"/>
        <v>0.36839065584140301</v>
      </c>
    </row>
    <row r="5559" spans="2:6" x14ac:dyDescent="0.3">
      <c r="B5559">
        <v>5554</v>
      </c>
      <c r="C5559" s="1">
        <f t="shared" si="174"/>
        <v>0.31681474843663548</v>
      </c>
      <c r="E5559">
        <v>5554</v>
      </c>
      <c r="F5559">
        <f t="shared" si="175"/>
        <v>0.36825971101309007</v>
      </c>
    </row>
    <row r="5560" spans="2:6" x14ac:dyDescent="0.3">
      <c r="B5560">
        <v>5555</v>
      </c>
      <c r="C5560" s="1">
        <f t="shared" si="174"/>
        <v>0.31692180019019223</v>
      </c>
      <c r="E5560">
        <v>5555</v>
      </c>
      <c r="F5560">
        <f t="shared" si="175"/>
        <v>0.36825971101309002</v>
      </c>
    </row>
    <row r="5561" spans="2:6" x14ac:dyDescent="0.3">
      <c r="B5561">
        <v>5556</v>
      </c>
      <c r="C5561" s="1">
        <f t="shared" si="174"/>
        <v>0.31702892040714259</v>
      </c>
      <c r="E5561">
        <v>5556</v>
      </c>
      <c r="F5561">
        <f t="shared" si="175"/>
        <v>0.36812880823687583</v>
      </c>
    </row>
    <row r="5562" spans="2:6" x14ac:dyDescent="0.3">
      <c r="B5562">
        <v>5557</v>
      </c>
      <c r="C5562" s="1">
        <f t="shared" si="174"/>
        <v>0.31713610903237782</v>
      </c>
      <c r="E5562">
        <v>5557</v>
      </c>
      <c r="F5562">
        <f t="shared" si="175"/>
        <v>0.36812880823687577</v>
      </c>
    </row>
    <row r="5563" spans="2:6" x14ac:dyDescent="0.3">
      <c r="B5563">
        <v>5558</v>
      </c>
      <c r="C5563" s="1">
        <f t="shared" si="174"/>
        <v>0.31724336601075331</v>
      </c>
      <c r="E5563">
        <v>5558</v>
      </c>
      <c r="F5563">
        <f t="shared" si="175"/>
        <v>0.36799794758010429</v>
      </c>
    </row>
    <row r="5564" spans="2:6" x14ac:dyDescent="0.3">
      <c r="B5564">
        <v>5559</v>
      </c>
      <c r="C5564" s="1">
        <f t="shared" si="174"/>
        <v>0.31735069128708987</v>
      </c>
      <c r="E5564">
        <v>5559</v>
      </c>
      <c r="F5564">
        <f t="shared" si="175"/>
        <v>0.36799794758010418</v>
      </c>
    </row>
    <row r="5565" spans="2:6" x14ac:dyDescent="0.3">
      <c r="B5565">
        <v>5560</v>
      </c>
      <c r="C5565" s="1">
        <f t="shared" si="174"/>
        <v>0.31745808480617277</v>
      </c>
      <c r="E5565">
        <v>5560</v>
      </c>
      <c r="F5565">
        <f t="shared" si="175"/>
        <v>0.36786712911009822</v>
      </c>
    </row>
    <row r="5566" spans="2:6" x14ac:dyDescent="0.3">
      <c r="B5566">
        <v>5561</v>
      </c>
      <c r="C5566" s="1">
        <f t="shared" si="174"/>
        <v>0.31756554651275248</v>
      </c>
      <c r="E5566">
        <v>5561</v>
      </c>
      <c r="F5566">
        <f t="shared" si="175"/>
        <v>0.36786712911009822</v>
      </c>
    </row>
    <row r="5567" spans="2:6" x14ac:dyDescent="0.3">
      <c r="B5567">
        <v>5562</v>
      </c>
      <c r="C5567" s="1">
        <f t="shared" si="174"/>
        <v>0.3176730763515444</v>
      </c>
      <c r="E5567">
        <v>5562</v>
      </c>
      <c r="F5567">
        <f t="shared" si="175"/>
        <v>0.36773635289415846</v>
      </c>
    </row>
    <row r="5568" spans="2:6" x14ac:dyDescent="0.3">
      <c r="B5568">
        <v>5563</v>
      </c>
      <c r="C5568" s="1">
        <f t="shared" si="174"/>
        <v>0.31778067426722839</v>
      </c>
      <c r="E5568">
        <v>5563</v>
      </c>
      <c r="F5568">
        <f t="shared" si="175"/>
        <v>0.36773635289415829</v>
      </c>
    </row>
    <row r="5569" spans="2:6" x14ac:dyDescent="0.3">
      <c r="B5569">
        <v>5564</v>
      </c>
      <c r="C5569" s="1">
        <f t="shared" si="174"/>
        <v>0.31788834020444989</v>
      </c>
      <c r="E5569">
        <v>5564</v>
      </c>
      <c r="F5569">
        <f t="shared" si="175"/>
        <v>0.36760561899956412</v>
      </c>
    </row>
    <row r="5570" spans="2:6" x14ac:dyDescent="0.3">
      <c r="B5570">
        <v>5565</v>
      </c>
      <c r="C5570" s="1">
        <f t="shared" si="174"/>
        <v>0.31799607410781905</v>
      </c>
      <c r="E5570">
        <v>5565</v>
      </c>
      <c r="F5570">
        <f t="shared" si="175"/>
        <v>0.36760561899956412</v>
      </c>
    </row>
    <row r="5571" spans="2:6" x14ac:dyDescent="0.3">
      <c r="B5571">
        <v>5566</v>
      </c>
      <c r="C5571" s="1">
        <f t="shared" si="174"/>
        <v>0.31810387592191108</v>
      </c>
      <c r="E5571">
        <v>5566</v>
      </c>
      <c r="F5571">
        <f t="shared" si="175"/>
        <v>0.36747492749357258</v>
      </c>
    </row>
    <row r="5572" spans="2:6" x14ac:dyDescent="0.3">
      <c r="B5572">
        <v>5567</v>
      </c>
      <c r="C5572" s="1">
        <f t="shared" si="174"/>
        <v>0.31821174559126642</v>
      </c>
      <c r="E5572">
        <v>5567</v>
      </c>
      <c r="F5572">
        <f t="shared" si="175"/>
        <v>0.36747492749357247</v>
      </c>
    </row>
    <row r="5573" spans="2:6" x14ac:dyDescent="0.3">
      <c r="B5573">
        <v>5568</v>
      </c>
      <c r="C5573" s="1">
        <f t="shared" si="174"/>
        <v>0.31831968306039016</v>
      </c>
      <c r="E5573">
        <v>5568</v>
      </c>
      <c r="F5573">
        <f t="shared" si="175"/>
        <v>0.36734427844341921</v>
      </c>
    </row>
    <row r="5574" spans="2:6" x14ac:dyDescent="0.3">
      <c r="B5574">
        <v>5569</v>
      </c>
      <c r="C5574" s="1">
        <f t="shared" ref="C5574:C5637" si="176">D$2+D$1*COS((B5574*2*PI()/8760))</f>
        <v>0.31842768827375312</v>
      </c>
      <c r="E5574">
        <v>5569</v>
      </c>
      <c r="F5574">
        <f t="shared" ref="F5574:F5637" si="177">LARGE(C$6:C$8765,E5574)</f>
        <v>0.3673442784434191</v>
      </c>
    </row>
    <row r="5575" spans="2:6" x14ac:dyDescent="0.3">
      <c r="B5575">
        <v>5570</v>
      </c>
      <c r="C5575" s="1">
        <f t="shared" si="176"/>
        <v>0.31853576117579063</v>
      </c>
      <c r="E5575">
        <v>5570</v>
      </c>
      <c r="F5575">
        <f t="shared" si="177"/>
        <v>0.36721367191631782</v>
      </c>
    </row>
    <row r="5576" spans="2:6" x14ac:dyDescent="0.3">
      <c r="B5576">
        <v>5571</v>
      </c>
      <c r="C5576" s="1">
        <f t="shared" si="176"/>
        <v>0.31864390171090384</v>
      </c>
      <c r="E5576">
        <v>5571</v>
      </c>
      <c r="F5576">
        <f t="shared" si="177"/>
        <v>0.36721367191631776</v>
      </c>
    </row>
    <row r="5577" spans="2:6" x14ac:dyDescent="0.3">
      <c r="B5577">
        <v>5572</v>
      </c>
      <c r="C5577" s="1">
        <f t="shared" si="176"/>
        <v>0.31875210982345847</v>
      </c>
      <c r="E5577">
        <v>5572</v>
      </c>
      <c r="F5577">
        <f t="shared" si="177"/>
        <v>0.36708310797946025</v>
      </c>
    </row>
    <row r="5578" spans="2:6" x14ac:dyDescent="0.3">
      <c r="B5578">
        <v>5573</v>
      </c>
      <c r="C5578" s="1">
        <f t="shared" si="176"/>
        <v>0.318860385457786</v>
      </c>
      <c r="E5578">
        <v>5573</v>
      </c>
      <c r="F5578">
        <f t="shared" si="177"/>
        <v>0.36708310797946014</v>
      </c>
    </row>
    <row r="5579" spans="2:6" x14ac:dyDescent="0.3">
      <c r="B5579">
        <v>5574</v>
      </c>
      <c r="C5579" s="1">
        <f t="shared" si="176"/>
        <v>0.31896872855818292</v>
      </c>
      <c r="E5579">
        <v>5574</v>
      </c>
      <c r="F5579">
        <f t="shared" si="177"/>
        <v>0.3669525867000164</v>
      </c>
    </row>
    <row r="5580" spans="2:6" x14ac:dyDescent="0.3">
      <c r="B5580">
        <v>5575</v>
      </c>
      <c r="C5580" s="1">
        <f t="shared" si="176"/>
        <v>0.319077139068911</v>
      </c>
      <c r="E5580">
        <v>5575</v>
      </c>
      <c r="F5580">
        <f t="shared" si="177"/>
        <v>0.36695258670001629</v>
      </c>
    </row>
    <row r="5581" spans="2:6" x14ac:dyDescent="0.3">
      <c r="B5581">
        <v>5576</v>
      </c>
      <c r="C5581" s="1">
        <f t="shared" si="176"/>
        <v>0.31918561693419756</v>
      </c>
      <c r="E5581">
        <v>5576</v>
      </c>
      <c r="F5581">
        <f t="shared" si="177"/>
        <v>0.36682210814513422</v>
      </c>
    </row>
    <row r="5582" spans="2:6" x14ac:dyDescent="0.3">
      <c r="B5582">
        <v>5577</v>
      </c>
      <c r="C5582" s="1">
        <f t="shared" si="176"/>
        <v>0.31929416209823491</v>
      </c>
      <c r="E5582">
        <v>5577</v>
      </c>
      <c r="F5582">
        <f t="shared" si="177"/>
        <v>0.36682210814513416</v>
      </c>
    </row>
    <row r="5583" spans="2:6" x14ac:dyDescent="0.3">
      <c r="B5583">
        <v>5578</v>
      </c>
      <c r="C5583" s="1">
        <f t="shared" si="176"/>
        <v>0.31940277450518079</v>
      </c>
      <c r="E5583">
        <v>5578</v>
      </c>
      <c r="F5583">
        <f t="shared" si="177"/>
        <v>0.36669167238193967</v>
      </c>
    </row>
    <row r="5584" spans="2:6" x14ac:dyDescent="0.3">
      <c r="B5584">
        <v>5579</v>
      </c>
      <c r="C5584" s="1">
        <f t="shared" si="176"/>
        <v>0.31951145409915882</v>
      </c>
      <c r="E5584">
        <v>5579</v>
      </c>
      <c r="F5584">
        <f t="shared" si="177"/>
        <v>0.36669167238193962</v>
      </c>
    </row>
    <row r="5585" spans="2:6" x14ac:dyDescent="0.3">
      <c r="B5585">
        <v>5580</v>
      </c>
      <c r="C5585" s="1">
        <f t="shared" si="176"/>
        <v>0.31962020082425746</v>
      </c>
      <c r="E5585">
        <v>5580</v>
      </c>
      <c r="F5585">
        <f t="shared" si="177"/>
        <v>0.36656127947753669</v>
      </c>
    </row>
    <row r="5586" spans="2:6" x14ac:dyDescent="0.3">
      <c r="B5586">
        <v>5581</v>
      </c>
      <c r="C5586" s="1">
        <f t="shared" si="176"/>
        <v>0.31972901462453096</v>
      </c>
      <c r="E5586">
        <v>5581</v>
      </c>
      <c r="F5586">
        <f t="shared" si="177"/>
        <v>0.36656127947753664</v>
      </c>
    </row>
    <row r="5587" spans="2:6" x14ac:dyDescent="0.3">
      <c r="B5587">
        <v>5582</v>
      </c>
      <c r="C5587" s="1">
        <f t="shared" si="176"/>
        <v>0.3198378954439991</v>
      </c>
      <c r="E5587">
        <v>5582</v>
      </c>
      <c r="F5587">
        <f t="shared" si="177"/>
        <v>0.36643092949900719</v>
      </c>
    </row>
    <row r="5588" spans="2:6" x14ac:dyDescent="0.3">
      <c r="B5588">
        <v>5583</v>
      </c>
      <c r="C5588" s="1">
        <f t="shared" si="176"/>
        <v>0.31994684322664668</v>
      </c>
      <c r="E5588">
        <v>5583</v>
      </c>
      <c r="F5588">
        <f t="shared" si="177"/>
        <v>0.36643092949900713</v>
      </c>
    </row>
    <row r="5589" spans="2:6" x14ac:dyDescent="0.3">
      <c r="B5589">
        <v>5584</v>
      </c>
      <c r="C5589" s="1">
        <f t="shared" si="176"/>
        <v>0.3200558579164251</v>
      </c>
      <c r="E5589">
        <v>5584</v>
      </c>
      <c r="F5589">
        <f t="shared" si="177"/>
        <v>0.36630062251341111</v>
      </c>
    </row>
    <row r="5590" spans="2:6" x14ac:dyDescent="0.3">
      <c r="B5590">
        <v>5585</v>
      </c>
      <c r="C5590" s="1">
        <f t="shared" si="176"/>
        <v>0.32016493945725</v>
      </c>
      <c r="E5590">
        <v>5585</v>
      </c>
      <c r="F5590">
        <f t="shared" si="177"/>
        <v>0.36630062251341106</v>
      </c>
    </row>
    <row r="5591" spans="2:6" x14ac:dyDescent="0.3">
      <c r="B5591">
        <v>5586</v>
      </c>
      <c r="C5591" s="1">
        <f t="shared" si="176"/>
        <v>0.32027408779300381</v>
      </c>
      <c r="E5591">
        <v>5586</v>
      </c>
      <c r="F5591">
        <f t="shared" si="177"/>
        <v>0.36617035858778613</v>
      </c>
    </row>
    <row r="5592" spans="2:6" x14ac:dyDescent="0.3">
      <c r="B5592">
        <v>5587</v>
      </c>
      <c r="C5592" s="1">
        <f t="shared" si="176"/>
        <v>0.32038330286753358</v>
      </c>
      <c r="E5592">
        <v>5587</v>
      </c>
      <c r="F5592">
        <f t="shared" si="177"/>
        <v>0.36617035858778602</v>
      </c>
    </row>
    <row r="5593" spans="2:6" x14ac:dyDescent="0.3">
      <c r="B5593">
        <v>5588</v>
      </c>
      <c r="C5593" s="1">
        <f t="shared" si="176"/>
        <v>0.32049258462465302</v>
      </c>
      <c r="E5593">
        <v>5588</v>
      </c>
      <c r="F5593">
        <f t="shared" si="177"/>
        <v>0.36604013778914773</v>
      </c>
    </row>
    <row r="5594" spans="2:6" x14ac:dyDescent="0.3">
      <c r="B5594">
        <v>5589</v>
      </c>
      <c r="C5594" s="1">
        <f t="shared" si="176"/>
        <v>0.32060193300814088</v>
      </c>
      <c r="E5594">
        <v>5589</v>
      </c>
      <c r="F5594">
        <f t="shared" si="177"/>
        <v>0.36604013778914757</v>
      </c>
    </row>
    <row r="5595" spans="2:6" x14ac:dyDescent="0.3">
      <c r="B5595">
        <v>5590</v>
      </c>
      <c r="C5595" s="1">
        <f t="shared" si="176"/>
        <v>0.32071134796174161</v>
      </c>
      <c r="E5595">
        <v>5590</v>
      </c>
      <c r="F5595">
        <f t="shared" si="177"/>
        <v>0.3659099601844894</v>
      </c>
    </row>
    <row r="5596" spans="2:6" x14ac:dyDescent="0.3">
      <c r="B5596">
        <v>5591</v>
      </c>
      <c r="C5596" s="1">
        <f t="shared" si="176"/>
        <v>0.32082082942916607</v>
      </c>
      <c r="E5596">
        <v>5591</v>
      </c>
      <c r="F5596">
        <f t="shared" si="177"/>
        <v>0.36590996018448935</v>
      </c>
    </row>
    <row r="5597" spans="2:6" x14ac:dyDescent="0.3">
      <c r="B5597">
        <v>5592</v>
      </c>
      <c r="C5597" s="1">
        <f t="shared" si="176"/>
        <v>0.32093037735408991</v>
      </c>
      <c r="E5597">
        <v>5592</v>
      </c>
      <c r="F5597">
        <f t="shared" si="177"/>
        <v>0.36577982584078217</v>
      </c>
    </row>
    <row r="5598" spans="2:6" x14ac:dyDescent="0.3">
      <c r="B5598">
        <v>5593</v>
      </c>
      <c r="C5598" s="1">
        <f t="shared" si="176"/>
        <v>0.32103999168015557</v>
      </c>
      <c r="E5598">
        <v>5593</v>
      </c>
      <c r="F5598">
        <f t="shared" si="177"/>
        <v>0.36577982584078195</v>
      </c>
    </row>
    <row r="5599" spans="2:6" x14ac:dyDescent="0.3">
      <c r="B5599">
        <v>5594</v>
      </c>
      <c r="C5599" s="1">
        <f t="shared" si="176"/>
        <v>0.32114967235097042</v>
      </c>
      <c r="E5599">
        <v>5594</v>
      </c>
      <c r="F5599">
        <f t="shared" si="177"/>
        <v>0.36564973482497498</v>
      </c>
    </row>
    <row r="5600" spans="2:6" x14ac:dyDescent="0.3">
      <c r="B5600">
        <v>5595</v>
      </c>
      <c r="C5600" s="1">
        <f t="shared" si="176"/>
        <v>0.32125941931010854</v>
      </c>
      <c r="E5600">
        <v>5595</v>
      </c>
      <c r="F5600">
        <f t="shared" si="177"/>
        <v>0.36564973482497493</v>
      </c>
    </row>
    <row r="5601" spans="2:6" x14ac:dyDescent="0.3">
      <c r="B5601">
        <v>5596</v>
      </c>
      <c r="C5601" s="1">
        <f t="shared" si="176"/>
        <v>0.32136923250110938</v>
      </c>
      <c r="E5601">
        <v>5596</v>
      </c>
      <c r="F5601">
        <f t="shared" si="177"/>
        <v>0.36551968720399458</v>
      </c>
    </row>
    <row r="5602" spans="2:6" x14ac:dyDescent="0.3">
      <c r="B5602">
        <v>5597</v>
      </c>
      <c r="C5602" s="1">
        <f t="shared" si="176"/>
        <v>0.32147911186747846</v>
      </c>
      <c r="E5602">
        <v>5597</v>
      </c>
      <c r="F5602">
        <f t="shared" si="177"/>
        <v>0.36551968720399447</v>
      </c>
    </row>
    <row r="5603" spans="2:6" x14ac:dyDescent="0.3">
      <c r="B5603">
        <v>5598</v>
      </c>
      <c r="C5603" s="1">
        <f t="shared" si="176"/>
        <v>0.32158905735268728</v>
      </c>
      <c r="E5603">
        <v>5598</v>
      </c>
      <c r="F5603">
        <f t="shared" si="177"/>
        <v>0.3653896830447449</v>
      </c>
    </row>
    <row r="5604" spans="2:6" x14ac:dyDescent="0.3">
      <c r="B5604">
        <v>5599</v>
      </c>
      <c r="C5604" s="1">
        <f t="shared" si="176"/>
        <v>0.32169906890017319</v>
      </c>
      <c r="E5604">
        <v>5599</v>
      </c>
      <c r="F5604">
        <f t="shared" si="177"/>
        <v>0.36538968304474484</v>
      </c>
    </row>
    <row r="5605" spans="2:6" x14ac:dyDescent="0.3">
      <c r="B5605">
        <v>5600</v>
      </c>
      <c r="C5605" s="1">
        <f t="shared" si="176"/>
        <v>0.3218091464533398</v>
      </c>
      <c r="E5605">
        <v>5600</v>
      </c>
      <c r="F5605">
        <f t="shared" si="177"/>
        <v>0.36525972241410831</v>
      </c>
    </row>
    <row r="5606" spans="2:6" x14ac:dyDescent="0.3">
      <c r="B5606">
        <v>5601</v>
      </c>
      <c r="C5606" s="1">
        <f t="shared" si="176"/>
        <v>0.32191928995555663</v>
      </c>
      <c r="E5606">
        <v>5601</v>
      </c>
      <c r="F5606">
        <f t="shared" si="177"/>
        <v>0.36525972241410831</v>
      </c>
    </row>
    <row r="5607" spans="2:6" x14ac:dyDescent="0.3">
      <c r="B5607">
        <v>5602</v>
      </c>
      <c r="C5607" s="1">
        <f t="shared" si="176"/>
        <v>0.32202949935015923</v>
      </c>
      <c r="E5607">
        <v>5602</v>
      </c>
      <c r="F5607">
        <f t="shared" si="177"/>
        <v>0.36512980537894402</v>
      </c>
    </row>
    <row r="5608" spans="2:6" x14ac:dyDescent="0.3">
      <c r="B5608">
        <v>5603</v>
      </c>
      <c r="C5608" s="1">
        <f t="shared" si="176"/>
        <v>0.32213977458044929</v>
      </c>
      <c r="E5608">
        <v>5603</v>
      </c>
      <c r="F5608">
        <f t="shared" si="177"/>
        <v>0.36512980537894385</v>
      </c>
    </row>
    <row r="5609" spans="2:6" x14ac:dyDescent="0.3">
      <c r="B5609">
        <v>5604</v>
      </c>
      <c r="C5609" s="1">
        <f t="shared" si="176"/>
        <v>0.32225011558969463</v>
      </c>
      <c r="E5609">
        <v>5604</v>
      </c>
      <c r="F5609">
        <f t="shared" si="177"/>
        <v>0.36499993200608927</v>
      </c>
    </row>
    <row r="5610" spans="2:6" x14ac:dyDescent="0.3">
      <c r="B5610">
        <v>5605</v>
      </c>
      <c r="C5610" s="1">
        <f t="shared" si="176"/>
        <v>0.32236052232112899</v>
      </c>
      <c r="E5610">
        <v>5605</v>
      </c>
      <c r="F5610">
        <f t="shared" si="177"/>
        <v>0.36499993200608921</v>
      </c>
    </row>
    <row r="5611" spans="2:6" x14ac:dyDescent="0.3">
      <c r="B5611">
        <v>5606</v>
      </c>
      <c r="C5611" s="1">
        <f t="shared" si="176"/>
        <v>0.3224709947179531</v>
      </c>
      <c r="E5611">
        <v>5606</v>
      </c>
      <c r="F5611">
        <f t="shared" si="177"/>
        <v>0.36487010236235856</v>
      </c>
    </row>
    <row r="5612" spans="2:6" x14ac:dyDescent="0.3">
      <c r="B5612">
        <v>5607</v>
      </c>
      <c r="C5612" s="1">
        <f t="shared" si="176"/>
        <v>0.32258153272333273</v>
      </c>
      <c r="E5612">
        <v>5607</v>
      </c>
      <c r="F5612">
        <f t="shared" si="177"/>
        <v>0.36487010236235845</v>
      </c>
    </row>
    <row r="5613" spans="2:6" x14ac:dyDescent="0.3">
      <c r="B5613">
        <v>5608</v>
      </c>
      <c r="C5613" s="1">
        <f t="shared" si="176"/>
        <v>0.32269213628040094</v>
      </c>
      <c r="E5613">
        <v>5608</v>
      </c>
      <c r="F5613">
        <f t="shared" si="177"/>
        <v>0.3647403165145443</v>
      </c>
    </row>
    <row r="5614" spans="2:6" x14ac:dyDescent="0.3">
      <c r="B5614">
        <v>5609</v>
      </c>
      <c r="C5614" s="1">
        <f t="shared" si="176"/>
        <v>0.32280280533225647</v>
      </c>
      <c r="E5614">
        <v>5609</v>
      </c>
      <c r="F5614">
        <f t="shared" si="177"/>
        <v>0.36474031651454425</v>
      </c>
    </row>
    <row r="5615" spans="2:6" x14ac:dyDescent="0.3">
      <c r="B5615">
        <v>5610</v>
      </c>
      <c r="C5615" s="1">
        <f t="shared" si="176"/>
        <v>0.32291353982196436</v>
      </c>
      <c r="E5615">
        <v>5610</v>
      </c>
      <c r="F5615">
        <f t="shared" si="177"/>
        <v>0.36461057452941592</v>
      </c>
    </row>
    <row r="5616" spans="2:6" x14ac:dyDescent="0.3">
      <c r="B5616">
        <v>5611</v>
      </c>
      <c r="C5616" s="1">
        <f t="shared" si="176"/>
        <v>0.32302433969255673</v>
      </c>
      <c r="E5616">
        <v>5611</v>
      </c>
      <c r="F5616">
        <f t="shared" si="177"/>
        <v>0.36461057452941581</v>
      </c>
    </row>
    <row r="5617" spans="2:6" x14ac:dyDescent="0.3">
      <c r="B5617">
        <v>5612</v>
      </c>
      <c r="C5617" s="1">
        <f t="shared" si="176"/>
        <v>0.32313520488703074</v>
      </c>
      <c r="E5617">
        <v>5612</v>
      </c>
      <c r="F5617">
        <f t="shared" si="177"/>
        <v>0.36448087647372041</v>
      </c>
    </row>
    <row r="5618" spans="2:6" x14ac:dyDescent="0.3">
      <c r="B5618">
        <v>5613</v>
      </c>
      <c r="C5618" s="1">
        <f t="shared" si="176"/>
        <v>0.32324613534835134</v>
      </c>
      <c r="E5618">
        <v>5613</v>
      </c>
      <c r="F5618">
        <f t="shared" si="177"/>
        <v>0.36448087647372029</v>
      </c>
    </row>
    <row r="5619" spans="2:6" x14ac:dyDescent="0.3">
      <c r="B5619">
        <v>5614</v>
      </c>
      <c r="C5619" s="1">
        <f t="shared" si="176"/>
        <v>0.3233571310194488</v>
      </c>
      <c r="E5619">
        <v>5614</v>
      </c>
      <c r="F5619">
        <f t="shared" si="177"/>
        <v>0.36435122241418227</v>
      </c>
    </row>
    <row r="5620" spans="2:6" x14ac:dyDescent="0.3">
      <c r="B5620">
        <v>5615</v>
      </c>
      <c r="C5620" s="1">
        <f t="shared" si="176"/>
        <v>0.32346819184322073</v>
      </c>
      <c r="E5620">
        <v>5615</v>
      </c>
      <c r="F5620">
        <f t="shared" si="177"/>
        <v>0.36435122241418211</v>
      </c>
    </row>
    <row r="5621" spans="2:6" x14ac:dyDescent="0.3">
      <c r="B5621">
        <v>5616</v>
      </c>
      <c r="C5621" s="1">
        <f t="shared" si="176"/>
        <v>0.32357931776253024</v>
      </c>
      <c r="E5621">
        <v>5616</v>
      </c>
      <c r="F5621">
        <f t="shared" si="177"/>
        <v>0.36422161241750328</v>
      </c>
    </row>
    <row r="5622" spans="2:6" x14ac:dyDescent="0.3">
      <c r="B5622">
        <v>5617</v>
      </c>
      <c r="C5622" s="1">
        <f t="shared" si="176"/>
        <v>0.32369050872020799</v>
      </c>
      <c r="E5622">
        <v>5617</v>
      </c>
      <c r="F5622">
        <f t="shared" si="177"/>
        <v>0.36422161241750317</v>
      </c>
    </row>
    <row r="5623" spans="2:6" x14ac:dyDescent="0.3">
      <c r="B5623">
        <v>5618</v>
      </c>
      <c r="C5623" s="1">
        <f t="shared" si="176"/>
        <v>0.32380176465905053</v>
      </c>
      <c r="E5623">
        <v>5618</v>
      </c>
      <c r="F5623">
        <f t="shared" si="177"/>
        <v>0.36409204655036276</v>
      </c>
    </row>
    <row r="5624" spans="2:6" x14ac:dyDescent="0.3">
      <c r="B5624">
        <v>5619</v>
      </c>
      <c r="C5624" s="1">
        <f t="shared" si="176"/>
        <v>0.32391308552182096</v>
      </c>
      <c r="E5624">
        <v>5619</v>
      </c>
      <c r="F5624">
        <f t="shared" si="177"/>
        <v>0.3640920465503627</v>
      </c>
    </row>
    <row r="5625" spans="2:6" x14ac:dyDescent="0.3">
      <c r="B5625">
        <v>5620</v>
      </c>
      <c r="C5625" s="1">
        <f t="shared" si="176"/>
        <v>0.32402447125124961</v>
      </c>
      <c r="E5625">
        <v>5620</v>
      </c>
      <c r="F5625">
        <f t="shared" si="177"/>
        <v>0.36396252487941694</v>
      </c>
    </row>
    <row r="5626" spans="2:6" x14ac:dyDescent="0.3">
      <c r="B5626">
        <v>5621</v>
      </c>
      <c r="C5626" s="1">
        <f t="shared" si="176"/>
        <v>0.32413592179003248</v>
      </c>
      <c r="E5626">
        <v>5621</v>
      </c>
      <c r="F5626">
        <f t="shared" si="177"/>
        <v>0.36396252487941688</v>
      </c>
    </row>
    <row r="5627" spans="2:6" x14ac:dyDescent="0.3">
      <c r="B5627">
        <v>5622</v>
      </c>
      <c r="C5627" s="1">
        <f t="shared" si="176"/>
        <v>0.32424743708083303</v>
      </c>
      <c r="E5627">
        <v>5622</v>
      </c>
      <c r="F5627">
        <f t="shared" si="177"/>
        <v>0.36383304747129963</v>
      </c>
    </row>
    <row r="5628" spans="2:6" x14ac:dyDescent="0.3">
      <c r="B5628">
        <v>5623</v>
      </c>
      <c r="C5628" s="1">
        <f t="shared" si="176"/>
        <v>0.32435901706628112</v>
      </c>
      <c r="E5628">
        <v>5623</v>
      </c>
      <c r="F5628">
        <f t="shared" si="177"/>
        <v>0.36383304747129958</v>
      </c>
    </row>
    <row r="5629" spans="2:6" x14ac:dyDescent="0.3">
      <c r="B5629">
        <v>5624</v>
      </c>
      <c r="C5629" s="1">
        <f t="shared" si="176"/>
        <v>0.32447066168897332</v>
      </c>
      <c r="E5629">
        <v>5624</v>
      </c>
      <c r="F5629">
        <f t="shared" si="177"/>
        <v>0.36370361439262167</v>
      </c>
    </row>
    <row r="5630" spans="2:6" x14ac:dyDescent="0.3">
      <c r="B5630">
        <v>5625</v>
      </c>
      <c r="C5630" s="1">
        <f t="shared" si="176"/>
        <v>0.32458237089147285</v>
      </c>
      <c r="E5630">
        <v>5625</v>
      </c>
      <c r="F5630">
        <f t="shared" si="177"/>
        <v>0.36370361439262167</v>
      </c>
    </row>
    <row r="5631" spans="2:6" x14ac:dyDescent="0.3">
      <c r="B5631">
        <v>5626</v>
      </c>
      <c r="C5631" s="1">
        <f t="shared" si="176"/>
        <v>0.32469414461630985</v>
      </c>
      <c r="E5631">
        <v>5626</v>
      </c>
      <c r="F5631">
        <f t="shared" si="177"/>
        <v>0.36357422570997128</v>
      </c>
    </row>
    <row r="5632" spans="2:6" x14ac:dyDescent="0.3">
      <c r="B5632">
        <v>5627</v>
      </c>
      <c r="C5632" s="1">
        <f t="shared" si="176"/>
        <v>0.32480598280598116</v>
      </c>
      <c r="E5632">
        <v>5627</v>
      </c>
      <c r="F5632">
        <f t="shared" si="177"/>
        <v>0.36357422570997122</v>
      </c>
    </row>
    <row r="5633" spans="2:6" x14ac:dyDescent="0.3">
      <c r="B5633">
        <v>5628</v>
      </c>
      <c r="C5633" s="1">
        <f t="shared" si="176"/>
        <v>0.32491788540295063</v>
      </c>
      <c r="E5633">
        <v>5628</v>
      </c>
      <c r="F5633">
        <f t="shared" si="177"/>
        <v>0.36344488148991383</v>
      </c>
    </row>
    <row r="5634" spans="2:6" x14ac:dyDescent="0.3">
      <c r="B5634">
        <v>5629</v>
      </c>
      <c r="C5634" s="1">
        <f t="shared" si="176"/>
        <v>0.32502985234964893</v>
      </c>
      <c r="E5634">
        <v>5629</v>
      </c>
      <c r="F5634">
        <f t="shared" si="177"/>
        <v>0.36344488148991366</v>
      </c>
    </row>
    <row r="5635" spans="2:6" x14ac:dyDescent="0.3">
      <c r="B5635">
        <v>5630</v>
      </c>
      <c r="C5635" s="1">
        <f t="shared" si="176"/>
        <v>0.3251418835884734</v>
      </c>
      <c r="E5635">
        <v>5630</v>
      </c>
      <c r="F5635">
        <f t="shared" si="177"/>
        <v>0.36331558179899148</v>
      </c>
    </row>
    <row r="5636" spans="2:6" x14ac:dyDescent="0.3">
      <c r="B5636">
        <v>5631</v>
      </c>
      <c r="C5636" s="1">
        <f t="shared" si="176"/>
        <v>0.32525397906178855</v>
      </c>
      <c r="E5636">
        <v>5631</v>
      </c>
      <c r="F5636">
        <f t="shared" si="177"/>
        <v>0.36331558179899148</v>
      </c>
    </row>
    <row r="5637" spans="2:6" x14ac:dyDescent="0.3">
      <c r="B5637">
        <v>5632</v>
      </c>
      <c r="C5637" s="1">
        <f t="shared" si="176"/>
        <v>0.32536613871192555</v>
      </c>
      <c r="E5637">
        <v>5632</v>
      </c>
      <c r="F5637">
        <f t="shared" si="177"/>
        <v>0.36318632670372397</v>
      </c>
    </row>
    <row r="5638" spans="2:6" x14ac:dyDescent="0.3">
      <c r="B5638">
        <v>5633</v>
      </c>
      <c r="C5638" s="1">
        <f t="shared" ref="C5638:C5701" si="178">D$2+D$1*COS((B5638*2*PI()/8760))</f>
        <v>0.32547836248118323</v>
      </c>
      <c r="E5638">
        <v>5633</v>
      </c>
      <c r="F5638">
        <f t="shared" ref="F5638:F5701" si="179">LARGE(C$6:C$8765,E5638)</f>
        <v>0.36318632670372375</v>
      </c>
    </row>
    <row r="5639" spans="2:6" x14ac:dyDescent="0.3">
      <c r="B5639">
        <v>5634</v>
      </c>
      <c r="C5639" s="1">
        <f t="shared" si="178"/>
        <v>0.32559065031182644</v>
      </c>
      <c r="E5639">
        <v>5634</v>
      </c>
      <c r="F5639">
        <f t="shared" si="179"/>
        <v>0.36305711627060766</v>
      </c>
    </row>
    <row r="5640" spans="2:6" x14ac:dyDescent="0.3">
      <c r="B5640">
        <v>5635</v>
      </c>
      <c r="C5640" s="1">
        <f t="shared" si="178"/>
        <v>0.32570300214608805</v>
      </c>
      <c r="E5640">
        <v>5635</v>
      </c>
      <c r="F5640">
        <f t="shared" si="179"/>
        <v>0.3630571162706076</v>
      </c>
    </row>
    <row r="5641" spans="2:6" x14ac:dyDescent="0.3">
      <c r="B5641">
        <v>5636</v>
      </c>
      <c r="C5641" s="1">
        <f t="shared" si="178"/>
        <v>0.32581541792616703</v>
      </c>
      <c r="E5641">
        <v>5636</v>
      </c>
      <c r="F5641">
        <f t="shared" si="179"/>
        <v>0.36292795056611621</v>
      </c>
    </row>
    <row r="5642" spans="2:6" x14ac:dyDescent="0.3">
      <c r="B5642">
        <v>5637</v>
      </c>
      <c r="C5642" s="1">
        <f t="shared" si="178"/>
        <v>0.32592789759423046</v>
      </c>
      <c r="E5642">
        <v>5637</v>
      </c>
      <c r="F5642">
        <f t="shared" si="179"/>
        <v>0.36292795056611615</v>
      </c>
    </row>
    <row r="5643" spans="2:6" x14ac:dyDescent="0.3">
      <c r="B5643">
        <v>5638</v>
      </c>
      <c r="C5643" s="1">
        <f t="shared" si="178"/>
        <v>0.32604044109241187</v>
      </c>
      <c r="E5643">
        <v>5638</v>
      </c>
      <c r="F5643">
        <f t="shared" si="179"/>
        <v>0.36279882965670024</v>
      </c>
    </row>
    <row r="5644" spans="2:6" x14ac:dyDescent="0.3">
      <c r="B5644">
        <v>5639</v>
      </c>
      <c r="C5644" s="1">
        <f t="shared" si="178"/>
        <v>0.326153048362812</v>
      </c>
      <c r="E5644">
        <v>5639</v>
      </c>
      <c r="F5644">
        <f t="shared" si="179"/>
        <v>0.36279882965670018</v>
      </c>
    </row>
    <row r="5645" spans="2:6" x14ac:dyDescent="0.3">
      <c r="B5645">
        <v>5640</v>
      </c>
      <c r="C5645" s="1">
        <f t="shared" si="178"/>
        <v>0.32626571934749937</v>
      </c>
      <c r="E5645">
        <v>5640</v>
      </c>
      <c r="F5645">
        <f t="shared" si="179"/>
        <v>0.36266975360878734</v>
      </c>
    </row>
    <row r="5646" spans="2:6" x14ac:dyDescent="0.3">
      <c r="B5646">
        <v>5641</v>
      </c>
      <c r="C5646" s="1">
        <f t="shared" si="178"/>
        <v>0.32637845398850868</v>
      </c>
      <c r="E5646">
        <v>5641</v>
      </c>
      <c r="F5646">
        <f t="shared" si="179"/>
        <v>0.36266975360878723</v>
      </c>
    </row>
    <row r="5647" spans="2:6" x14ac:dyDescent="0.3">
      <c r="B5647">
        <v>5642</v>
      </c>
      <c r="C5647" s="1">
        <f t="shared" si="178"/>
        <v>0.32649125222784309</v>
      </c>
      <c r="E5647">
        <v>5642</v>
      </c>
      <c r="F5647">
        <f t="shared" si="179"/>
        <v>0.36254072248878166</v>
      </c>
    </row>
    <row r="5648" spans="2:6" x14ac:dyDescent="0.3">
      <c r="B5648">
        <v>5643</v>
      </c>
      <c r="C5648" s="1">
        <f t="shared" si="178"/>
        <v>0.3266041140074718</v>
      </c>
      <c r="E5648">
        <v>5643</v>
      </c>
      <c r="F5648">
        <f t="shared" si="179"/>
        <v>0.36254072248878161</v>
      </c>
    </row>
    <row r="5649" spans="2:6" x14ac:dyDescent="0.3">
      <c r="B5649">
        <v>5644</v>
      </c>
      <c r="C5649" s="1">
        <f t="shared" si="178"/>
        <v>0.32671703926933249</v>
      </c>
      <c r="E5649">
        <v>5644</v>
      </c>
      <c r="F5649">
        <f t="shared" si="179"/>
        <v>0.36241173636306495</v>
      </c>
    </row>
    <row r="5650" spans="2:6" x14ac:dyDescent="0.3">
      <c r="B5650">
        <v>5645</v>
      </c>
      <c r="C5650" s="1">
        <f t="shared" si="178"/>
        <v>0.32683002795532945</v>
      </c>
      <c r="E5650">
        <v>5645</v>
      </c>
      <c r="F5650">
        <f t="shared" si="179"/>
        <v>0.3624117363630649</v>
      </c>
    </row>
    <row r="5651" spans="2:6" x14ac:dyDescent="0.3">
      <c r="B5651">
        <v>5646</v>
      </c>
      <c r="C5651" s="1">
        <f t="shared" si="178"/>
        <v>0.32694308000733446</v>
      </c>
      <c r="E5651">
        <v>5646</v>
      </c>
      <c r="F5651">
        <f t="shared" si="179"/>
        <v>0.36228279529799501</v>
      </c>
    </row>
    <row r="5652" spans="2:6" x14ac:dyDescent="0.3">
      <c r="B5652">
        <v>5647</v>
      </c>
      <c r="C5652" s="1">
        <f t="shared" si="178"/>
        <v>0.32705619536718689</v>
      </c>
      <c r="E5652">
        <v>5647</v>
      </c>
      <c r="F5652">
        <f t="shared" si="179"/>
        <v>0.3622827952979949</v>
      </c>
    </row>
    <row r="5653" spans="2:6" x14ac:dyDescent="0.3">
      <c r="B5653">
        <v>5648</v>
      </c>
      <c r="C5653" s="1">
        <f t="shared" si="178"/>
        <v>0.32716937397669321</v>
      </c>
      <c r="E5653">
        <v>5648</v>
      </c>
      <c r="F5653">
        <f t="shared" si="179"/>
        <v>0.36215389935990716</v>
      </c>
    </row>
    <row r="5654" spans="2:6" x14ac:dyDescent="0.3">
      <c r="B5654">
        <v>5649</v>
      </c>
      <c r="C5654" s="1">
        <f t="shared" si="178"/>
        <v>0.32728261577762785</v>
      </c>
      <c r="E5654">
        <v>5649</v>
      </c>
      <c r="F5654">
        <f t="shared" si="179"/>
        <v>0.36215389935990711</v>
      </c>
    </row>
    <row r="5655" spans="2:6" x14ac:dyDescent="0.3">
      <c r="B5655">
        <v>5650</v>
      </c>
      <c r="C5655" s="1">
        <f t="shared" si="178"/>
        <v>0.3273959207117324</v>
      </c>
      <c r="E5655">
        <v>5650</v>
      </c>
      <c r="F5655">
        <f t="shared" si="179"/>
        <v>0.36202504861511298</v>
      </c>
    </row>
    <row r="5656" spans="2:6" x14ac:dyDescent="0.3">
      <c r="B5656">
        <v>5651</v>
      </c>
      <c r="C5656" s="1">
        <f t="shared" si="178"/>
        <v>0.32750928872071589</v>
      </c>
      <c r="E5656">
        <v>5651</v>
      </c>
      <c r="F5656">
        <f t="shared" si="179"/>
        <v>0.36202504861511275</v>
      </c>
    </row>
    <row r="5657" spans="2:6" x14ac:dyDescent="0.3">
      <c r="B5657">
        <v>5652</v>
      </c>
      <c r="C5657" s="1">
        <f t="shared" si="178"/>
        <v>0.32762271974625512</v>
      </c>
      <c r="E5657">
        <v>5652</v>
      </c>
      <c r="F5657">
        <f t="shared" si="179"/>
        <v>0.36189624312990104</v>
      </c>
    </row>
    <row r="5658" spans="2:6" x14ac:dyDescent="0.3">
      <c r="B5658">
        <v>5653</v>
      </c>
      <c r="C5658" s="1">
        <f t="shared" si="178"/>
        <v>0.32773621372999434</v>
      </c>
      <c r="E5658">
        <v>5653</v>
      </c>
      <c r="F5658">
        <f t="shared" si="179"/>
        <v>0.36189624312990099</v>
      </c>
    </row>
    <row r="5659" spans="2:6" x14ac:dyDescent="0.3">
      <c r="B5659">
        <v>5654</v>
      </c>
      <c r="C5659" s="1">
        <f t="shared" si="178"/>
        <v>0.32784977061354542</v>
      </c>
      <c r="E5659">
        <v>5654</v>
      </c>
      <c r="F5659">
        <f t="shared" si="179"/>
        <v>0.36176748297053662</v>
      </c>
    </row>
    <row r="5660" spans="2:6" x14ac:dyDescent="0.3">
      <c r="B5660">
        <v>5655</v>
      </c>
      <c r="C5660" s="1">
        <f t="shared" si="178"/>
        <v>0.32796339033848798</v>
      </c>
      <c r="E5660">
        <v>5655</v>
      </c>
      <c r="F5660">
        <f t="shared" si="179"/>
        <v>0.36176748297053662</v>
      </c>
    </row>
    <row r="5661" spans="2:6" x14ac:dyDescent="0.3">
      <c r="B5661">
        <v>5656</v>
      </c>
      <c r="C5661" s="1">
        <f t="shared" si="178"/>
        <v>0.328077072846369</v>
      </c>
      <c r="E5661">
        <v>5656</v>
      </c>
      <c r="F5661">
        <f t="shared" si="179"/>
        <v>0.3616387682032618</v>
      </c>
    </row>
    <row r="5662" spans="2:6" x14ac:dyDescent="0.3">
      <c r="B5662">
        <v>5657</v>
      </c>
      <c r="C5662" s="1">
        <f t="shared" si="178"/>
        <v>0.32819081807870376</v>
      </c>
      <c r="E5662">
        <v>5657</v>
      </c>
      <c r="F5662">
        <f t="shared" si="179"/>
        <v>0.36163876820326168</v>
      </c>
    </row>
    <row r="5663" spans="2:6" x14ac:dyDescent="0.3">
      <c r="B5663">
        <v>5658</v>
      </c>
      <c r="C5663" s="1">
        <f t="shared" si="178"/>
        <v>0.32830462597697474</v>
      </c>
      <c r="E5663">
        <v>5658</v>
      </c>
      <c r="F5663">
        <f t="shared" si="179"/>
        <v>0.36151009889429492</v>
      </c>
    </row>
    <row r="5664" spans="2:6" x14ac:dyDescent="0.3">
      <c r="B5664">
        <v>5659</v>
      </c>
      <c r="C5664" s="1">
        <f t="shared" si="178"/>
        <v>0.32841849648263227</v>
      </c>
      <c r="E5664">
        <v>5659</v>
      </c>
      <c r="F5664">
        <f t="shared" si="179"/>
        <v>0.36151009889429486</v>
      </c>
    </row>
    <row r="5665" spans="2:6" x14ac:dyDescent="0.3">
      <c r="B5665">
        <v>5660</v>
      </c>
      <c r="C5665" s="1">
        <f t="shared" si="178"/>
        <v>0.32853242953709461</v>
      </c>
      <c r="E5665">
        <v>5660</v>
      </c>
      <c r="F5665">
        <f t="shared" si="179"/>
        <v>0.36138147510983121</v>
      </c>
    </row>
    <row r="5666" spans="2:6" x14ac:dyDescent="0.3">
      <c r="B5666">
        <v>5661</v>
      </c>
      <c r="C5666" s="1">
        <f t="shared" si="178"/>
        <v>0.32864642508174768</v>
      </c>
      <c r="E5666">
        <v>5661</v>
      </c>
      <c r="F5666">
        <f t="shared" si="179"/>
        <v>0.3613814751098311</v>
      </c>
    </row>
    <row r="5667" spans="2:6" x14ac:dyDescent="0.3">
      <c r="B5667">
        <v>5662</v>
      </c>
      <c r="C5667" s="1">
        <f t="shared" si="178"/>
        <v>0.32876048305794564</v>
      </c>
      <c r="E5667">
        <v>5662</v>
      </c>
      <c r="F5667">
        <f t="shared" si="179"/>
        <v>0.36125289691604262</v>
      </c>
    </row>
    <row r="5668" spans="2:6" x14ac:dyDescent="0.3">
      <c r="B5668">
        <v>5663</v>
      </c>
      <c r="C5668" s="1">
        <f t="shared" si="178"/>
        <v>0.3288746034070098</v>
      </c>
      <c r="E5668">
        <v>5663</v>
      </c>
      <c r="F5668">
        <f t="shared" si="179"/>
        <v>0.36125289691604257</v>
      </c>
    </row>
    <row r="5669" spans="2:6" x14ac:dyDescent="0.3">
      <c r="B5669">
        <v>5664</v>
      </c>
      <c r="C5669" s="1">
        <f t="shared" si="178"/>
        <v>0.3289887860702303</v>
      </c>
      <c r="E5669">
        <v>5664</v>
      </c>
      <c r="F5669">
        <f t="shared" si="179"/>
        <v>0.36112436437907736</v>
      </c>
    </row>
    <row r="5670" spans="2:6" x14ac:dyDescent="0.3">
      <c r="B5670">
        <v>5665</v>
      </c>
      <c r="C5670" s="1">
        <f t="shared" si="178"/>
        <v>0.32910303098886418</v>
      </c>
      <c r="E5670">
        <v>5665</v>
      </c>
      <c r="F5670">
        <f t="shared" si="179"/>
        <v>0.3611243643790773</v>
      </c>
    </row>
    <row r="5671" spans="2:6" x14ac:dyDescent="0.3">
      <c r="B5671">
        <v>5666</v>
      </c>
      <c r="C5671" s="1">
        <f t="shared" si="178"/>
        <v>0.3292173381041375</v>
      </c>
      <c r="E5671">
        <v>5666</v>
      </c>
      <c r="F5671">
        <f t="shared" si="179"/>
        <v>0.36099587756506024</v>
      </c>
    </row>
    <row r="5672" spans="2:6" x14ac:dyDescent="0.3">
      <c r="B5672">
        <v>5667</v>
      </c>
      <c r="C5672" s="1">
        <f t="shared" si="178"/>
        <v>0.32933170735724365</v>
      </c>
      <c r="E5672">
        <v>5667</v>
      </c>
      <c r="F5672">
        <f t="shared" si="179"/>
        <v>0.36099587756506019</v>
      </c>
    </row>
    <row r="5673" spans="2:6" x14ac:dyDescent="0.3">
      <c r="B5673">
        <v>5668</v>
      </c>
      <c r="C5673" s="1">
        <f t="shared" si="178"/>
        <v>0.32944613868934408</v>
      </c>
      <c r="E5673">
        <v>5668</v>
      </c>
      <c r="F5673">
        <f t="shared" si="179"/>
        <v>0.36086743654009268</v>
      </c>
    </row>
    <row r="5674" spans="2:6" x14ac:dyDescent="0.3">
      <c r="B5674">
        <v>5669</v>
      </c>
      <c r="C5674" s="1">
        <f t="shared" si="178"/>
        <v>0.32956063204156893</v>
      </c>
      <c r="E5674">
        <v>5669</v>
      </c>
      <c r="F5674">
        <f t="shared" si="179"/>
        <v>0.36086743654009257</v>
      </c>
    </row>
    <row r="5675" spans="2:6" x14ac:dyDescent="0.3">
      <c r="B5675">
        <v>5670</v>
      </c>
      <c r="C5675" s="1">
        <f t="shared" si="178"/>
        <v>0.32967518735501544</v>
      </c>
      <c r="E5675">
        <v>5670</v>
      </c>
      <c r="F5675">
        <f t="shared" si="179"/>
        <v>0.36073904137025226</v>
      </c>
    </row>
    <row r="5676" spans="2:6" x14ac:dyDescent="0.3">
      <c r="B5676">
        <v>5671</v>
      </c>
      <c r="C5676" s="1">
        <f t="shared" si="178"/>
        <v>0.3297898045707498</v>
      </c>
      <c r="E5676">
        <v>5671</v>
      </c>
      <c r="F5676">
        <f t="shared" si="179"/>
        <v>0.36073904137025214</v>
      </c>
    </row>
    <row r="5677" spans="2:6" x14ac:dyDescent="0.3">
      <c r="B5677">
        <v>5672</v>
      </c>
      <c r="C5677" s="1">
        <f t="shared" si="178"/>
        <v>0.32990448362980596</v>
      </c>
      <c r="E5677">
        <v>5672</v>
      </c>
      <c r="F5677">
        <f t="shared" si="179"/>
        <v>0.36061069212159325</v>
      </c>
    </row>
    <row r="5678" spans="2:6" x14ac:dyDescent="0.3">
      <c r="B5678">
        <v>5673</v>
      </c>
      <c r="C5678" s="1">
        <f t="shared" si="178"/>
        <v>0.33001922447318621</v>
      </c>
      <c r="E5678">
        <v>5673</v>
      </c>
      <c r="F5678">
        <f t="shared" si="179"/>
        <v>0.36061069212159308</v>
      </c>
    </row>
    <row r="5679" spans="2:6" x14ac:dyDescent="0.3">
      <c r="B5679">
        <v>5674</v>
      </c>
      <c r="C5679" s="1">
        <f t="shared" si="178"/>
        <v>0.3301340270418609</v>
      </c>
      <c r="E5679">
        <v>5674</v>
      </c>
      <c r="F5679">
        <f t="shared" si="179"/>
        <v>0.36048238886014616</v>
      </c>
    </row>
    <row r="5680" spans="2:6" x14ac:dyDescent="0.3">
      <c r="B5680">
        <v>5675</v>
      </c>
      <c r="C5680" s="1">
        <f t="shared" si="178"/>
        <v>0.33024889127676876</v>
      </c>
      <c r="E5680">
        <v>5675</v>
      </c>
      <c r="F5680">
        <f t="shared" si="179"/>
        <v>0.36048238886014616</v>
      </c>
    </row>
    <row r="5681" spans="2:6" x14ac:dyDescent="0.3">
      <c r="B5681">
        <v>5676</v>
      </c>
      <c r="C5681" s="1">
        <f t="shared" si="178"/>
        <v>0.33036381711881679</v>
      </c>
      <c r="E5681">
        <v>5676</v>
      </c>
      <c r="F5681">
        <f t="shared" si="179"/>
        <v>0.36035413165191787</v>
      </c>
    </row>
    <row r="5682" spans="2:6" x14ac:dyDescent="0.3">
      <c r="B5682">
        <v>5677</v>
      </c>
      <c r="C5682" s="1">
        <f t="shared" si="178"/>
        <v>0.33047880450888001</v>
      </c>
      <c r="E5682">
        <v>5677</v>
      </c>
      <c r="F5682">
        <f t="shared" si="179"/>
        <v>0.36035413165191787</v>
      </c>
    </row>
    <row r="5683" spans="2:6" x14ac:dyDescent="0.3">
      <c r="B5683">
        <v>5678</v>
      </c>
      <c r="C5683" s="1">
        <f t="shared" si="178"/>
        <v>0.33059385338780239</v>
      </c>
      <c r="E5683">
        <v>5678</v>
      </c>
      <c r="F5683">
        <f t="shared" si="179"/>
        <v>0.36022592056289165</v>
      </c>
    </row>
    <row r="5684" spans="2:6" x14ac:dyDescent="0.3">
      <c r="B5684">
        <v>5679</v>
      </c>
      <c r="C5684" s="1">
        <f t="shared" si="178"/>
        <v>0.33070896369639574</v>
      </c>
      <c r="E5684">
        <v>5679</v>
      </c>
      <c r="F5684">
        <f t="shared" si="179"/>
        <v>0.3602259205628916</v>
      </c>
    </row>
    <row r="5685" spans="2:6" x14ac:dyDescent="0.3">
      <c r="B5685">
        <v>5680</v>
      </c>
      <c r="C5685" s="1">
        <f t="shared" si="178"/>
        <v>0.33082413537544042</v>
      </c>
      <c r="E5685">
        <v>5680</v>
      </c>
      <c r="F5685">
        <f t="shared" si="179"/>
        <v>0.36009775565902685</v>
      </c>
    </row>
    <row r="5686" spans="2:6" x14ac:dyDescent="0.3">
      <c r="B5686">
        <v>5681</v>
      </c>
      <c r="C5686" s="1">
        <f t="shared" si="178"/>
        <v>0.33093936836568516</v>
      </c>
      <c r="E5686">
        <v>5681</v>
      </c>
      <c r="F5686">
        <f t="shared" si="179"/>
        <v>0.3600977556590268</v>
      </c>
    </row>
    <row r="5687" spans="2:6" x14ac:dyDescent="0.3">
      <c r="B5687">
        <v>5682</v>
      </c>
      <c r="C5687" s="1">
        <f t="shared" si="178"/>
        <v>0.33105466260784733</v>
      </c>
      <c r="E5687">
        <v>5682</v>
      </c>
      <c r="F5687">
        <f t="shared" si="179"/>
        <v>0.35996963700625917</v>
      </c>
    </row>
    <row r="5688" spans="2:6" x14ac:dyDescent="0.3">
      <c r="B5688">
        <v>5683</v>
      </c>
      <c r="C5688" s="1">
        <f t="shared" si="178"/>
        <v>0.33117001804261248</v>
      </c>
      <c r="E5688">
        <v>5683</v>
      </c>
      <c r="F5688">
        <f t="shared" si="179"/>
        <v>0.35996963700625917</v>
      </c>
    </row>
    <row r="5689" spans="2:6" x14ac:dyDescent="0.3">
      <c r="B5689">
        <v>5684</v>
      </c>
      <c r="C5689" s="1">
        <f t="shared" si="178"/>
        <v>0.33128543461063525</v>
      </c>
      <c r="E5689">
        <v>5684</v>
      </c>
      <c r="F5689">
        <f t="shared" si="179"/>
        <v>0.35984156467050071</v>
      </c>
    </row>
    <row r="5690" spans="2:6" x14ac:dyDescent="0.3">
      <c r="B5690">
        <v>5685</v>
      </c>
      <c r="C5690" s="1">
        <f t="shared" si="178"/>
        <v>0.33140091225253793</v>
      </c>
      <c r="E5690">
        <v>5685</v>
      </c>
      <c r="F5690">
        <f t="shared" si="179"/>
        <v>0.3598415646705006</v>
      </c>
    </row>
    <row r="5691" spans="2:6" x14ac:dyDescent="0.3">
      <c r="B5691">
        <v>5686</v>
      </c>
      <c r="C5691" s="1">
        <f t="shared" si="178"/>
        <v>0.33151645090891246</v>
      </c>
      <c r="E5691">
        <v>5686</v>
      </c>
      <c r="F5691">
        <f t="shared" si="179"/>
        <v>0.35971353871763917</v>
      </c>
    </row>
    <row r="5692" spans="2:6" x14ac:dyDescent="0.3">
      <c r="B5692">
        <v>5687</v>
      </c>
      <c r="C5692" s="1">
        <f t="shared" si="178"/>
        <v>0.33163205052031819</v>
      </c>
      <c r="E5692">
        <v>5687</v>
      </c>
      <c r="F5692">
        <f t="shared" si="179"/>
        <v>0.35971353871763911</v>
      </c>
    </row>
    <row r="5693" spans="2:6" x14ac:dyDescent="0.3">
      <c r="B5693">
        <v>5688</v>
      </c>
      <c r="C5693" s="1">
        <f t="shared" si="178"/>
        <v>0.33174771102728418</v>
      </c>
      <c r="E5693">
        <v>5688</v>
      </c>
      <c r="F5693">
        <f t="shared" si="179"/>
        <v>0.35958555921353924</v>
      </c>
    </row>
    <row r="5694" spans="2:6" x14ac:dyDescent="0.3">
      <c r="B5694">
        <v>5689</v>
      </c>
      <c r="C5694" s="1">
        <f t="shared" si="178"/>
        <v>0.33186343237030796</v>
      </c>
      <c r="E5694">
        <v>5689</v>
      </c>
      <c r="F5694">
        <f t="shared" si="179"/>
        <v>0.35958555921353919</v>
      </c>
    </row>
    <row r="5695" spans="2:6" x14ac:dyDescent="0.3">
      <c r="B5695">
        <v>5690</v>
      </c>
      <c r="C5695" s="1">
        <f t="shared" si="178"/>
        <v>0.33197921448985501</v>
      </c>
      <c r="E5695">
        <v>5690</v>
      </c>
      <c r="F5695">
        <f t="shared" si="179"/>
        <v>0.35945762622404082</v>
      </c>
    </row>
    <row r="5696" spans="2:6" x14ac:dyDescent="0.3">
      <c r="B5696">
        <v>5691</v>
      </c>
      <c r="C5696" s="1">
        <f t="shared" si="178"/>
        <v>0.33209505732636058</v>
      </c>
      <c r="E5696">
        <v>5691</v>
      </c>
      <c r="F5696">
        <f t="shared" si="179"/>
        <v>0.35945762622404065</v>
      </c>
    </row>
    <row r="5697" spans="2:6" x14ac:dyDescent="0.3">
      <c r="B5697">
        <v>5692</v>
      </c>
      <c r="C5697" s="1">
        <f t="shared" si="178"/>
        <v>0.33221096082022761</v>
      </c>
      <c r="E5697">
        <v>5692</v>
      </c>
      <c r="F5697">
        <f t="shared" si="179"/>
        <v>0.35932973981496052</v>
      </c>
    </row>
    <row r="5698" spans="2:6" x14ac:dyDescent="0.3">
      <c r="B5698">
        <v>5693</v>
      </c>
      <c r="C5698" s="1">
        <f t="shared" si="178"/>
        <v>0.33232692491182886</v>
      </c>
      <c r="E5698">
        <v>5693</v>
      </c>
      <c r="F5698">
        <f t="shared" si="179"/>
        <v>0.35932973981496047</v>
      </c>
    </row>
    <row r="5699" spans="2:6" x14ac:dyDescent="0.3">
      <c r="B5699">
        <v>5694</v>
      </c>
      <c r="C5699" s="1">
        <f t="shared" si="178"/>
        <v>0.33244294954150533</v>
      </c>
      <c r="E5699">
        <v>5694</v>
      </c>
      <c r="F5699">
        <f t="shared" si="179"/>
        <v>0.35920190005209068</v>
      </c>
    </row>
    <row r="5700" spans="2:6" x14ac:dyDescent="0.3">
      <c r="B5700">
        <v>5695</v>
      </c>
      <c r="C5700" s="1">
        <f t="shared" si="178"/>
        <v>0.33255903464956704</v>
      </c>
      <c r="E5700">
        <v>5695</v>
      </c>
      <c r="F5700">
        <f t="shared" si="179"/>
        <v>0.35920190005209063</v>
      </c>
    </row>
    <row r="5701" spans="2:6" x14ac:dyDescent="0.3">
      <c r="B5701">
        <v>5696</v>
      </c>
      <c r="C5701" s="1">
        <f t="shared" si="178"/>
        <v>0.33267518017629272</v>
      </c>
      <c r="E5701">
        <v>5696</v>
      </c>
      <c r="F5701">
        <f t="shared" si="179"/>
        <v>0.35907410700119974</v>
      </c>
    </row>
    <row r="5702" spans="2:6" x14ac:dyDescent="0.3">
      <c r="B5702">
        <v>5697</v>
      </c>
      <c r="C5702" s="1">
        <f t="shared" ref="C5702:C5765" si="180">D$2+D$1*COS((B5702*2*PI()/8760))</f>
        <v>0.33279138606193015</v>
      </c>
      <c r="E5702">
        <v>5697</v>
      </c>
      <c r="F5702">
        <f t="shared" ref="F5702:F5765" si="181">LARGE(C$6:C$8765,E5702)</f>
        <v>0.35907410700119968</v>
      </c>
    </row>
    <row r="5703" spans="2:6" x14ac:dyDescent="0.3">
      <c r="B5703">
        <v>5698</v>
      </c>
      <c r="C5703" s="1">
        <f t="shared" si="180"/>
        <v>0.33290765224669649</v>
      </c>
      <c r="E5703">
        <v>5698</v>
      </c>
      <c r="F5703">
        <f t="shared" si="181"/>
        <v>0.35894636072803227</v>
      </c>
    </row>
    <row r="5704" spans="2:6" x14ac:dyDescent="0.3">
      <c r="B5704">
        <v>5699</v>
      </c>
      <c r="C5704" s="1">
        <f t="shared" si="180"/>
        <v>0.33302397867077682</v>
      </c>
      <c r="E5704">
        <v>5699</v>
      </c>
      <c r="F5704">
        <f t="shared" si="181"/>
        <v>0.35894636072803215</v>
      </c>
    </row>
    <row r="5705" spans="2:6" x14ac:dyDescent="0.3">
      <c r="B5705">
        <v>5700</v>
      </c>
      <c r="C5705" s="1">
        <f t="shared" si="180"/>
        <v>0.33314036527432628</v>
      </c>
      <c r="E5705">
        <v>5700</v>
      </c>
      <c r="F5705">
        <f t="shared" si="181"/>
        <v>0.35881866129830831</v>
      </c>
    </row>
    <row r="5706" spans="2:6" x14ac:dyDescent="0.3">
      <c r="B5706">
        <v>5701</v>
      </c>
      <c r="C5706" s="1">
        <f t="shared" si="180"/>
        <v>0.33325681199746854</v>
      </c>
      <c r="E5706">
        <v>5701</v>
      </c>
      <c r="F5706">
        <f t="shared" si="181"/>
        <v>0.35881866129830814</v>
      </c>
    </row>
    <row r="5707" spans="2:6" x14ac:dyDescent="0.3">
      <c r="B5707">
        <v>5702</v>
      </c>
      <c r="C5707" s="1">
        <f t="shared" si="180"/>
        <v>0.33337331878029641</v>
      </c>
      <c r="E5707">
        <v>5702</v>
      </c>
      <c r="F5707">
        <f t="shared" si="181"/>
        <v>0.35869100877772425</v>
      </c>
    </row>
    <row r="5708" spans="2:6" x14ac:dyDescent="0.3">
      <c r="B5708">
        <v>5703</v>
      </c>
      <c r="C5708" s="1">
        <f t="shared" si="180"/>
        <v>0.33348988556287179</v>
      </c>
      <c r="E5708">
        <v>5703</v>
      </c>
      <c r="F5708">
        <f t="shared" si="181"/>
        <v>0.3586910087777242</v>
      </c>
    </row>
    <row r="5709" spans="2:6" x14ac:dyDescent="0.3">
      <c r="B5709">
        <v>5704</v>
      </c>
      <c r="C5709" s="1">
        <f t="shared" si="180"/>
        <v>0.33360651228522586</v>
      </c>
      <c r="E5709">
        <v>5704</v>
      </c>
      <c r="F5709">
        <f t="shared" si="181"/>
        <v>0.35856340323195213</v>
      </c>
    </row>
    <row r="5710" spans="2:6" x14ac:dyDescent="0.3">
      <c r="B5710">
        <v>5705</v>
      </c>
      <c r="C5710" s="1">
        <f t="shared" si="180"/>
        <v>0.33372319888735857</v>
      </c>
      <c r="E5710">
        <v>5705</v>
      </c>
      <c r="F5710">
        <f t="shared" si="181"/>
        <v>0.35856340323195202</v>
      </c>
    </row>
    <row r="5711" spans="2:6" x14ac:dyDescent="0.3">
      <c r="B5711">
        <v>5706</v>
      </c>
      <c r="C5711" s="1">
        <f t="shared" si="180"/>
        <v>0.33383994530923988</v>
      </c>
      <c r="E5711">
        <v>5706</v>
      </c>
      <c r="F5711">
        <f t="shared" si="181"/>
        <v>0.35843584472663997</v>
      </c>
    </row>
    <row r="5712" spans="2:6" x14ac:dyDescent="0.3">
      <c r="B5712">
        <v>5707</v>
      </c>
      <c r="C5712" s="1">
        <f t="shared" si="180"/>
        <v>0.33395675149080783</v>
      </c>
      <c r="E5712">
        <v>5707</v>
      </c>
      <c r="F5712">
        <f t="shared" si="181"/>
        <v>0.35843584472663997</v>
      </c>
    </row>
    <row r="5713" spans="2:6" x14ac:dyDescent="0.3">
      <c r="B5713">
        <v>5708</v>
      </c>
      <c r="C5713" s="1">
        <f t="shared" si="180"/>
        <v>0.33407361737197078</v>
      </c>
      <c r="E5713">
        <v>5708</v>
      </c>
      <c r="F5713">
        <f t="shared" si="181"/>
        <v>0.35830833332741152</v>
      </c>
    </row>
    <row r="5714" spans="2:6" x14ac:dyDescent="0.3">
      <c r="B5714">
        <v>5709</v>
      </c>
      <c r="C5714" s="1">
        <f t="shared" si="180"/>
        <v>0.33419054289260569</v>
      </c>
      <c r="E5714">
        <v>5709</v>
      </c>
      <c r="F5714">
        <f t="shared" si="181"/>
        <v>0.35830833332741147</v>
      </c>
    </row>
    <row r="5715" spans="2:6" x14ac:dyDescent="0.3">
      <c r="B5715">
        <v>5710</v>
      </c>
      <c r="C5715" s="1">
        <f t="shared" si="180"/>
        <v>0.33430752799255903</v>
      </c>
      <c r="E5715">
        <v>5710</v>
      </c>
      <c r="F5715">
        <f t="shared" si="181"/>
        <v>0.35818086909986624</v>
      </c>
    </row>
    <row r="5716" spans="2:6" x14ac:dyDescent="0.3">
      <c r="B5716">
        <v>5711</v>
      </c>
      <c r="C5716" s="1">
        <f t="shared" si="180"/>
        <v>0.33442457261164704</v>
      </c>
      <c r="E5716">
        <v>5711</v>
      </c>
      <c r="F5716">
        <f t="shared" si="181"/>
        <v>0.35818086909986607</v>
      </c>
    </row>
    <row r="5717" spans="2:6" x14ac:dyDescent="0.3">
      <c r="B5717">
        <v>5712</v>
      </c>
      <c r="C5717" s="1">
        <f t="shared" si="180"/>
        <v>0.33454167668965445</v>
      </c>
      <c r="E5717">
        <v>5712</v>
      </c>
      <c r="F5717">
        <f t="shared" si="181"/>
        <v>0.35805345210957923</v>
      </c>
    </row>
    <row r="5718" spans="2:6" x14ac:dyDescent="0.3">
      <c r="B5718">
        <v>5713</v>
      </c>
      <c r="C5718" s="1">
        <f t="shared" si="180"/>
        <v>0.3346588401663364</v>
      </c>
      <c r="E5718">
        <v>5713</v>
      </c>
      <c r="F5718">
        <f t="shared" si="181"/>
        <v>0.35805345210957906</v>
      </c>
    </row>
    <row r="5719" spans="2:6" x14ac:dyDescent="0.3">
      <c r="B5719">
        <v>5714</v>
      </c>
      <c r="C5719" s="1">
        <f t="shared" si="180"/>
        <v>0.33477606298141643</v>
      </c>
      <c r="E5719">
        <v>5714</v>
      </c>
      <c r="F5719">
        <f t="shared" si="181"/>
        <v>0.3579260824221015</v>
      </c>
    </row>
    <row r="5720" spans="2:6" x14ac:dyDescent="0.3">
      <c r="B5720">
        <v>5715</v>
      </c>
      <c r="C5720" s="1">
        <f t="shared" si="180"/>
        <v>0.33489334507458857</v>
      </c>
      <c r="E5720">
        <v>5715</v>
      </c>
      <c r="F5720">
        <f t="shared" si="181"/>
        <v>0.35792608242210139</v>
      </c>
    </row>
    <row r="5721" spans="2:6" x14ac:dyDescent="0.3">
      <c r="B5721">
        <v>5716</v>
      </c>
      <c r="C5721" s="1">
        <f t="shared" si="180"/>
        <v>0.33501068638551573</v>
      </c>
      <c r="E5721">
        <v>5716</v>
      </c>
      <c r="F5721">
        <f t="shared" si="181"/>
        <v>0.35779876010295975</v>
      </c>
    </row>
    <row r="5722" spans="2:6" x14ac:dyDescent="0.3">
      <c r="B5722">
        <v>5717</v>
      </c>
      <c r="C5722" s="1">
        <f t="shared" si="180"/>
        <v>0.33512808685383033</v>
      </c>
      <c r="E5722">
        <v>5717</v>
      </c>
      <c r="F5722">
        <f t="shared" si="181"/>
        <v>0.35779876010295975</v>
      </c>
    </row>
    <row r="5723" spans="2:6" x14ac:dyDescent="0.3">
      <c r="B5723">
        <v>5718</v>
      </c>
      <c r="C5723" s="1">
        <f t="shared" si="180"/>
        <v>0.33524554641913507</v>
      </c>
      <c r="E5723">
        <v>5718</v>
      </c>
      <c r="F5723">
        <f t="shared" si="181"/>
        <v>0.35767148521765607</v>
      </c>
    </row>
    <row r="5724" spans="2:6" x14ac:dyDescent="0.3">
      <c r="B5724">
        <v>5719</v>
      </c>
      <c r="C5724" s="1">
        <f t="shared" si="180"/>
        <v>0.33536306502100105</v>
      </c>
      <c r="E5724">
        <v>5719</v>
      </c>
      <c r="F5724">
        <f t="shared" si="181"/>
        <v>0.35767148521765602</v>
      </c>
    </row>
    <row r="5725" spans="2:6" x14ac:dyDescent="0.3">
      <c r="B5725">
        <v>5720</v>
      </c>
      <c r="C5725" s="1">
        <f t="shared" si="180"/>
        <v>0.33548064259897026</v>
      </c>
      <c r="E5725">
        <v>5720</v>
      </c>
      <c r="F5725">
        <f t="shared" si="181"/>
        <v>0.35754425783166832</v>
      </c>
    </row>
    <row r="5726" spans="2:6" x14ac:dyDescent="0.3">
      <c r="B5726">
        <v>5721</v>
      </c>
      <c r="C5726" s="1">
        <f t="shared" si="180"/>
        <v>0.33559827909255324</v>
      </c>
      <c r="E5726">
        <v>5721</v>
      </c>
      <c r="F5726">
        <f t="shared" si="181"/>
        <v>0.35754425783166832</v>
      </c>
    </row>
    <row r="5727" spans="2:6" x14ac:dyDescent="0.3">
      <c r="B5727">
        <v>5722</v>
      </c>
      <c r="C5727" s="1">
        <f t="shared" si="180"/>
        <v>0.33571597444123102</v>
      </c>
      <c r="E5727">
        <v>5722</v>
      </c>
      <c r="F5727">
        <f t="shared" si="181"/>
        <v>0.35741707801044997</v>
      </c>
    </row>
    <row r="5728" spans="2:6" x14ac:dyDescent="0.3">
      <c r="B5728">
        <v>5723</v>
      </c>
      <c r="C5728" s="1">
        <f t="shared" si="180"/>
        <v>0.33583372858445409</v>
      </c>
      <c r="E5728">
        <v>5723</v>
      </c>
      <c r="F5728">
        <f t="shared" si="181"/>
        <v>0.35741707801044992</v>
      </c>
    </row>
    <row r="5729" spans="2:6" x14ac:dyDescent="0.3">
      <c r="B5729">
        <v>5724</v>
      </c>
      <c r="C5729" s="1">
        <f t="shared" si="180"/>
        <v>0.33595154146164258</v>
      </c>
      <c r="E5729">
        <v>5724</v>
      </c>
      <c r="F5729">
        <f t="shared" si="181"/>
        <v>0.3572899458194298</v>
      </c>
    </row>
    <row r="5730" spans="2:6" x14ac:dyDescent="0.3">
      <c r="B5730">
        <v>5725</v>
      </c>
      <c r="C5730" s="1">
        <f t="shared" si="180"/>
        <v>0.33606941301218651</v>
      </c>
      <c r="E5730">
        <v>5725</v>
      </c>
      <c r="F5730">
        <f t="shared" si="181"/>
        <v>0.35728994581942974</v>
      </c>
    </row>
    <row r="5731" spans="2:6" x14ac:dyDescent="0.3">
      <c r="B5731">
        <v>5726</v>
      </c>
      <c r="C5731" s="1">
        <f t="shared" si="180"/>
        <v>0.33618734317544574</v>
      </c>
      <c r="E5731">
        <v>5726</v>
      </c>
      <c r="F5731">
        <f t="shared" si="181"/>
        <v>0.35716286132401232</v>
      </c>
    </row>
    <row r="5732" spans="2:6" x14ac:dyDescent="0.3">
      <c r="B5732">
        <v>5727</v>
      </c>
      <c r="C5732" s="1">
        <f t="shared" si="180"/>
        <v>0.33630533189074968</v>
      </c>
      <c r="E5732">
        <v>5727</v>
      </c>
      <c r="F5732">
        <f t="shared" si="181"/>
        <v>0.35716286132401226</v>
      </c>
    </row>
    <row r="5733" spans="2:6" x14ac:dyDescent="0.3">
      <c r="B5733">
        <v>5728</v>
      </c>
      <c r="C5733" s="1">
        <f t="shared" si="180"/>
        <v>0.33642337909739822</v>
      </c>
      <c r="E5733">
        <v>5728</v>
      </c>
      <c r="F5733">
        <f t="shared" si="181"/>
        <v>0.35703582458957744</v>
      </c>
    </row>
    <row r="5734" spans="2:6" x14ac:dyDescent="0.3">
      <c r="B5734">
        <v>5729</v>
      </c>
      <c r="C5734" s="1">
        <f t="shared" si="180"/>
        <v>0.33654148473466072</v>
      </c>
      <c r="E5734">
        <v>5729</v>
      </c>
      <c r="F5734">
        <f t="shared" si="181"/>
        <v>0.35703582458957739</v>
      </c>
    </row>
    <row r="5735" spans="2:6" x14ac:dyDescent="0.3">
      <c r="B5735">
        <v>5730</v>
      </c>
      <c r="C5735" s="1">
        <f t="shared" si="180"/>
        <v>0.33665964874177645</v>
      </c>
      <c r="E5735">
        <v>5730</v>
      </c>
      <c r="F5735">
        <f t="shared" si="181"/>
        <v>0.35690883568148024</v>
      </c>
    </row>
    <row r="5736" spans="2:6" x14ac:dyDescent="0.3">
      <c r="B5736">
        <v>5731</v>
      </c>
      <c r="C5736" s="1">
        <f t="shared" si="180"/>
        <v>0.33677787105795487</v>
      </c>
      <c r="E5736">
        <v>5731</v>
      </c>
      <c r="F5736">
        <f t="shared" si="181"/>
        <v>0.35690883568148013</v>
      </c>
    </row>
    <row r="5737" spans="2:6" x14ac:dyDescent="0.3">
      <c r="B5737">
        <v>5732</v>
      </c>
      <c r="C5737" s="1">
        <f t="shared" si="180"/>
        <v>0.33689615162237518</v>
      </c>
      <c r="E5737">
        <v>5732</v>
      </c>
      <c r="F5737">
        <f t="shared" si="181"/>
        <v>0.35678189466505172</v>
      </c>
    </row>
    <row r="5738" spans="2:6" x14ac:dyDescent="0.3">
      <c r="B5738">
        <v>5733</v>
      </c>
      <c r="C5738" s="1">
        <f t="shared" si="180"/>
        <v>0.33701449037418718</v>
      </c>
      <c r="E5738">
        <v>5733</v>
      </c>
      <c r="F5738">
        <f t="shared" si="181"/>
        <v>0.35678189466505167</v>
      </c>
    </row>
    <row r="5739" spans="2:6" x14ac:dyDescent="0.3">
      <c r="B5739">
        <v>5734</v>
      </c>
      <c r="C5739" s="1">
        <f t="shared" si="180"/>
        <v>0.33713288725250978</v>
      </c>
      <c r="E5739">
        <v>5734</v>
      </c>
      <c r="F5739">
        <f t="shared" si="181"/>
        <v>0.35665500160559765</v>
      </c>
    </row>
    <row r="5740" spans="2:6" x14ac:dyDescent="0.3">
      <c r="B5740">
        <v>5735</v>
      </c>
      <c r="C5740" s="1">
        <f t="shared" si="180"/>
        <v>0.3372513421964331</v>
      </c>
      <c r="E5740">
        <v>5735</v>
      </c>
      <c r="F5740">
        <f t="shared" si="181"/>
        <v>0.3566550016055976</v>
      </c>
    </row>
    <row r="5741" spans="2:6" x14ac:dyDescent="0.3">
      <c r="B5741">
        <v>5736</v>
      </c>
      <c r="C5741" s="1">
        <f t="shared" si="180"/>
        <v>0.33736985514501622</v>
      </c>
      <c r="E5741">
        <v>5736</v>
      </c>
      <c r="F5741">
        <f t="shared" si="181"/>
        <v>0.35652815656839959</v>
      </c>
    </row>
    <row r="5742" spans="2:6" x14ac:dyDescent="0.3">
      <c r="B5742">
        <v>5737</v>
      </c>
      <c r="C5742" s="1">
        <f t="shared" si="180"/>
        <v>0.33748842603728935</v>
      </c>
      <c r="E5742">
        <v>5737</v>
      </c>
      <c r="F5742">
        <f t="shared" si="181"/>
        <v>0.35652815656839953</v>
      </c>
    </row>
    <row r="5743" spans="2:6" x14ac:dyDescent="0.3">
      <c r="B5743">
        <v>5738</v>
      </c>
      <c r="C5743" s="1">
        <f t="shared" si="180"/>
        <v>0.33760705481225273</v>
      </c>
      <c r="E5743">
        <v>5738</v>
      </c>
      <c r="F5743">
        <f t="shared" si="181"/>
        <v>0.35640135961871416</v>
      </c>
    </row>
    <row r="5744" spans="2:6" x14ac:dyDescent="0.3">
      <c r="B5744">
        <v>5739</v>
      </c>
      <c r="C5744" s="1">
        <f t="shared" si="180"/>
        <v>0.33772574140887607</v>
      </c>
      <c r="E5744">
        <v>5739</v>
      </c>
      <c r="F5744">
        <f t="shared" si="181"/>
        <v>0.35640135961871411</v>
      </c>
    </row>
    <row r="5745" spans="2:6" x14ac:dyDescent="0.3">
      <c r="B5745">
        <v>5740</v>
      </c>
      <c r="C5745" s="1">
        <f t="shared" si="180"/>
        <v>0.33784448576610049</v>
      </c>
      <c r="E5745">
        <v>5740</v>
      </c>
      <c r="F5745">
        <f t="shared" si="181"/>
        <v>0.35627461082177336</v>
      </c>
    </row>
    <row r="5746" spans="2:6" x14ac:dyDescent="0.3">
      <c r="B5746">
        <v>5741</v>
      </c>
      <c r="C5746" s="1">
        <f t="shared" si="180"/>
        <v>0.33796328782283613</v>
      </c>
      <c r="E5746">
        <v>5741</v>
      </c>
      <c r="F5746">
        <f t="shared" si="181"/>
        <v>0.35627461082177331</v>
      </c>
    </row>
    <row r="5747" spans="2:6" x14ac:dyDescent="0.3">
      <c r="B5747">
        <v>5742</v>
      </c>
      <c r="C5747" s="1">
        <f t="shared" si="180"/>
        <v>0.33808214751796478</v>
      </c>
      <c r="E5747">
        <v>5742</v>
      </c>
      <c r="F5747">
        <f t="shared" si="181"/>
        <v>0.35614791024278442</v>
      </c>
    </row>
    <row r="5748" spans="2:6" x14ac:dyDescent="0.3">
      <c r="B5748">
        <v>5743</v>
      </c>
      <c r="C5748" s="1">
        <f t="shared" si="180"/>
        <v>0.33820106479033718</v>
      </c>
      <c r="E5748">
        <v>5743</v>
      </c>
      <c r="F5748">
        <f t="shared" si="181"/>
        <v>0.3561479102427843</v>
      </c>
    </row>
    <row r="5749" spans="2:6" x14ac:dyDescent="0.3">
      <c r="B5749">
        <v>5744</v>
      </c>
      <c r="C5749" s="1">
        <f t="shared" si="180"/>
        <v>0.33832003957877577</v>
      </c>
      <c r="E5749">
        <v>5744</v>
      </c>
      <c r="F5749">
        <f t="shared" si="181"/>
        <v>0.35602125794692946</v>
      </c>
    </row>
    <row r="5750" spans="2:6" x14ac:dyDescent="0.3">
      <c r="B5750">
        <v>5745</v>
      </c>
      <c r="C5750" s="1">
        <f t="shared" si="180"/>
        <v>0.3384390718220725</v>
      </c>
      <c r="E5750">
        <v>5745</v>
      </c>
      <c r="F5750">
        <f t="shared" si="181"/>
        <v>0.35602125794692929</v>
      </c>
    </row>
    <row r="5751" spans="2:6" x14ac:dyDescent="0.3">
      <c r="B5751">
        <v>5746</v>
      </c>
      <c r="C5751" s="1">
        <f t="shared" si="180"/>
        <v>0.33855816145899009</v>
      </c>
      <c r="E5751">
        <v>5746</v>
      </c>
      <c r="F5751">
        <f t="shared" si="181"/>
        <v>0.35589465399936621</v>
      </c>
    </row>
    <row r="5752" spans="2:6" x14ac:dyDescent="0.3">
      <c r="B5752">
        <v>5747</v>
      </c>
      <c r="C5752" s="1">
        <f t="shared" si="180"/>
        <v>0.33867730842826177</v>
      </c>
      <c r="E5752">
        <v>5747</v>
      </c>
      <c r="F5752">
        <f t="shared" si="181"/>
        <v>0.35589465399936615</v>
      </c>
    </row>
    <row r="5753" spans="2:6" x14ac:dyDescent="0.3">
      <c r="B5753">
        <v>5748</v>
      </c>
      <c r="C5753" s="1">
        <f t="shared" si="180"/>
        <v>0.33879651266859101</v>
      </c>
      <c r="E5753">
        <v>5748</v>
      </c>
      <c r="F5753">
        <f t="shared" si="181"/>
        <v>0.35576809846522728</v>
      </c>
    </row>
    <row r="5754" spans="2:6" x14ac:dyDescent="0.3">
      <c r="B5754">
        <v>5749</v>
      </c>
      <c r="C5754" s="1">
        <f t="shared" si="180"/>
        <v>0.33891577411865231</v>
      </c>
      <c r="E5754">
        <v>5749</v>
      </c>
      <c r="F5754">
        <f t="shared" si="181"/>
        <v>0.35576809846522706</v>
      </c>
    </row>
    <row r="5755" spans="2:6" x14ac:dyDescent="0.3">
      <c r="B5755">
        <v>5750</v>
      </c>
      <c r="C5755" s="1">
        <f t="shared" si="180"/>
        <v>0.33903509271709031</v>
      </c>
      <c r="E5755">
        <v>5750</v>
      </c>
      <c r="F5755">
        <f t="shared" si="181"/>
        <v>0.35564159140962037</v>
      </c>
    </row>
    <row r="5756" spans="2:6" x14ac:dyDescent="0.3">
      <c r="B5756">
        <v>5751</v>
      </c>
      <c r="C5756" s="1">
        <f t="shared" si="180"/>
        <v>0.33915446840252034</v>
      </c>
      <c r="E5756">
        <v>5751</v>
      </c>
      <c r="F5756">
        <f t="shared" si="181"/>
        <v>0.35564159140962032</v>
      </c>
    </row>
    <row r="5757" spans="2:6" x14ac:dyDescent="0.3">
      <c r="B5757">
        <v>5752</v>
      </c>
      <c r="C5757" s="1">
        <f t="shared" si="180"/>
        <v>0.3392739011135284</v>
      </c>
      <c r="E5757">
        <v>5752</v>
      </c>
      <c r="F5757">
        <f t="shared" si="181"/>
        <v>0.35551513289762832</v>
      </c>
    </row>
    <row r="5758" spans="2:6" x14ac:dyDescent="0.3">
      <c r="B5758">
        <v>5753</v>
      </c>
      <c r="C5758" s="1">
        <f t="shared" si="180"/>
        <v>0.33939339078867126</v>
      </c>
      <c r="E5758">
        <v>5753</v>
      </c>
      <c r="F5758">
        <f t="shared" si="181"/>
        <v>0.35551513289762826</v>
      </c>
    </row>
    <row r="5759" spans="2:6" x14ac:dyDescent="0.3">
      <c r="B5759">
        <v>5754</v>
      </c>
      <c r="C5759" s="1">
        <f t="shared" si="180"/>
        <v>0.33951293736647598</v>
      </c>
      <c r="E5759">
        <v>5754</v>
      </c>
      <c r="F5759">
        <f t="shared" si="181"/>
        <v>0.35538872299430901</v>
      </c>
    </row>
    <row r="5760" spans="2:6" x14ac:dyDescent="0.3">
      <c r="B5760">
        <v>5755</v>
      </c>
      <c r="C5760" s="1">
        <f t="shared" si="180"/>
        <v>0.33963254078544114</v>
      </c>
      <c r="E5760">
        <v>5755</v>
      </c>
      <c r="F5760">
        <f t="shared" si="181"/>
        <v>0.3553887229943089</v>
      </c>
    </row>
    <row r="5761" spans="2:6" x14ac:dyDescent="0.3">
      <c r="B5761">
        <v>5756</v>
      </c>
      <c r="C5761" s="1">
        <f t="shared" si="180"/>
        <v>0.33975220098403502</v>
      </c>
      <c r="E5761">
        <v>5756</v>
      </c>
      <c r="F5761">
        <f t="shared" si="181"/>
        <v>0.35526236176469517</v>
      </c>
    </row>
    <row r="5762" spans="2:6" x14ac:dyDescent="0.3">
      <c r="B5762">
        <v>5757</v>
      </c>
      <c r="C5762" s="1">
        <f t="shared" si="180"/>
        <v>0.33987191790069765</v>
      </c>
      <c r="E5762">
        <v>5757</v>
      </c>
      <c r="F5762">
        <f t="shared" si="181"/>
        <v>0.35526236176469511</v>
      </c>
    </row>
    <row r="5763" spans="2:6" x14ac:dyDescent="0.3">
      <c r="B5763">
        <v>5758</v>
      </c>
      <c r="C5763" s="1">
        <f t="shared" si="180"/>
        <v>0.3399916914738394</v>
      </c>
      <c r="E5763">
        <v>5758</v>
      </c>
      <c r="F5763">
        <f t="shared" si="181"/>
        <v>0.35513604927379455</v>
      </c>
    </row>
    <row r="5764" spans="2:6" x14ac:dyDescent="0.3">
      <c r="B5764">
        <v>5759</v>
      </c>
      <c r="C5764" s="1">
        <f t="shared" si="180"/>
        <v>0.34011152164184133</v>
      </c>
      <c r="E5764">
        <v>5759</v>
      </c>
      <c r="F5764">
        <f t="shared" si="181"/>
        <v>0.35513604927379439</v>
      </c>
    </row>
    <row r="5765" spans="2:6" x14ac:dyDescent="0.3">
      <c r="B5765">
        <v>5760</v>
      </c>
      <c r="C5765" s="1">
        <f t="shared" si="180"/>
        <v>0.34023140834305621</v>
      </c>
      <c r="E5765">
        <v>5760</v>
      </c>
      <c r="F5765">
        <f t="shared" si="181"/>
        <v>0.35500978558658997</v>
      </c>
    </row>
    <row r="5766" spans="2:6" x14ac:dyDescent="0.3">
      <c r="B5766">
        <v>5761</v>
      </c>
      <c r="C5766" s="1">
        <f t="shared" ref="C5766:C5829" si="182">D$2+D$1*COS((B5766*2*PI()/8760))</f>
        <v>0.34035135151580637</v>
      </c>
      <c r="E5766">
        <v>5761</v>
      </c>
      <c r="F5766">
        <f t="shared" ref="F5766:F5829" si="183">LARGE(C$6:C$8765,E5766)</f>
        <v>0.35500978558658991</v>
      </c>
    </row>
    <row r="5767" spans="2:6" x14ac:dyDescent="0.3">
      <c r="B5767">
        <v>5762</v>
      </c>
      <c r="C5767" s="1">
        <f t="shared" si="182"/>
        <v>0.34047135109838655</v>
      </c>
      <c r="E5767">
        <v>5762</v>
      </c>
      <c r="F5767">
        <f t="shared" si="183"/>
        <v>0.354883570768039</v>
      </c>
    </row>
    <row r="5768" spans="2:6" x14ac:dyDescent="0.3">
      <c r="B5768">
        <v>5763</v>
      </c>
      <c r="C5768" s="1">
        <f t="shared" si="182"/>
        <v>0.34059140702906121</v>
      </c>
      <c r="E5768">
        <v>5763</v>
      </c>
      <c r="F5768">
        <f t="shared" si="183"/>
        <v>0.35488357076803895</v>
      </c>
    </row>
    <row r="5769" spans="2:6" x14ac:dyDescent="0.3">
      <c r="B5769">
        <v>5764</v>
      </c>
      <c r="C5769" s="1">
        <f t="shared" si="182"/>
        <v>0.34071151924606696</v>
      </c>
      <c r="E5769">
        <v>5764</v>
      </c>
      <c r="F5769">
        <f t="shared" si="183"/>
        <v>0.35475740488307406</v>
      </c>
    </row>
    <row r="5770" spans="2:6" x14ac:dyDescent="0.3">
      <c r="B5770">
        <v>5765</v>
      </c>
      <c r="C5770" s="1">
        <f t="shared" si="182"/>
        <v>0.3408316876876103</v>
      </c>
      <c r="E5770">
        <v>5765</v>
      </c>
      <c r="F5770">
        <f t="shared" si="183"/>
        <v>0.354757404883074</v>
      </c>
    </row>
    <row r="5771" spans="2:6" x14ac:dyDescent="0.3">
      <c r="B5771">
        <v>5766</v>
      </c>
      <c r="C5771" s="1">
        <f t="shared" si="182"/>
        <v>0.34095191229186966</v>
      </c>
      <c r="E5771">
        <v>5766</v>
      </c>
      <c r="F5771">
        <f t="shared" si="183"/>
        <v>0.35463128799660254</v>
      </c>
    </row>
    <row r="5772" spans="2:6" x14ac:dyDescent="0.3">
      <c r="B5772">
        <v>5767</v>
      </c>
      <c r="C5772" s="1">
        <f t="shared" si="182"/>
        <v>0.34107219299699459</v>
      </c>
      <c r="E5772">
        <v>5767</v>
      </c>
      <c r="F5772">
        <f t="shared" si="183"/>
        <v>0.35463128799660243</v>
      </c>
    </row>
    <row r="5773" spans="2:6" x14ac:dyDescent="0.3">
      <c r="B5773">
        <v>5768</v>
      </c>
      <c r="C5773" s="1">
        <f t="shared" si="182"/>
        <v>0.34119252974110498</v>
      </c>
      <c r="E5773">
        <v>5768</v>
      </c>
      <c r="F5773">
        <f t="shared" si="183"/>
        <v>0.35450522017350639</v>
      </c>
    </row>
    <row r="5774" spans="2:6" x14ac:dyDescent="0.3">
      <c r="B5774">
        <v>5769</v>
      </c>
      <c r="C5774" s="1">
        <f t="shared" si="182"/>
        <v>0.34131292246229289</v>
      </c>
      <c r="E5774">
        <v>5769</v>
      </c>
      <c r="F5774">
        <f t="shared" si="183"/>
        <v>0.35450522017350627</v>
      </c>
    </row>
    <row r="5775" spans="2:6" x14ac:dyDescent="0.3">
      <c r="B5775">
        <v>5770</v>
      </c>
      <c r="C5775" s="1">
        <f t="shared" si="182"/>
        <v>0.3414333710986206</v>
      </c>
      <c r="E5775">
        <v>5770</v>
      </c>
      <c r="F5775">
        <f t="shared" si="183"/>
        <v>0.35437920147864244</v>
      </c>
    </row>
    <row r="5776" spans="2:6" x14ac:dyDescent="0.3">
      <c r="B5776">
        <v>5771</v>
      </c>
      <c r="C5776" s="1">
        <f t="shared" si="182"/>
        <v>0.34155387558812245</v>
      </c>
      <c r="E5776">
        <v>5771</v>
      </c>
      <c r="F5776">
        <f t="shared" si="183"/>
        <v>0.35437920147864233</v>
      </c>
    </row>
    <row r="5777" spans="2:6" x14ac:dyDescent="0.3">
      <c r="B5777">
        <v>5772</v>
      </c>
      <c r="C5777" s="1">
        <f t="shared" si="182"/>
        <v>0.34167443586880369</v>
      </c>
      <c r="E5777">
        <v>5772</v>
      </c>
      <c r="F5777">
        <f t="shared" si="183"/>
        <v>0.35425323197684233</v>
      </c>
    </row>
    <row r="5778" spans="2:6" x14ac:dyDescent="0.3">
      <c r="B5778">
        <v>5773</v>
      </c>
      <c r="C5778" s="1">
        <f t="shared" si="182"/>
        <v>0.34179505187864084</v>
      </c>
      <c r="E5778">
        <v>5773</v>
      </c>
      <c r="F5778">
        <f t="shared" si="183"/>
        <v>0.35425323197684233</v>
      </c>
    </row>
    <row r="5779" spans="2:6" x14ac:dyDescent="0.3">
      <c r="B5779">
        <v>5774</v>
      </c>
      <c r="C5779" s="1">
        <f t="shared" si="182"/>
        <v>0.34191572355558181</v>
      </c>
      <c r="E5779">
        <v>5774</v>
      </c>
      <c r="F5779">
        <f t="shared" si="183"/>
        <v>0.35412731173291234</v>
      </c>
    </row>
    <row r="5780" spans="2:6" x14ac:dyDescent="0.3">
      <c r="B5780">
        <v>5775</v>
      </c>
      <c r="C5780" s="1">
        <f t="shared" si="182"/>
        <v>0.34203645083754586</v>
      </c>
      <c r="E5780">
        <v>5775</v>
      </c>
      <c r="F5780">
        <f t="shared" si="183"/>
        <v>0.35412731173291229</v>
      </c>
    </row>
    <row r="5781" spans="2:6" x14ac:dyDescent="0.3">
      <c r="B5781">
        <v>5776</v>
      </c>
      <c r="C5781" s="1">
        <f t="shared" si="182"/>
        <v>0.34215723366242345</v>
      </c>
      <c r="E5781">
        <v>5776</v>
      </c>
      <c r="F5781">
        <f t="shared" si="183"/>
        <v>0.35400144081163332</v>
      </c>
    </row>
    <row r="5782" spans="2:6" x14ac:dyDescent="0.3">
      <c r="B5782">
        <v>5777</v>
      </c>
      <c r="C5782" s="1">
        <f t="shared" si="182"/>
        <v>0.34227807196807708</v>
      </c>
      <c r="E5782">
        <v>5777</v>
      </c>
      <c r="F5782">
        <f t="shared" si="183"/>
        <v>0.35400144081163326</v>
      </c>
    </row>
    <row r="5783" spans="2:6" x14ac:dyDescent="0.3">
      <c r="B5783">
        <v>5778</v>
      </c>
      <c r="C5783" s="1">
        <f t="shared" si="182"/>
        <v>0.34239896569234002</v>
      </c>
      <c r="E5783">
        <v>5778</v>
      </c>
      <c r="F5783">
        <f t="shared" si="183"/>
        <v>0.35387561927776073</v>
      </c>
    </row>
    <row r="5784" spans="2:6" x14ac:dyDescent="0.3">
      <c r="B5784">
        <v>5779</v>
      </c>
      <c r="C5784" s="1">
        <f t="shared" si="182"/>
        <v>0.34251991477301735</v>
      </c>
      <c r="E5784">
        <v>5779</v>
      </c>
      <c r="F5784">
        <f t="shared" si="183"/>
        <v>0.35387561927776068</v>
      </c>
    </row>
    <row r="5785" spans="2:6" x14ac:dyDescent="0.3">
      <c r="B5785">
        <v>5780</v>
      </c>
      <c r="C5785" s="1">
        <f t="shared" si="182"/>
        <v>0.34264091914788564</v>
      </c>
      <c r="E5785">
        <v>5780</v>
      </c>
      <c r="F5785">
        <f t="shared" si="183"/>
        <v>0.35374984719602487</v>
      </c>
    </row>
    <row r="5786" spans="2:6" x14ac:dyDescent="0.3">
      <c r="B5786">
        <v>5781</v>
      </c>
      <c r="C5786" s="1">
        <f t="shared" si="182"/>
        <v>0.34276197875469283</v>
      </c>
      <c r="E5786">
        <v>5781</v>
      </c>
      <c r="F5786">
        <f t="shared" si="183"/>
        <v>0.35374984719602481</v>
      </c>
    </row>
    <row r="5787" spans="2:6" x14ac:dyDescent="0.3">
      <c r="B5787">
        <v>5782</v>
      </c>
      <c r="C5787" s="1">
        <f t="shared" si="182"/>
        <v>0.34288309353115909</v>
      </c>
      <c r="E5787">
        <v>5782</v>
      </c>
      <c r="F5787">
        <f t="shared" si="183"/>
        <v>0.3536241246311303</v>
      </c>
    </row>
    <row r="5788" spans="2:6" x14ac:dyDescent="0.3">
      <c r="B5788">
        <v>5783</v>
      </c>
      <c r="C5788" s="1">
        <f t="shared" si="182"/>
        <v>0.34300426341497503</v>
      </c>
      <c r="E5788">
        <v>5783</v>
      </c>
      <c r="F5788">
        <f t="shared" si="183"/>
        <v>0.35362412463113024</v>
      </c>
    </row>
    <row r="5789" spans="2:6" x14ac:dyDescent="0.3">
      <c r="B5789">
        <v>5784</v>
      </c>
      <c r="C5789" s="1">
        <f t="shared" si="182"/>
        <v>0.3431254883438043</v>
      </c>
      <c r="E5789">
        <v>5784</v>
      </c>
      <c r="F5789">
        <f t="shared" si="183"/>
        <v>0.35349845164775628</v>
      </c>
    </row>
    <row r="5790" spans="2:6" x14ac:dyDescent="0.3">
      <c r="B5790">
        <v>5785</v>
      </c>
      <c r="C5790" s="1">
        <f t="shared" si="182"/>
        <v>0.34324676825528089</v>
      </c>
      <c r="E5790">
        <v>5785</v>
      </c>
      <c r="F5790">
        <f t="shared" si="183"/>
        <v>0.35349845164775628</v>
      </c>
    </row>
    <row r="5791" spans="2:6" x14ac:dyDescent="0.3">
      <c r="B5791">
        <v>5786</v>
      </c>
      <c r="C5791" s="1">
        <f t="shared" si="182"/>
        <v>0.34336810308701166</v>
      </c>
      <c r="E5791">
        <v>5786</v>
      </c>
      <c r="F5791">
        <f t="shared" si="183"/>
        <v>0.35337282831055666</v>
      </c>
    </row>
    <row r="5792" spans="2:6" x14ac:dyDescent="0.3">
      <c r="B5792">
        <v>5787</v>
      </c>
      <c r="C5792" s="1">
        <f t="shared" si="182"/>
        <v>0.34348949277657448</v>
      </c>
      <c r="E5792">
        <v>5787</v>
      </c>
      <c r="F5792">
        <f t="shared" si="183"/>
        <v>0.35337282831055661</v>
      </c>
    </row>
    <row r="5793" spans="2:6" x14ac:dyDescent="0.3">
      <c r="B5793">
        <v>5788</v>
      </c>
      <c r="C5793" s="1">
        <f t="shared" si="182"/>
        <v>0.34361093726151914</v>
      </c>
      <c r="E5793">
        <v>5788</v>
      </c>
      <c r="F5793">
        <f t="shared" si="183"/>
        <v>0.35324725468415941</v>
      </c>
    </row>
    <row r="5794" spans="2:6" x14ac:dyDescent="0.3">
      <c r="B5794">
        <v>5789</v>
      </c>
      <c r="C5794" s="1">
        <f t="shared" si="182"/>
        <v>0.34373243647936774</v>
      </c>
      <c r="E5794">
        <v>5789</v>
      </c>
      <c r="F5794">
        <f t="shared" si="183"/>
        <v>0.35324725468415918</v>
      </c>
    </row>
    <row r="5795" spans="2:6" x14ac:dyDescent="0.3">
      <c r="B5795">
        <v>5790</v>
      </c>
      <c r="C5795" s="1">
        <f t="shared" si="182"/>
        <v>0.34385399036761322</v>
      </c>
      <c r="E5795">
        <v>5790</v>
      </c>
      <c r="F5795">
        <f t="shared" si="183"/>
        <v>0.35312173083316711</v>
      </c>
    </row>
    <row r="5796" spans="2:6" x14ac:dyDescent="0.3">
      <c r="B5796">
        <v>5791</v>
      </c>
      <c r="C5796" s="1">
        <f t="shared" si="182"/>
        <v>0.34397559886372164</v>
      </c>
      <c r="E5796">
        <v>5791</v>
      </c>
      <c r="F5796">
        <f t="shared" si="183"/>
        <v>0.35312173083316706</v>
      </c>
    </row>
    <row r="5797" spans="2:6" x14ac:dyDescent="0.3">
      <c r="B5797">
        <v>5792</v>
      </c>
      <c r="C5797" s="1">
        <f t="shared" si="182"/>
        <v>0.34409726190512957</v>
      </c>
      <c r="E5797">
        <v>5792</v>
      </c>
      <c r="F5797">
        <f t="shared" si="183"/>
        <v>0.35299625682215685</v>
      </c>
    </row>
    <row r="5798" spans="2:6" x14ac:dyDescent="0.3">
      <c r="B5798">
        <v>5793</v>
      </c>
      <c r="C5798" s="1">
        <f t="shared" si="182"/>
        <v>0.34421897942924684</v>
      </c>
      <c r="E5798">
        <v>5793</v>
      </c>
      <c r="F5798">
        <f t="shared" si="183"/>
        <v>0.3529962568221568</v>
      </c>
    </row>
    <row r="5799" spans="2:6" x14ac:dyDescent="0.3">
      <c r="B5799">
        <v>5794</v>
      </c>
      <c r="C5799" s="1">
        <f t="shared" si="182"/>
        <v>0.34434075137345443</v>
      </c>
      <c r="E5799">
        <v>5794</v>
      </c>
      <c r="F5799">
        <f t="shared" si="183"/>
        <v>0.35287083271567987</v>
      </c>
    </row>
    <row r="5800" spans="2:6" x14ac:dyDescent="0.3">
      <c r="B5800">
        <v>5795</v>
      </c>
      <c r="C5800" s="1">
        <f t="shared" si="182"/>
        <v>0.34446257767510557</v>
      </c>
      <c r="E5800">
        <v>5795</v>
      </c>
      <c r="F5800">
        <f t="shared" si="183"/>
        <v>0.35287083271567987</v>
      </c>
    </row>
    <row r="5801" spans="2:6" x14ac:dyDescent="0.3">
      <c r="B5801">
        <v>5796</v>
      </c>
      <c r="C5801" s="1">
        <f t="shared" si="182"/>
        <v>0.34458445827152562</v>
      </c>
      <c r="E5801">
        <v>5796</v>
      </c>
      <c r="F5801">
        <f t="shared" si="183"/>
        <v>0.35274545857826206</v>
      </c>
    </row>
    <row r="5802" spans="2:6" x14ac:dyDescent="0.3">
      <c r="B5802">
        <v>5797</v>
      </c>
      <c r="C5802" s="1">
        <f t="shared" si="182"/>
        <v>0.34470639310001161</v>
      </c>
      <c r="E5802">
        <v>5797</v>
      </c>
      <c r="F5802">
        <f t="shared" si="183"/>
        <v>0.35274545857826195</v>
      </c>
    </row>
    <row r="5803" spans="2:6" x14ac:dyDescent="0.3">
      <c r="B5803">
        <v>5798</v>
      </c>
      <c r="C5803" s="1">
        <f t="shared" si="182"/>
        <v>0.3448283820978334</v>
      </c>
      <c r="E5803">
        <v>5798</v>
      </c>
      <c r="F5803">
        <f t="shared" si="183"/>
        <v>0.3526201344744031</v>
      </c>
    </row>
    <row r="5804" spans="2:6" x14ac:dyDescent="0.3">
      <c r="B5804">
        <v>5799</v>
      </c>
      <c r="C5804" s="1">
        <f t="shared" si="182"/>
        <v>0.34495042520223229</v>
      </c>
      <c r="E5804">
        <v>5799</v>
      </c>
      <c r="F5804">
        <f t="shared" si="183"/>
        <v>0.35262013447440299</v>
      </c>
    </row>
    <row r="5805" spans="2:6" x14ac:dyDescent="0.3">
      <c r="B5805">
        <v>5800</v>
      </c>
      <c r="C5805" s="1">
        <f t="shared" si="182"/>
        <v>0.34507252235042202</v>
      </c>
      <c r="E5805">
        <v>5800</v>
      </c>
      <c r="F5805">
        <f t="shared" si="183"/>
        <v>0.35249486046857736</v>
      </c>
    </row>
    <row r="5806" spans="2:6" x14ac:dyDescent="0.3">
      <c r="B5806">
        <v>5801</v>
      </c>
      <c r="C5806" s="1">
        <f t="shared" si="182"/>
        <v>0.34519467347958854</v>
      </c>
      <c r="E5806">
        <v>5801</v>
      </c>
      <c r="F5806">
        <f t="shared" si="183"/>
        <v>0.35249486046857736</v>
      </c>
    </row>
    <row r="5807" spans="2:6" x14ac:dyDescent="0.3">
      <c r="B5807">
        <v>5802</v>
      </c>
      <c r="C5807" s="1">
        <f t="shared" si="182"/>
        <v>0.34531687852688997</v>
      </c>
      <c r="E5807">
        <v>5802</v>
      </c>
      <c r="F5807">
        <f t="shared" si="183"/>
        <v>0.35236963662523324</v>
      </c>
    </row>
    <row r="5808" spans="2:6" x14ac:dyDescent="0.3">
      <c r="B5808">
        <v>5803</v>
      </c>
      <c r="C5808" s="1">
        <f t="shared" si="182"/>
        <v>0.34543913742945659</v>
      </c>
      <c r="E5808">
        <v>5803</v>
      </c>
      <c r="F5808">
        <f t="shared" si="183"/>
        <v>0.35236963662523313</v>
      </c>
    </row>
    <row r="5809" spans="2:6" x14ac:dyDescent="0.3">
      <c r="B5809">
        <v>5804</v>
      </c>
      <c r="C5809" s="1">
        <f t="shared" si="182"/>
        <v>0.34556145012439149</v>
      </c>
      <c r="E5809">
        <v>5804</v>
      </c>
      <c r="F5809">
        <f t="shared" si="183"/>
        <v>0.35224446300879353</v>
      </c>
    </row>
    <row r="5810" spans="2:6" x14ac:dyDescent="0.3">
      <c r="B5810">
        <v>5805</v>
      </c>
      <c r="C5810" s="1">
        <f t="shared" si="182"/>
        <v>0.34568381654876923</v>
      </c>
      <c r="E5810">
        <v>5805</v>
      </c>
      <c r="F5810">
        <f t="shared" si="183"/>
        <v>0.35224446300879347</v>
      </c>
    </row>
    <row r="5811" spans="2:6" x14ac:dyDescent="0.3">
      <c r="B5811">
        <v>5806</v>
      </c>
      <c r="C5811" s="1">
        <f t="shared" si="182"/>
        <v>0.3458062366396375</v>
      </c>
      <c r="E5811">
        <v>5806</v>
      </c>
      <c r="F5811">
        <f t="shared" si="183"/>
        <v>0.35211933968365483</v>
      </c>
    </row>
    <row r="5812" spans="2:6" x14ac:dyDescent="0.3">
      <c r="B5812">
        <v>5807</v>
      </c>
      <c r="C5812" s="1">
        <f t="shared" si="182"/>
        <v>0.34592871033401595</v>
      </c>
      <c r="E5812">
        <v>5807</v>
      </c>
      <c r="F5812">
        <f t="shared" si="183"/>
        <v>0.35211933968365478</v>
      </c>
    </row>
    <row r="5813" spans="2:6" x14ac:dyDescent="0.3">
      <c r="B5813">
        <v>5808</v>
      </c>
      <c r="C5813" s="1">
        <f t="shared" si="182"/>
        <v>0.34605123756889689</v>
      </c>
      <c r="E5813">
        <v>5808</v>
      </c>
      <c r="F5813">
        <f t="shared" si="183"/>
        <v>0.35199426671418815</v>
      </c>
    </row>
    <row r="5814" spans="2:6" x14ac:dyDescent="0.3">
      <c r="B5814">
        <v>5809</v>
      </c>
      <c r="C5814" s="1">
        <f t="shared" si="182"/>
        <v>0.34617381828124483</v>
      </c>
      <c r="E5814">
        <v>5809</v>
      </c>
      <c r="F5814">
        <f t="shared" si="183"/>
        <v>0.3519942667141881</v>
      </c>
    </row>
    <row r="5815" spans="2:6" x14ac:dyDescent="0.3">
      <c r="B5815">
        <v>5810</v>
      </c>
      <c r="C5815" s="1">
        <f t="shared" si="182"/>
        <v>0.34629645240799689</v>
      </c>
      <c r="E5815">
        <v>5810</v>
      </c>
      <c r="F5815">
        <f t="shared" si="183"/>
        <v>0.35186924416473864</v>
      </c>
    </row>
    <row r="5816" spans="2:6" x14ac:dyDescent="0.3">
      <c r="B5816">
        <v>5811</v>
      </c>
      <c r="C5816" s="1">
        <f t="shared" si="182"/>
        <v>0.3464191398860631</v>
      </c>
      <c r="E5816">
        <v>5811</v>
      </c>
      <c r="F5816">
        <f t="shared" si="183"/>
        <v>0.35186924416473853</v>
      </c>
    </row>
    <row r="5817" spans="2:6" x14ac:dyDescent="0.3">
      <c r="B5817">
        <v>5812</v>
      </c>
      <c r="C5817" s="1">
        <f t="shared" si="182"/>
        <v>0.34654188065232505</v>
      </c>
      <c r="E5817">
        <v>5812</v>
      </c>
      <c r="F5817">
        <f t="shared" si="183"/>
        <v>0.35174427209962511</v>
      </c>
    </row>
    <row r="5818" spans="2:6" x14ac:dyDescent="0.3">
      <c r="B5818">
        <v>5813</v>
      </c>
      <c r="C5818" s="1">
        <f t="shared" si="182"/>
        <v>0.34666467464363826</v>
      </c>
      <c r="E5818">
        <v>5813</v>
      </c>
      <c r="F5818">
        <f t="shared" si="183"/>
        <v>0.351744272099625</v>
      </c>
    </row>
    <row r="5819" spans="2:6" x14ac:dyDescent="0.3">
      <c r="B5819">
        <v>5814</v>
      </c>
      <c r="C5819" s="1">
        <f t="shared" si="182"/>
        <v>0.34678752179682942</v>
      </c>
      <c r="E5819">
        <v>5814</v>
      </c>
      <c r="F5819">
        <f t="shared" si="183"/>
        <v>0.35161935058314092</v>
      </c>
    </row>
    <row r="5820" spans="2:6" x14ac:dyDescent="0.3">
      <c r="B5820">
        <v>5815</v>
      </c>
      <c r="C5820" s="1">
        <f t="shared" si="182"/>
        <v>0.34691042204869915</v>
      </c>
      <c r="E5820">
        <v>5815</v>
      </c>
      <c r="F5820">
        <f t="shared" si="183"/>
        <v>0.35161935058314087</v>
      </c>
    </row>
    <row r="5821" spans="2:6" x14ac:dyDescent="0.3">
      <c r="B5821">
        <v>5816</v>
      </c>
      <c r="C5821" s="1">
        <f t="shared" si="182"/>
        <v>0.34703337533601997</v>
      </c>
      <c r="E5821">
        <v>5816</v>
      </c>
      <c r="F5821">
        <f t="shared" si="183"/>
        <v>0.35149447967955305</v>
      </c>
    </row>
    <row r="5822" spans="2:6" x14ac:dyDescent="0.3">
      <c r="B5822">
        <v>5817</v>
      </c>
      <c r="C5822" s="1">
        <f t="shared" si="182"/>
        <v>0.34715638159553724</v>
      </c>
      <c r="E5822">
        <v>5817</v>
      </c>
      <c r="F5822">
        <f t="shared" si="183"/>
        <v>0.351494479679553</v>
      </c>
    </row>
    <row r="5823" spans="2:6" x14ac:dyDescent="0.3">
      <c r="B5823">
        <v>5818</v>
      </c>
      <c r="C5823" s="1">
        <f t="shared" si="182"/>
        <v>0.34727944076396966</v>
      </c>
      <c r="E5823">
        <v>5818</v>
      </c>
      <c r="F5823">
        <f t="shared" si="183"/>
        <v>0.35136965945310256</v>
      </c>
    </row>
    <row r="5824" spans="2:6" x14ac:dyDescent="0.3">
      <c r="B5824">
        <v>5819</v>
      </c>
      <c r="C5824" s="1">
        <f t="shared" si="182"/>
        <v>0.34740255277800758</v>
      </c>
      <c r="E5824">
        <v>5819</v>
      </c>
      <c r="F5824">
        <f t="shared" si="183"/>
        <v>0.35136965945310256</v>
      </c>
    </row>
    <row r="5825" spans="2:6" x14ac:dyDescent="0.3">
      <c r="B5825">
        <v>5820</v>
      </c>
      <c r="C5825" s="1">
        <f t="shared" si="182"/>
        <v>0.34752571757431522</v>
      </c>
      <c r="E5825">
        <v>5820</v>
      </c>
      <c r="F5825">
        <f t="shared" si="183"/>
        <v>0.35124488996800457</v>
      </c>
    </row>
    <row r="5826" spans="2:6" x14ac:dyDescent="0.3">
      <c r="B5826">
        <v>5821</v>
      </c>
      <c r="C5826" s="1">
        <f t="shared" si="182"/>
        <v>0.34764893508952921</v>
      </c>
      <c r="E5826">
        <v>5821</v>
      </c>
      <c r="F5826">
        <f t="shared" si="183"/>
        <v>0.35124488996800451</v>
      </c>
    </row>
    <row r="5827" spans="2:6" x14ac:dyDescent="0.3">
      <c r="B5827">
        <v>5822</v>
      </c>
      <c r="C5827" s="1">
        <f t="shared" si="182"/>
        <v>0.34777220526025893</v>
      </c>
      <c r="E5827">
        <v>5822</v>
      </c>
      <c r="F5827">
        <f t="shared" si="183"/>
        <v>0.35112017128844786</v>
      </c>
    </row>
    <row r="5828" spans="2:6" x14ac:dyDescent="0.3">
      <c r="B5828">
        <v>5823</v>
      </c>
      <c r="C5828" s="1">
        <f t="shared" si="182"/>
        <v>0.34789552802308693</v>
      </c>
      <c r="E5828">
        <v>5823</v>
      </c>
      <c r="F5828">
        <f t="shared" si="183"/>
        <v>0.3511201712884478</v>
      </c>
    </row>
    <row r="5829" spans="2:6" x14ac:dyDescent="0.3">
      <c r="B5829">
        <v>5824</v>
      </c>
      <c r="C5829" s="1">
        <f t="shared" si="182"/>
        <v>0.34801890331456853</v>
      </c>
      <c r="E5829">
        <v>5824</v>
      </c>
      <c r="F5829">
        <f t="shared" si="183"/>
        <v>0.35099550347859521</v>
      </c>
    </row>
    <row r="5830" spans="2:6" x14ac:dyDescent="0.3">
      <c r="B5830">
        <v>5825</v>
      </c>
      <c r="C5830" s="1">
        <f t="shared" ref="C5830:C5893" si="184">D$2+D$1*COS((B5830*2*PI()/8760))</f>
        <v>0.34814233107123205</v>
      </c>
      <c r="E5830">
        <v>5825</v>
      </c>
      <c r="F5830">
        <f t="shared" ref="F5830:F5893" si="185">LARGE(C$6:C$8765,E5830)</f>
        <v>0.35099550347859515</v>
      </c>
    </row>
    <row r="5831" spans="2:6" x14ac:dyDescent="0.3">
      <c r="B5831">
        <v>5826</v>
      </c>
      <c r="C5831" s="1">
        <f t="shared" si="184"/>
        <v>0.348265811229579</v>
      </c>
      <c r="E5831">
        <v>5826</v>
      </c>
      <c r="F5831">
        <f t="shared" si="185"/>
        <v>0.35087088660258331</v>
      </c>
    </row>
    <row r="5832" spans="2:6" x14ac:dyDescent="0.3">
      <c r="B5832">
        <v>5827</v>
      </c>
      <c r="C5832" s="1">
        <f t="shared" si="184"/>
        <v>0.34838934372608382</v>
      </c>
      <c r="E5832">
        <v>5827</v>
      </c>
      <c r="F5832">
        <f t="shared" si="185"/>
        <v>0.35087088660258314</v>
      </c>
    </row>
    <row r="5833" spans="2:6" x14ac:dyDescent="0.3">
      <c r="B5833">
        <v>5828</v>
      </c>
      <c r="C5833" s="1">
        <f t="shared" si="184"/>
        <v>0.34851292849719384</v>
      </c>
      <c r="E5833">
        <v>5828</v>
      </c>
      <c r="F5833">
        <f t="shared" si="185"/>
        <v>0.35074632072452233</v>
      </c>
    </row>
    <row r="5834" spans="2:6" x14ac:dyDescent="0.3">
      <c r="B5834">
        <v>5829</v>
      </c>
      <c r="C5834" s="1">
        <f t="shared" si="184"/>
        <v>0.34863656547932975</v>
      </c>
      <c r="E5834">
        <v>5829</v>
      </c>
      <c r="F5834">
        <f t="shared" si="185"/>
        <v>0.35074632072452222</v>
      </c>
    </row>
    <row r="5835" spans="2:6" x14ac:dyDescent="0.3">
      <c r="B5835">
        <v>5830</v>
      </c>
      <c r="C5835" s="1">
        <f t="shared" si="184"/>
        <v>0.34876025460888527</v>
      </c>
      <c r="E5835">
        <v>5830</v>
      </c>
      <c r="F5835">
        <f t="shared" si="185"/>
        <v>0.35062180590849662</v>
      </c>
    </row>
    <row r="5836" spans="2:6" x14ac:dyDescent="0.3">
      <c r="B5836">
        <v>5831</v>
      </c>
      <c r="C5836" s="1">
        <f t="shared" si="184"/>
        <v>0.34888399582222729</v>
      </c>
      <c r="E5836">
        <v>5831</v>
      </c>
      <c r="F5836">
        <f t="shared" si="185"/>
        <v>0.35062180590849656</v>
      </c>
    </row>
    <row r="5837" spans="2:6" x14ac:dyDescent="0.3">
      <c r="B5837">
        <v>5832</v>
      </c>
      <c r="C5837" s="1">
        <f t="shared" si="184"/>
        <v>0.34900778905569579</v>
      </c>
      <c r="E5837">
        <v>5832</v>
      </c>
      <c r="F5837">
        <f t="shared" si="185"/>
        <v>0.35049734221856393</v>
      </c>
    </row>
    <row r="5838" spans="2:6" x14ac:dyDescent="0.3">
      <c r="B5838">
        <v>5833</v>
      </c>
      <c r="C5838" s="1">
        <f t="shared" si="184"/>
        <v>0.34913163424560456</v>
      </c>
      <c r="E5838">
        <v>5833</v>
      </c>
      <c r="F5838">
        <f t="shared" si="185"/>
        <v>0.35049734221856388</v>
      </c>
    </row>
    <row r="5839" spans="2:6" x14ac:dyDescent="0.3">
      <c r="B5839">
        <v>5834</v>
      </c>
      <c r="C5839" s="1">
        <f t="shared" si="184"/>
        <v>0.34925553132823961</v>
      </c>
      <c r="E5839">
        <v>5834</v>
      </c>
      <c r="F5839">
        <f t="shared" si="185"/>
        <v>0.35037292971875589</v>
      </c>
    </row>
    <row r="5840" spans="2:6" x14ac:dyDescent="0.3">
      <c r="B5840">
        <v>5835</v>
      </c>
      <c r="C5840" s="1">
        <f t="shared" si="184"/>
        <v>0.34937948023986132</v>
      </c>
      <c r="E5840">
        <v>5835</v>
      </c>
      <c r="F5840">
        <f t="shared" si="185"/>
        <v>0.35037292971875583</v>
      </c>
    </row>
    <row r="5841" spans="2:6" x14ac:dyDescent="0.3">
      <c r="B5841">
        <v>5836</v>
      </c>
      <c r="C5841" s="1">
        <f t="shared" si="184"/>
        <v>0.3495034809167028</v>
      </c>
      <c r="E5841">
        <v>5836</v>
      </c>
      <c r="F5841">
        <f t="shared" si="185"/>
        <v>0.35024856847307767</v>
      </c>
    </row>
    <row r="5842" spans="2:6" x14ac:dyDescent="0.3">
      <c r="B5842">
        <v>5837</v>
      </c>
      <c r="C5842" s="1">
        <f t="shared" si="184"/>
        <v>0.34962753329497048</v>
      </c>
      <c r="E5842">
        <v>5837</v>
      </c>
      <c r="F5842">
        <f t="shared" si="185"/>
        <v>0.35024856847307761</v>
      </c>
    </row>
    <row r="5843" spans="2:6" x14ac:dyDescent="0.3">
      <c r="B5843">
        <v>5838</v>
      </c>
      <c r="C5843" s="1">
        <f t="shared" si="184"/>
        <v>0.34975163731084491</v>
      </c>
      <c r="E5843">
        <v>5838</v>
      </c>
      <c r="F5843">
        <f t="shared" si="185"/>
        <v>0.35012425854550822</v>
      </c>
    </row>
    <row r="5844" spans="2:6" x14ac:dyDescent="0.3">
      <c r="B5844">
        <v>5839</v>
      </c>
      <c r="C5844" s="1">
        <f t="shared" si="184"/>
        <v>0.34987579290047893</v>
      </c>
      <c r="E5844">
        <v>5839</v>
      </c>
      <c r="F5844">
        <f t="shared" si="185"/>
        <v>0.35012425854550816</v>
      </c>
    </row>
    <row r="5845" spans="2:6" x14ac:dyDescent="0.3">
      <c r="B5845">
        <v>5840</v>
      </c>
      <c r="C5845" s="1">
        <f t="shared" si="184"/>
        <v>0.35000000000000009</v>
      </c>
      <c r="E5845">
        <v>5840</v>
      </c>
      <c r="F5845">
        <f t="shared" si="185"/>
        <v>0.35000000000000009</v>
      </c>
    </row>
    <row r="5846" spans="2:6" x14ac:dyDescent="0.3">
      <c r="B5846">
        <v>5841</v>
      </c>
      <c r="C5846" s="1">
        <f t="shared" si="184"/>
        <v>0.35012425854550816</v>
      </c>
      <c r="E5846">
        <v>5841</v>
      </c>
      <c r="F5846">
        <f t="shared" si="185"/>
        <v>0.35</v>
      </c>
    </row>
    <row r="5847" spans="2:6" x14ac:dyDescent="0.3">
      <c r="B5847">
        <v>5842</v>
      </c>
      <c r="C5847" s="1">
        <f t="shared" si="184"/>
        <v>0.35024856847307761</v>
      </c>
      <c r="E5847">
        <v>5842</v>
      </c>
      <c r="F5847">
        <f t="shared" si="185"/>
        <v>0.34987579290047904</v>
      </c>
    </row>
    <row r="5848" spans="2:6" x14ac:dyDescent="0.3">
      <c r="B5848">
        <v>5843</v>
      </c>
      <c r="C5848" s="1">
        <f t="shared" si="184"/>
        <v>0.35037292971875583</v>
      </c>
      <c r="E5848">
        <v>5843</v>
      </c>
      <c r="F5848">
        <f t="shared" si="185"/>
        <v>0.34987579290047893</v>
      </c>
    </row>
    <row r="5849" spans="2:6" x14ac:dyDescent="0.3">
      <c r="B5849">
        <v>5844</v>
      </c>
      <c r="C5849" s="1">
        <f t="shared" si="184"/>
        <v>0.35049734221856388</v>
      </c>
      <c r="E5849">
        <v>5844</v>
      </c>
      <c r="F5849">
        <f t="shared" si="185"/>
        <v>0.34975163731084491</v>
      </c>
    </row>
    <row r="5850" spans="2:6" x14ac:dyDescent="0.3">
      <c r="B5850">
        <v>5845</v>
      </c>
      <c r="C5850" s="1">
        <f t="shared" si="184"/>
        <v>0.35062180590849662</v>
      </c>
      <c r="E5850">
        <v>5845</v>
      </c>
      <c r="F5850">
        <f t="shared" si="185"/>
        <v>0.34975163731084491</v>
      </c>
    </row>
    <row r="5851" spans="2:6" x14ac:dyDescent="0.3">
      <c r="B5851">
        <v>5846</v>
      </c>
      <c r="C5851" s="1">
        <f t="shared" si="184"/>
        <v>0.35074632072452222</v>
      </c>
      <c r="E5851">
        <v>5846</v>
      </c>
      <c r="F5851">
        <f t="shared" si="185"/>
        <v>0.34962753329497065</v>
      </c>
    </row>
    <row r="5852" spans="2:6" x14ac:dyDescent="0.3">
      <c r="B5852">
        <v>5847</v>
      </c>
      <c r="C5852" s="1">
        <f t="shared" si="184"/>
        <v>0.35087088660258314</v>
      </c>
      <c r="E5852">
        <v>5847</v>
      </c>
      <c r="F5852">
        <f t="shared" si="185"/>
        <v>0.34962753329497048</v>
      </c>
    </row>
    <row r="5853" spans="2:6" x14ac:dyDescent="0.3">
      <c r="B5853">
        <v>5848</v>
      </c>
      <c r="C5853" s="1">
        <f t="shared" si="184"/>
        <v>0.35099550347859515</v>
      </c>
      <c r="E5853">
        <v>5848</v>
      </c>
      <c r="F5853">
        <f t="shared" si="185"/>
        <v>0.3495034809167028</v>
      </c>
    </row>
    <row r="5854" spans="2:6" x14ac:dyDescent="0.3">
      <c r="B5854">
        <v>5849</v>
      </c>
      <c r="C5854" s="1">
        <f t="shared" si="184"/>
        <v>0.3511201712884478</v>
      </c>
      <c r="E5854">
        <v>5849</v>
      </c>
      <c r="F5854">
        <f t="shared" si="185"/>
        <v>0.3495034809167028</v>
      </c>
    </row>
    <row r="5855" spans="2:6" x14ac:dyDescent="0.3">
      <c r="B5855">
        <v>5850</v>
      </c>
      <c r="C5855" s="1">
        <f t="shared" si="184"/>
        <v>0.35124488996800451</v>
      </c>
      <c r="E5855">
        <v>5850</v>
      </c>
      <c r="F5855">
        <f t="shared" si="185"/>
        <v>0.34937948023986132</v>
      </c>
    </row>
    <row r="5856" spans="2:6" x14ac:dyDescent="0.3">
      <c r="B5856">
        <v>5851</v>
      </c>
      <c r="C5856" s="1">
        <f t="shared" si="184"/>
        <v>0.35136965945310256</v>
      </c>
      <c r="E5856">
        <v>5851</v>
      </c>
      <c r="F5856">
        <f t="shared" si="185"/>
        <v>0.34937948023986132</v>
      </c>
    </row>
    <row r="5857" spans="2:6" x14ac:dyDescent="0.3">
      <c r="B5857">
        <v>5852</v>
      </c>
      <c r="C5857" s="1">
        <f t="shared" si="184"/>
        <v>0.35149447967955305</v>
      </c>
      <c r="E5857">
        <v>5852</v>
      </c>
      <c r="F5857">
        <f t="shared" si="185"/>
        <v>0.34925553132823967</v>
      </c>
    </row>
    <row r="5858" spans="2:6" x14ac:dyDescent="0.3">
      <c r="B5858">
        <v>5853</v>
      </c>
      <c r="C5858" s="1">
        <f t="shared" si="184"/>
        <v>0.35161935058314092</v>
      </c>
      <c r="E5858">
        <v>5853</v>
      </c>
      <c r="F5858">
        <f t="shared" si="185"/>
        <v>0.34925553132823961</v>
      </c>
    </row>
    <row r="5859" spans="2:6" x14ac:dyDescent="0.3">
      <c r="B5859">
        <v>5854</v>
      </c>
      <c r="C5859" s="1">
        <f t="shared" si="184"/>
        <v>0.351744272099625</v>
      </c>
      <c r="E5859">
        <v>5854</v>
      </c>
      <c r="F5859">
        <f t="shared" si="185"/>
        <v>0.34913163424560456</v>
      </c>
    </row>
    <row r="5860" spans="2:6" x14ac:dyDescent="0.3">
      <c r="B5860">
        <v>5855</v>
      </c>
      <c r="C5860" s="1">
        <f t="shared" si="184"/>
        <v>0.35186924416473853</v>
      </c>
      <c r="E5860">
        <v>5855</v>
      </c>
      <c r="F5860">
        <f t="shared" si="185"/>
        <v>0.34913163424560456</v>
      </c>
    </row>
    <row r="5861" spans="2:6" x14ac:dyDescent="0.3">
      <c r="B5861">
        <v>5856</v>
      </c>
      <c r="C5861" s="1">
        <f t="shared" si="184"/>
        <v>0.3519942667141881</v>
      </c>
      <c r="E5861">
        <v>5856</v>
      </c>
      <c r="F5861">
        <f t="shared" si="185"/>
        <v>0.34900778905569591</v>
      </c>
    </row>
    <row r="5862" spans="2:6" x14ac:dyDescent="0.3">
      <c r="B5862">
        <v>5857</v>
      </c>
      <c r="C5862" s="1">
        <f t="shared" si="184"/>
        <v>0.35211933968365478</v>
      </c>
      <c r="E5862">
        <v>5857</v>
      </c>
      <c r="F5862">
        <f t="shared" si="185"/>
        <v>0.34900778905569579</v>
      </c>
    </row>
    <row r="5863" spans="2:6" x14ac:dyDescent="0.3">
      <c r="B5863">
        <v>5858</v>
      </c>
      <c r="C5863" s="1">
        <f t="shared" si="184"/>
        <v>0.35224446300879353</v>
      </c>
      <c r="E5863">
        <v>5858</v>
      </c>
      <c r="F5863">
        <f t="shared" si="185"/>
        <v>0.34888399582222729</v>
      </c>
    </row>
    <row r="5864" spans="2:6" x14ac:dyDescent="0.3">
      <c r="B5864">
        <v>5859</v>
      </c>
      <c r="C5864" s="1">
        <f t="shared" si="184"/>
        <v>0.35236963662523313</v>
      </c>
      <c r="E5864">
        <v>5859</v>
      </c>
      <c r="F5864">
        <f t="shared" si="185"/>
        <v>0.34888399582222729</v>
      </c>
    </row>
    <row r="5865" spans="2:6" x14ac:dyDescent="0.3">
      <c r="B5865">
        <v>5860</v>
      </c>
      <c r="C5865" s="1">
        <f t="shared" si="184"/>
        <v>0.35249486046857736</v>
      </c>
      <c r="E5865">
        <v>5860</v>
      </c>
      <c r="F5865">
        <f t="shared" si="185"/>
        <v>0.34876025460888527</v>
      </c>
    </row>
    <row r="5866" spans="2:6" x14ac:dyDescent="0.3">
      <c r="B5866">
        <v>5861</v>
      </c>
      <c r="C5866" s="1">
        <f t="shared" si="184"/>
        <v>0.35262013447440299</v>
      </c>
      <c r="E5866">
        <v>5861</v>
      </c>
      <c r="F5866">
        <f t="shared" si="185"/>
        <v>0.34876025460888527</v>
      </c>
    </row>
    <row r="5867" spans="2:6" x14ac:dyDescent="0.3">
      <c r="B5867">
        <v>5862</v>
      </c>
      <c r="C5867" s="1">
        <f t="shared" si="184"/>
        <v>0.35274545857826206</v>
      </c>
      <c r="E5867">
        <v>5862</v>
      </c>
      <c r="F5867">
        <f t="shared" si="185"/>
        <v>0.34863656547932975</v>
      </c>
    </row>
    <row r="5868" spans="2:6" x14ac:dyDescent="0.3">
      <c r="B5868">
        <v>5863</v>
      </c>
      <c r="C5868" s="1">
        <f t="shared" si="184"/>
        <v>0.35287083271567987</v>
      </c>
      <c r="E5868">
        <v>5863</v>
      </c>
      <c r="F5868">
        <f t="shared" si="185"/>
        <v>0.34863656547932975</v>
      </c>
    </row>
    <row r="5869" spans="2:6" x14ac:dyDescent="0.3">
      <c r="B5869">
        <v>5864</v>
      </c>
      <c r="C5869" s="1">
        <f t="shared" si="184"/>
        <v>0.3529962568221568</v>
      </c>
      <c r="E5869">
        <v>5864</v>
      </c>
      <c r="F5869">
        <f t="shared" si="185"/>
        <v>0.3485129284971939</v>
      </c>
    </row>
    <row r="5870" spans="2:6" x14ac:dyDescent="0.3">
      <c r="B5870">
        <v>5865</v>
      </c>
      <c r="C5870" s="1">
        <f t="shared" si="184"/>
        <v>0.35312173083316706</v>
      </c>
      <c r="E5870">
        <v>5865</v>
      </c>
      <c r="F5870">
        <f t="shared" si="185"/>
        <v>0.34851292849719384</v>
      </c>
    </row>
    <row r="5871" spans="2:6" x14ac:dyDescent="0.3">
      <c r="B5871">
        <v>5866</v>
      </c>
      <c r="C5871" s="1">
        <f t="shared" si="184"/>
        <v>0.35324725468415918</v>
      </c>
      <c r="E5871">
        <v>5866</v>
      </c>
      <c r="F5871">
        <f t="shared" si="185"/>
        <v>0.34838934372608393</v>
      </c>
    </row>
    <row r="5872" spans="2:6" x14ac:dyDescent="0.3">
      <c r="B5872">
        <v>5867</v>
      </c>
      <c r="C5872" s="1">
        <f t="shared" si="184"/>
        <v>0.35337282831055666</v>
      </c>
      <c r="E5872">
        <v>5867</v>
      </c>
      <c r="F5872">
        <f t="shared" si="185"/>
        <v>0.34838934372608382</v>
      </c>
    </row>
    <row r="5873" spans="2:6" x14ac:dyDescent="0.3">
      <c r="B5873">
        <v>5868</v>
      </c>
      <c r="C5873" s="1">
        <f t="shared" si="184"/>
        <v>0.35349845164775628</v>
      </c>
      <c r="E5873">
        <v>5868</v>
      </c>
      <c r="F5873">
        <f t="shared" si="185"/>
        <v>0.34826581122957911</v>
      </c>
    </row>
    <row r="5874" spans="2:6" x14ac:dyDescent="0.3">
      <c r="B5874">
        <v>5869</v>
      </c>
      <c r="C5874" s="1">
        <f t="shared" si="184"/>
        <v>0.35362412463113024</v>
      </c>
      <c r="E5874">
        <v>5869</v>
      </c>
      <c r="F5874">
        <f t="shared" si="185"/>
        <v>0.348265811229579</v>
      </c>
    </row>
    <row r="5875" spans="2:6" x14ac:dyDescent="0.3">
      <c r="B5875">
        <v>5870</v>
      </c>
      <c r="C5875" s="1">
        <f t="shared" si="184"/>
        <v>0.35374984719602481</v>
      </c>
      <c r="E5875">
        <v>5870</v>
      </c>
      <c r="F5875">
        <f t="shared" si="185"/>
        <v>0.34814233107123216</v>
      </c>
    </row>
    <row r="5876" spans="2:6" x14ac:dyDescent="0.3">
      <c r="B5876">
        <v>5871</v>
      </c>
      <c r="C5876" s="1">
        <f t="shared" si="184"/>
        <v>0.35387561927776068</v>
      </c>
      <c r="E5876">
        <v>5871</v>
      </c>
      <c r="F5876">
        <f t="shared" si="185"/>
        <v>0.34814233107123205</v>
      </c>
    </row>
    <row r="5877" spans="2:6" x14ac:dyDescent="0.3">
      <c r="B5877">
        <v>5872</v>
      </c>
      <c r="C5877" s="1">
        <f t="shared" si="184"/>
        <v>0.35400144081163326</v>
      </c>
      <c r="E5877">
        <v>5872</v>
      </c>
      <c r="F5877">
        <f t="shared" si="185"/>
        <v>0.34801890331456853</v>
      </c>
    </row>
    <row r="5878" spans="2:6" x14ac:dyDescent="0.3">
      <c r="B5878">
        <v>5873</v>
      </c>
      <c r="C5878" s="1">
        <f t="shared" si="184"/>
        <v>0.35412731173291234</v>
      </c>
      <c r="E5878">
        <v>5873</v>
      </c>
      <c r="F5878">
        <f t="shared" si="185"/>
        <v>0.34801890331456853</v>
      </c>
    </row>
    <row r="5879" spans="2:6" x14ac:dyDescent="0.3">
      <c r="B5879">
        <v>5874</v>
      </c>
      <c r="C5879" s="1">
        <f t="shared" si="184"/>
        <v>0.35425323197684233</v>
      </c>
      <c r="E5879">
        <v>5874</v>
      </c>
      <c r="F5879">
        <f t="shared" si="185"/>
        <v>0.34789552802308693</v>
      </c>
    </row>
    <row r="5880" spans="2:6" x14ac:dyDescent="0.3">
      <c r="B5880">
        <v>5875</v>
      </c>
      <c r="C5880" s="1">
        <f t="shared" si="184"/>
        <v>0.35437920147864233</v>
      </c>
      <c r="E5880">
        <v>5875</v>
      </c>
      <c r="F5880">
        <f t="shared" si="185"/>
        <v>0.34789552802308688</v>
      </c>
    </row>
    <row r="5881" spans="2:6" x14ac:dyDescent="0.3">
      <c r="B5881">
        <v>5876</v>
      </c>
      <c r="C5881" s="1">
        <f t="shared" si="184"/>
        <v>0.35450522017350627</v>
      </c>
      <c r="E5881">
        <v>5876</v>
      </c>
      <c r="F5881">
        <f t="shared" si="185"/>
        <v>0.34777220526025898</v>
      </c>
    </row>
    <row r="5882" spans="2:6" x14ac:dyDescent="0.3">
      <c r="B5882">
        <v>5877</v>
      </c>
      <c r="C5882" s="1">
        <f t="shared" si="184"/>
        <v>0.35463128799660243</v>
      </c>
      <c r="E5882">
        <v>5877</v>
      </c>
      <c r="F5882">
        <f t="shared" si="185"/>
        <v>0.34777220526025893</v>
      </c>
    </row>
    <row r="5883" spans="2:6" x14ac:dyDescent="0.3">
      <c r="B5883">
        <v>5878</v>
      </c>
      <c r="C5883" s="1">
        <f t="shared" si="184"/>
        <v>0.35475740488307406</v>
      </c>
      <c r="E5883">
        <v>5878</v>
      </c>
      <c r="F5883">
        <f t="shared" si="185"/>
        <v>0.34764893508952921</v>
      </c>
    </row>
    <row r="5884" spans="2:6" x14ac:dyDescent="0.3">
      <c r="B5884">
        <v>5879</v>
      </c>
      <c r="C5884" s="1">
        <f t="shared" si="184"/>
        <v>0.354883570768039</v>
      </c>
      <c r="E5884">
        <v>5879</v>
      </c>
      <c r="F5884">
        <f t="shared" si="185"/>
        <v>0.34764893508952921</v>
      </c>
    </row>
    <row r="5885" spans="2:6" x14ac:dyDescent="0.3">
      <c r="B5885">
        <v>5880</v>
      </c>
      <c r="C5885" s="1">
        <f t="shared" si="184"/>
        <v>0.35500978558658997</v>
      </c>
      <c r="E5885">
        <v>5880</v>
      </c>
      <c r="F5885">
        <f t="shared" si="185"/>
        <v>0.34752571757431527</v>
      </c>
    </row>
    <row r="5886" spans="2:6" x14ac:dyDescent="0.3">
      <c r="B5886">
        <v>5881</v>
      </c>
      <c r="C5886" s="1">
        <f t="shared" si="184"/>
        <v>0.35513604927379439</v>
      </c>
      <c r="E5886">
        <v>5881</v>
      </c>
      <c r="F5886">
        <f t="shared" si="185"/>
        <v>0.34752571757431522</v>
      </c>
    </row>
    <row r="5887" spans="2:6" x14ac:dyDescent="0.3">
      <c r="B5887">
        <v>5882</v>
      </c>
      <c r="C5887" s="1">
        <f t="shared" si="184"/>
        <v>0.35526236176469517</v>
      </c>
      <c r="E5887">
        <v>5882</v>
      </c>
      <c r="F5887">
        <f t="shared" si="185"/>
        <v>0.34740255277800758</v>
      </c>
    </row>
    <row r="5888" spans="2:6" x14ac:dyDescent="0.3">
      <c r="B5888">
        <v>5883</v>
      </c>
      <c r="C5888" s="1">
        <f t="shared" si="184"/>
        <v>0.3553887229943089</v>
      </c>
      <c r="E5888">
        <v>5883</v>
      </c>
      <c r="F5888">
        <f t="shared" si="185"/>
        <v>0.34740255277800758</v>
      </c>
    </row>
    <row r="5889" spans="2:6" x14ac:dyDescent="0.3">
      <c r="B5889">
        <v>5884</v>
      </c>
      <c r="C5889" s="1">
        <f t="shared" si="184"/>
        <v>0.35551513289762826</v>
      </c>
      <c r="E5889">
        <v>5884</v>
      </c>
      <c r="F5889">
        <f t="shared" si="185"/>
        <v>0.34727944076396966</v>
      </c>
    </row>
    <row r="5890" spans="2:6" x14ac:dyDescent="0.3">
      <c r="B5890">
        <v>5885</v>
      </c>
      <c r="C5890" s="1">
        <f t="shared" si="184"/>
        <v>0.35564159140962032</v>
      </c>
      <c r="E5890">
        <v>5885</v>
      </c>
      <c r="F5890">
        <f t="shared" si="185"/>
        <v>0.3472794407639696</v>
      </c>
    </row>
    <row r="5891" spans="2:6" x14ac:dyDescent="0.3">
      <c r="B5891">
        <v>5886</v>
      </c>
      <c r="C5891" s="1">
        <f t="shared" si="184"/>
        <v>0.35576809846522706</v>
      </c>
      <c r="E5891">
        <v>5886</v>
      </c>
      <c r="F5891">
        <f t="shared" si="185"/>
        <v>0.34715638159553747</v>
      </c>
    </row>
    <row r="5892" spans="2:6" x14ac:dyDescent="0.3">
      <c r="B5892">
        <v>5887</v>
      </c>
      <c r="C5892" s="1">
        <f t="shared" si="184"/>
        <v>0.35589465399936621</v>
      </c>
      <c r="E5892">
        <v>5887</v>
      </c>
      <c r="F5892">
        <f t="shared" si="185"/>
        <v>0.34715638159553724</v>
      </c>
    </row>
    <row r="5893" spans="2:6" x14ac:dyDescent="0.3">
      <c r="B5893">
        <v>5888</v>
      </c>
      <c r="C5893" s="1">
        <f t="shared" si="184"/>
        <v>0.35602125794692929</v>
      </c>
      <c r="E5893">
        <v>5888</v>
      </c>
      <c r="F5893">
        <f t="shared" si="185"/>
        <v>0.34703337533602002</v>
      </c>
    </row>
    <row r="5894" spans="2:6" x14ac:dyDescent="0.3">
      <c r="B5894">
        <v>5889</v>
      </c>
      <c r="C5894" s="1">
        <f t="shared" ref="C5894:C5957" si="186">D$2+D$1*COS((B5894*2*PI()/8760))</f>
        <v>0.35614791024278442</v>
      </c>
      <c r="E5894">
        <v>5889</v>
      </c>
      <c r="F5894">
        <f t="shared" ref="F5894:F5957" si="187">LARGE(C$6:C$8765,E5894)</f>
        <v>0.34703337533601997</v>
      </c>
    </row>
    <row r="5895" spans="2:6" x14ac:dyDescent="0.3">
      <c r="B5895">
        <v>5890</v>
      </c>
      <c r="C5895" s="1">
        <f t="shared" si="186"/>
        <v>0.35627461082177331</v>
      </c>
      <c r="E5895">
        <v>5890</v>
      </c>
      <c r="F5895">
        <f t="shared" si="187"/>
        <v>0.34691042204869915</v>
      </c>
    </row>
    <row r="5896" spans="2:6" x14ac:dyDescent="0.3">
      <c r="B5896">
        <v>5891</v>
      </c>
      <c r="C5896" s="1">
        <f t="shared" si="186"/>
        <v>0.35640135961871411</v>
      </c>
      <c r="E5896">
        <v>5891</v>
      </c>
      <c r="F5896">
        <f t="shared" si="187"/>
        <v>0.34691042204869915</v>
      </c>
    </row>
    <row r="5897" spans="2:6" x14ac:dyDescent="0.3">
      <c r="B5897">
        <v>5892</v>
      </c>
      <c r="C5897" s="1">
        <f t="shared" si="186"/>
        <v>0.35652815656839953</v>
      </c>
      <c r="E5897">
        <v>5892</v>
      </c>
      <c r="F5897">
        <f t="shared" si="187"/>
        <v>0.34678752179682948</v>
      </c>
    </row>
    <row r="5898" spans="2:6" x14ac:dyDescent="0.3">
      <c r="B5898">
        <v>5893</v>
      </c>
      <c r="C5898" s="1">
        <f t="shared" si="186"/>
        <v>0.3566550016055976</v>
      </c>
      <c r="E5898">
        <v>5893</v>
      </c>
      <c r="F5898">
        <f t="shared" si="187"/>
        <v>0.34678752179682942</v>
      </c>
    </row>
    <row r="5899" spans="2:6" x14ac:dyDescent="0.3">
      <c r="B5899">
        <v>5894</v>
      </c>
      <c r="C5899" s="1">
        <f t="shared" si="186"/>
        <v>0.35678189466505167</v>
      </c>
      <c r="E5899">
        <v>5894</v>
      </c>
      <c r="F5899">
        <f t="shared" si="187"/>
        <v>0.34666467464363826</v>
      </c>
    </row>
    <row r="5900" spans="2:6" x14ac:dyDescent="0.3">
      <c r="B5900">
        <v>5895</v>
      </c>
      <c r="C5900" s="1">
        <f t="shared" si="186"/>
        <v>0.35690883568148013</v>
      </c>
      <c r="E5900">
        <v>5895</v>
      </c>
      <c r="F5900">
        <f t="shared" si="187"/>
        <v>0.34666467464363815</v>
      </c>
    </row>
    <row r="5901" spans="2:6" x14ac:dyDescent="0.3">
      <c r="B5901">
        <v>5896</v>
      </c>
      <c r="C5901" s="1">
        <f t="shared" si="186"/>
        <v>0.35703582458957744</v>
      </c>
      <c r="E5901">
        <v>5896</v>
      </c>
      <c r="F5901">
        <f t="shared" si="187"/>
        <v>0.34654188065232511</v>
      </c>
    </row>
    <row r="5902" spans="2:6" x14ac:dyDescent="0.3">
      <c r="B5902">
        <v>5897</v>
      </c>
      <c r="C5902" s="1">
        <f t="shared" si="186"/>
        <v>0.35716286132401226</v>
      </c>
      <c r="E5902">
        <v>5897</v>
      </c>
      <c r="F5902">
        <f t="shared" si="187"/>
        <v>0.34654188065232505</v>
      </c>
    </row>
    <row r="5903" spans="2:6" x14ac:dyDescent="0.3">
      <c r="B5903">
        <v>5898</v>
      </c>
      <c r="C5903" s="1">
        <f t="shared" si="186"/>
        <v>0.35728994581942974</v>
      </c>
      <c r="E5903">
        <v>5898</v>
      </c>
      <c r="F5903">
        <f t="shared" si="187"/>
        <v>0.3464191398860631</v>
      </c>
    </row>
    <row r="5904" spans="2:6" x14ac:dyDescent="0.3">
      <c r="B5904">
        <v>5899</v>
      </c>
      <c r="C5904" s="1">
        <f t="shared" si="186"/>
        <v>0.35741707801044992</v>
      </c>
      <c r="E5904">
        <v>5899</v>
      </c>
      <c r="F5904">
        <f t="shared" si="187"/>
        <v>0.34641913988606304</v>
      </c>
    </row>
    <row r="5905" spans="2:6" x14ac:dyDescent="0.3">
      <c r="B5905">
        <v>5900</v>
      </c>
      <c r="C5905" s="1">
        <f t="shared" si="186"/>
        <v>0.35754425783166832</v>
      </c>
      <c r="E5905">
        <v>5900</v>
      </c>
      <c r="F5905">
        <f t="shared" si="187"/>
        <v>0.346296452407997</v>
      </c>
    </row>
    <row r="5906" spans="2:6" x14ac:dyDescent="0.3">
      <c r="B5906">
        <v>5901</v>
      </c>
      <c r="C5906" s="1">
        <f t="shared" si="186"/>
        <v>0.35767148521765607</v>
      </c>
      <c r="E5906">
        <v>5901</v>
      </c>
      <c r="F5906">
        <f t="shared" si="187"/>
        <v>0.34629645240799689</v>
      </c>
    </row>
    <row r="5907" spans="2:6" x14ac:dyDescent="0.3">
      <c r="B5907">
        <v>5902</v>
      </c>
      <c r="C5907" s="1">
        <f t="shared" si="186"/>
        <v>0.35779876010295975</v>
      </c>
      <c r="E5907">
        <v>5902</v>
      </c>
      <c r="F5907">
        <f t="shared" si="187"/>
        <v>0.34617381828124483</v>
      </c>
    </row>
    <row r="5908" spans="2:6" x14ac:dyDescent="0.3">
      <c r="B5908">
        <v>5903</v>
      </c>
      <c r="C5908" s="1">
        <f t="shared" si="186"/>
        <v>0.35792608242210139</v>
      </c>
      <c r="E5908">
        <v>5903</v>
      </c>
      <c r="F5908">
        <f t="shared" si="187"/>
        <v>0.34617381828124483</v>
      </c>
    </row>
    <row r="5909" spans="2:6" x14ac:dyDescent="0.3">
      <c r="B5909">
        <v>5904</v>
      </c>
      <c r="C5909" s="1">
        <f t="shared" si="186"/>
        <v>0.35805345210957906</v>
      </c>
      <c r="E5909">
        <v>5904</v>
      </c>
      <c r="F5909">
        <f t="shared" si="187"/>
        <v>0.34605123756889689</v>
      </c>
    </row>
    <row r="5910" spans="2:6" x14ac:dyDescent="0.3">
      <c r="B5910">
        <v>5905</v>
      </c>
      <c r="C5910" s="1">
        <f t="shared" si="186"/>
        <v>0.35818086909986607</v>
      </c>
      <c r="E5910">
        <v>5905</v>
      </c>
      <c r="F5910">
        <f t="shared" si="187"/>
        <v>0.34605123756889689</v>
      </c>
    </row>
    <row r="5911" spans="2:6" x14ac:dyDescent="0.3">
      <c r="B5911">
        <v>5906</v>
      </c>
      <c r="C5911" s="1">
        <f t="shared" si="186"/>
        <v>0.35830833332741147</v>
      </c>
      <c r="E5911">
        <v>5906</v>
      </c>
      <c r="F5911">
        <f t="shared" si="187"/>
        <v>0.34592871033401601</v>
      </c>
    </row>
    <row r="5912" spans="2:6" x14ac:dyDescent="0.3">
      <c r="B5912">
        <v>5907</v>
      </c>
      <c r="C5912" s="1">
        <f t="shared" si="186"/>
        <v>0.35843584472663997</v>
      </c>
      <c r="E5912">
        <v>5907</v>
      </c>
      <c r="F5912">
        <f t="shared" si="187"/>
        <v>0.34592871033401595</v>
      </c>
    </row>
    <row r="5913" spans="2:6" x14ac:dyDescent="0.3">
      <c r="B5913">
        <v>5908</v>
      </c>
      <c r="C5913" s="1">
        <f t="shared" si="186"/>
        <v>0.35856340323195202</v>
      </c>
      <c r="E5913">
        <v>5908</v>
      </c>
      <c r="F5913">
        <f t="shared" si="187"/>
        <v>0.34580623663963761</v>
      </c>
    </row>
    <row r="5914" spans="2:6" x14ac:dyDescent="0.3">
      <c r="B5914">
        <v>5909</v>
      </c>
      <c r="C5914" s="1">
        <f t="shared" si="186"/>
        <v>0.35869100877772425</v>
      </c>
      <c r="E5914">
        <v>5909</v>
      </c>
      <c r="F5914">
        <f t="shared" si="187"/>
        <v>0.3458062366396375</v>
      </c>
    </row>
    <row r="5915" spans="2:6" x14ac:dyDescent="0.3">
      <c r="B5915">
        <v>5910</v>
      </c>
      <c r="C5915" s="1">
        <f t="shared" si="186"/>
        <v>0.35881866129830814</v>
      </c>
      <c r="E5915">
        <v>5910</v>
      </c>
      <c r="F5915">
        <f t="shared" si="187"/>
        <v>0.34568381654876934</v>
      </c>
    </row>
    <row r="5916" spans="2:6" x14ac:dyDescent="0.3">
      <c r="B5916">
        <v>5911</v>
      </c>
      <c r="C5916" s="1">
        <f t="shared" si="186"/>
        <v>0.35894636072803227</v>
      </c>
      <c r="E5916">
        <v>5911</v>
      </c>
      <c r="F5916">
        <f t="shared" si="187"/>
        <v>0.34568381654876923</v>
      </c>
    </row>
    <row r="5917" spans="2:6" x14ac:dyDescent="0.3">
      <c r="B5917">
        <v>5912</v>
      </c>
      <c r="C5917" s="1">
        <f t="shared" si="186"/>
        <v>0.35907410700119968</v>
      </c>
      <c r="E5917">
        <v>5912</v>
      </c>
      <c r="F5917">
        <f t="shared" si="187"/>
        <v>0.34556145012439149</v>
      </c>
    </row>
    <row r="5918" spans="2:6" x14ac:dyDescent="0.3">
      <c r="B5918">
        <v>5913</v>
      </c>
      <c r="C5918" s="1">
        <f t="shared" si="186"/>
        <v>0.35920190005209063</v>
      </c>
      <c r="E5918">
        <v>5913</v>
      </c>
      <c r="F5918">
        <f t="shared" si="187"/>
        <v>0.34556145012439149</v>
      </c>
    </row>
    <row r="5919" spans="2:6" x14ac:dyDescent="0.3">
      <c r="B5919">
        <v>5914</v>
      </c>
      <c r="C5919" s="1">
        <f t="shared" si="186"/>
        <v>0.35932973981496047</v>
      </c>
      <c r="E5919">
        <v>5914</v>
      </c>
      <c r="F5919">
        <f t="shared" si="187"/>
        <v>0.3454391374294567</v>
      </c>
    </row>
    <row r="5920" spans="2:6" x14ac:dyDescent="0.3">
      <c r="B5920">
        <v>5915</v>
      </c>
      <c r="C5920" s="1">
        <f t="shared" si="186"/>
        <v>0.35945762622404065</v>
      </c>
      <c r="E5920">
        <v>5915</v>
      </c>
      <c r="F5920">
        <f t="shared" si="187"/>
        <v>0.34543913742945659</v>
      </c>
    </row>
    <row r="5921" spans="2:6" x14ac:dyDescent="0.3">
      <c r="B5921">
        <v>5916</v>
      </c>
      <c r="C5921" s="1">
        <f t="shared" si="186"/>
        <v>0.35958555921353919</v>
      </c>
      <c r="E5921">
        <v>5916</v>
      </c>
      <c r="F5921">
        <f t="shared" si="187"/>
        <v>0.34531687852688997</v>
      </c>
    </row>
    <row r="5922" spans="2:6" x14ac:dyDescent="0.3">
      <c r="B5922">
        <v>5917</v>
      </c>
      <c r="C5922" s="1">
        <f t="shared" si="186"/>
        <v>0.35971353871763911</v>
      </c>
      <c r="E5922">
        <v>5917</v>
      </c>
      <c r="F5922">
        <f t="shared" si="187"/>
        <v>0.34531687852688991</v>
      </c>
    </row>
    <row r="5923" spans="2:6" x14ac:dyDescent="0.3">
      <c r="B5923">
        <v>5918</v>
      </c>
      <c r="C5923" s="1">
        <f t="shared" si="186"/>
        <v>0.35984156467050071</v>
      </c>
      <c r="E5923">
        <v>5918</v>
      </c>
      <c r="F5923">
        <f t="shared" si="187"/>
        <v>0.34519467347958854</v>
      </c>
    </row>
    <row r="5924" spans="2:6" x14ac:dyDescent="0.3">
      <c r="B5924">
        <v>5919</v>
      </c>
      <c r="C5924" s="1">
        <f t="shared" si="186"/>
        <v>0.35996963700625917</v>
      </c>
      <c r="E5924">
        <v>5919</v>
      </c>
      <c r="F5924">
        <f t="shared" si="187"/>
        <v>0.34519467347958849</v>
      </c>
    </row>
    <row r="5925" spans="2:6" x14ac:dyDescent="0.3">
      <c r="B5925">
        <v>5920</v>
      </c>
      <c r="C5925" s="1">
        <f t="shared" si="186"/>
        <v>0.3600977556590268</v>
      </c>
      <c r="E5925">
        <v>5920</v>
      </c>
      <c r="F5925">
        <f t="shared" si="187"/>
        <v>0.34507252235042207</v>
      </c>
    </row>
    <row r="5926" spans="2:6" x14ac:dyDescent="0.3">
      <c r="B5926">
        <v>5921</v>
      </c>
      <c r="C5926" s="1">
        <f t="shared" si="186"/>
        <v>0.3602259205628916</v>
      </c>
      <c r="E5926">
        <v>5921</v>
      </c>
      <c r="F5926">
        <f t="shared" si="187"/>
        <v>0.34507252235042202</v>
      </c>
    </row>
    <row r="5927" spans="2:6" x14ac:dyDescent="0.3">
      <c r="B5927">
        <v>5922</v>
      </c>
      <c r="C5927" s="1">
        <f t="shared" si="186"/>
        <v>0.36035413165191787</v>
      </c>
      <c r="E5927">
        <v>5922</v>
      </c>
      <c r="F5927">
        <f t="shared" si="187"/>
        <v>0.34495042520223229</v>
      </c>
    </row>
    <row r="5928" spans="2:6" x14ac:dyDescent="0.3">
      <c r="B5928">
        <v>5923</v>
      </c>
      <c r="C5928" s="1">
        <f t="shared" si="186"/>
        <v>0.36048238886014616</v>
      </c>
      <c r="E5928">
        <v>5923</v>
      </c>
      <c r="F5928">
        <f t="shared" si="187"/>
        <v>0.34495042520223229</v>
      </c>
    </row>
    <row r="5929" spans="2:6" x14ac:dyDescent="0.3">
      <c r="B5929">
        <v>5924</v>
      </c>
      <c r="C5929" s="1">
        <f t="shared" si="186"/>
        <v>0.36061069212159308</v>
      </c>
      <c r="E5929">
        <v>5924</v>
      </c>
      <c r="F5929">
        <f t="shared" si="187"/>
        <v>0.34482838209783351</v>
      </c>
    </row>
    <row r="5930" spans="2:6" x14ac:dyDescent="0.3">
      <c r="B5930">
        <v>5925</v>
      </c>
      <c r="C5930" s="1">
        <f t="shared" si="186"/>
        <v>0.36073904137025214</v>
      </c>
      <c r="E5930">
        <v>5925</v>
      </c>
      <c r="F5930">
        <f t="shared" si="187"/>
        <v>0.3448283820978334</v>
      </c>
    </row>
    <row r="5931" spans="2:6" x14ac:dyDescent="0.3">
      <c r="B5931">
        <v>5926</v>
      </c>
      <c r="C5931" s="1">
        <f t="shared" si="186"/>
        <v>0.36086743654009257</v>
      </c>
      <c r="E5931">
        <v>5926</v>
      </c>
      <c r="F5931">
        <f t="shared" si="187"/>
        <v>0.34470639310001172</v>
      </c>
    </row>
    <row r="5932" spans="2:6" x14ac:dyDescent="0.3">
      <c r="B5932">
        <v>5927</v>
      </c>
      <c r="C5932" s="1">
        <f t="shared" si="186"/>
        <v>0.36099587756506019</v>
      </c>
      <c r="E5932">
        <v>5927</v>
      </c>
      <c r="F5932">
        <f t="shared" si="187"/>
        <v>0.34470639310001161</v>
      </c>
    </row>
    <row r="5933" spans="2:6" x14ac:dyDescent="0.3">
      <c r="B5933">
        <v>5928</v>
      </c>
      <c r="C5933" s="1">
        <f t="shared" si="186"/>
        <v>0.36112436437907736</v>
      </c>
      <c r="E5933">
        <v>5928</v>
      </c>
      <c r="F5933">
        <f t="shared" si="187"/>
        <v>0.34458445827152562</v>
      </c>
    </row>
    <row r="5934" spans="2:6" x14ac:dyDescent="0.3">
      <c r="B5934">
        <v>5929</v>
      </c>
      <c r="C5934" s="1">
        <f t="shared" si="186"/>
        <v>0.36125289691604262</v>
      </c>
      <c r="E5934">
        <v>5929</v>
      </c>
      <c r="F5934">
        <f t="shared" si="187"/>
        <v>0.34458445827152556</v>
      </c>
    </row>
    <row r="5935" spans="2:6" x14ac:dyDescent="0.3">
      <c r="B5935">
        <v>5930</v>
      </c>
      <c r="C5935" s="1">
        <f t="shared" si="186"/>
        <v>0.3613814751098311</v>
      </c>
      <c r="E5935">
        <v>5930</v>
      </c>
      <c r="F5935">
        <f t="shared" si="187"/>
        <v>0.34446257767510563</v>
      </c>
    </row>
    <row r="5936" spans="2:6" x14ac:dyDescent="0.3">
      <c r="B5936">
        <v>5931</v>
      </c>
      <c r="C5936" s="1">
        <f t="shared" si="186"/>
        <v>0.36151009889429492</v>
      </c>
      <c r="E5936">
        <v>5931</v>
      </c>
      <c r="F5936">
        <f t="shared" si="187"/>
        <v>0.34446257767510557</v>
      </c>
    </row>
    <row r="5937" spans="2:6" x14ac:dyDescent="0.3">
      <c r="B5937">
        <v>5932</v>
      </c>
      <c r="C5937" s="1">
        <f t="shared" si="186"/>
        <v>0.36163876820326168</v>
      </c>
      <c r="E5937">
        <v>5932</v>
      </c>
      <c r="F5937">
        <f t="shared" si="187"/>
        <v>0.34434075137345443</v>
      </c>
    </row>
    <row r="5938" spans="2:6" x14ac:dyDescent="0.3">
      <c r="B5938">
        <v>5933</v>
      </c>
      <c r="C5938" s="1">
        <f t="shared" si="186"/>
        <v>0.36176748297053662</v>
      </c>
      <c r="E5938">
        <v>5933</v>
      </c>
      <c r="F5938">
        <f t="shared" si="187"/>
        <v>0.34434075137345443</v>
      </c>
    </row>
    <row r="5939" spans="2:6" x14ac:dyDescent="0.3">
      <c r="B5939">
        <v>5934</v>
      </c>
      <c r="C5939" s="1">
        <f t="shared" si="186"/>
        <v>0.36189624312990099</v>
      </c>
      <c r="E5939">
        <v>5934</v>
      </c>
      <c r="F5939">
        <f t="shared" si="187"/>
        <v>0.34421897942924684</v>
      </c>
    </row>
    <row r="5940" spans="2:6" x14ac:dyDescent="0.3">
      <c r="B5940">
        <v>5935</v>
      </c>
      <c r="C5940" s="1">
        <f t="shared" si="186"/>
        <v>0.36202504861511275</v>
      </c>
      <c r="E5940">
        <v>5935</v>
      </c>
      <c r="F5940">
        <f t="shared" si="187"/>
        <v>0.34421897942924684</v>
      </c>
    </row>
    <row r="5941" spans="2:6" x14ac:dyDescent="0.3">
      <c r="B5941">
        <v>5936</v>
      </c>
      <c r="C5941" s="1">
        <f t="shared" si="186"/>
        <v>0.36215389935990711</v>
      </c>
      <c r="E5941">
        <v>5936</v>
      </c>
      <c r="F5941">
        <f t="shared" si="187"/>
        <v>0.34409726190512963</v>
      </c>
    </row>
    <row r="5942" spans="2:6" x14ac:dyDescent="0.3">
      <c r="B5942">
        <v>5937</v>
      </c>
      <c r="C5942" s="1">
        <f t="shared" si="186"/>
        <v>0.3622827952979949</v>
      </c>
      <c r="E5942">
        <v>5937</v>
      </c>
      <c r="F5942">
        <f t="shared" si="187"/>
        <v>0.34409726190512957</v>
      </c>
    </row>
    <row r="5943" spans="2:6" x14ac:dyDescent="0.3">
      <c r="B5943">
        <v>5938</v>
      </c>
      <c r="C5943" s="1">
        <f t="shared" si="186"/>
        <v>0.36241173636306495</v>
      </c>
      <c r="E5943">
        <v>5938</v>
      </c>
      <c r="F5943">
        <f t="shared" si="187"/>
        <v>0.34397559886372164</v>
      </c>
    </row>
    <row r="5944" spans="2:6" x14ac:dyDescent="0.3">
      <c r="B5944">
        <v>5939</v>
      </c>
      <c r="C5944" s="1">
        <f t="shared" si="186"/>
        <v>0.36254072248878161</v>
      </c>
      <c r="E5944">
        <v>5939</v>
      </c>
      <c r="F5944">
        <f t="shared" si="187"/>
        <v>0.34397559886372153</v>
      </c>
    </row>
    <row r="5945" spans="2:6" x14ac:dyDescent="0.3">
      <c r="B5945">
        <v>5940</v>
      </c>
      <c r="C5945" s="1">
        <f t="shared" si="186"/>
        <v>0.36266975360878734</v>
      </c>
      <c r="E5945">
        <v>5940</v>
      </c>
      <c r="F5945">
        <f t="shared" si="187"/>
        <v>0.34385399036761327</v>
      </c>
    </row>
    <row r="5946" spans="2:6" x14ac:dyDescent="0.3">
      <c r="B5946">
        <v>5941</v>
      </c>
      <c r="C5946" s="1">
        <f t="shared" si="186"/>
        <v>0.36279882965670018</v>
      </c>
      <c r="E5946">
        <v>5941</v>
      </c>
      <c r="F5946">
        <f t="shared" si="187"/>
        <v>0.34385399036761322</v>
      </c>
    </row>
    <row r="5947" spans="2:6" x14ac:dyDescent="0.3">
      <c r="B5947">
        <v>5942</v>
      </c>
      <c r="C5947" s="1">
        <f t="shared" si="186"/>
        <v>0.36292795056611615</v>
      </c>
      <c r="E5947">
        <v>5942</v>
      </c>
      <c r="F5947">
        <f t="shared" si="187"/>
        <v>0.34373243647936774</v>
      </c>
    </row>
    <row r="5948" spans="2:6" x14ac:dyDescent="0.3">
      <c r="B5948">
        <v>5943</v>
      </c>
      <c r="C5948" s="1">
        <f t="shared" si="186"/>
        <v>0.3630571162706076</v>
      </c>
      <c r="E5948">
        <v>5943</v>
      </c>
      <c r="F5948">
        <f t="shared" si="187"/>
        <v>0.34373243647936774</v>
      </c>
    </row>
    <row r="5949" spans="2:6" x14ac:dyDescent="0.3">
      <c r="B5949">
        <v>5944</v>
      </c>
      <c r="C5949" s="1">
        <f t="shared" si="186"/>
        <v>0.36318632670372375</v>
      </c>
      <c r="E5949">
        <v>5944</v>
      </c>
      <c r="F5949">
        <f t="shared" si="187"/>
        <v>0.34361093726151937</v>
      </c>
    </row>
    <row r="5950" spans="2:6" x14ac:dyDescent="0.3">
      <c r="B5950">
        <v>5945</v>
      </c>
      <c r="C5950" s="1">
        <f t="shared" si="186"/>
        <v>0.36331558179899148</v>
      </c>
      <c r="E5950">
        <v>5945</v>
      </c>
      <c r="F5950">
        <f t="shared" si="187"/>
        <v>0.34361093726151914</v>
      </c>
    </row>
    <row r="5951" spans="2:6" x14ac:dyDescent="0.3">
      <c r="B5951">
        <v>5946</v>
      </c>
      <c r="C5951" s="1">
        <f t="shared" si="186"/>
        <v>0.36344488148991366</v>
      </c>
      <c r="E5951">
        <v>5946</v>
      </c>
      <c r="F5951">
        <f t="shared" si="187"/>
        <v>0.34348949277657453</v>
      </c>
    </row>
    <row r="5952" spans="2:6" x14ac:dyDescent="0.3">
      <c r="B5952">
        <v>5947</v>
      </c>
      <c r="C5952" s="1">
        <f t="shared" si="186"/>
        <v>0.36357422570997122</v>
      </c>
      <c r="E5952">
        <v>5947</v>
      </c>
      <c r="F5952">
        <f t="shared" si="187"/>
        <v>0.34348949277657448</v>
      </c>
    </row>
    <row r="5953" spans="2:6" x14ac:dyDescent="0.3">
      <c r="B5953">
        <v>5948</v>
      </c>
      <c r="C5953" s="1">
        <f t="shared" si="186"/>
        <v>0.36370361439262167</v>
      </c>
      <c r="E5953">
        <v>5948</v>
      </c>
      <c r="F5953">
        <f t="shared" si="187"/>
        <v>0.34336810308701171</v>
      </c>
    </row>
    <row r="5954" spans="2:6" x14ac:dyDescent="0.3">
      <c r="B5954">
        <v>5949</v>
      </c>
      <c r="C5954" s="1">
        <f t="shared" si="186"/>
        <v>0.36383304747129958</v>
      </c>
      <c r="E5954">
        <v>5949</v>
      </c>
      <c r="F5954">
        <f t="shared" si="187"/>
        <v>0.34336810308701166</v>
      </c>
    </row>
    <row r="5955" spans="2:6" x14ac:dyDescent="0.3">
      <c r="B5955">
        <v>5950</v>
      </c>
      <c r="C5955" s="1">
        <f t="shared" si="186"/>
        <v>0.36396252487941694</v>
      </c>
      <c r="E5955">
        <v>5950</v>
      </c>
      <c r="F5955">
        <f t="shared" si="187"/>
        <v>0.34324676825528094</v>
      </c>
    </row>
    <row r="5956" spans="2:6" x14ac:dyDescent="0.3">
      <c r="B5956">
        <v>5951</v>
      </c>
      <c r="C5956" s="1">
        <f t="shared" si="186"/>
        <v>0.36409204655036276</v>
      </c>
      <c r="E5956">
        <v>5951</v>
      </c>
      <c r="F5956">
        <f t="shared" si="187"/>
        <v>0.34324676825528089</v>
      </c>
    </row>
    <row r="5957" spans="2:6" x14ac:dyDescent="0.3">
      <c r="B5957">
        <v>5952</v>
      </c>
      <c r="C5957" s="1">
        <f t="shared" si="186"/>
        <v>0.36422161241750317</v>
      </c>
      <c r="E5957">
        <v>5952</v>
      </c>
      <c r="F5957">
        <f t="shared" si="187"/>
        <v>0.3431254883438043</v>
      </c>
    </row>
    <row r="5958" spans="2:6" x14ac:dyDescent="0.3">
      <c r="B5958">
        <v>5953</v>
      </c>
      <c r="C5958" s="1">
        <f t="shared" ref="C5958:C6021" si="188">D$2+D$1*COS((B5958*2*PI()/8760))</f>
        <v>0.36435122241418211</v>
      </c>
      <c r="E5958">
        <v>5953</v>
      </c>
      <c r="F5958">
        <f t="shared" ref="F5958:F6021" si="189">LARGE(C$6:C$8765,E5958)</f>
        <v>0.3431254883438043</v>
      </c>
    </row>
    <row r="5959" spans="2:6" x14ac:dyDescent="0.3">
      <c r="B5959">
        <v>5954</v>
      </c>
      <c r="C5959" s="1">
        <f t="shared" si="188"/>
        <v>0.36448087647372029</v>
      </c>
      <c r="E5959">
        <v>5954</v>
      </c>
      <c r="F5959">
        <f t="shared" si="189"/>
        <v>0.34300426341497514</v>
      </c>
    </row>
    <row r="5960" spans="2:6" x14ac:dyDescent="0.3">
      <c r="B5960">
        <v>5955</v>
      </c>
      <c r="C5960" s="1">
        <f t="shared" si="188"/>
        <v>0.36461057452941581</v>
      </c>
      <c r="E5960">
        <v>5955</v>
      </c>
      <c r="F5960">
        <f t="shared" si="189"/>
        <v>0.34300426341497503</v>
      </c>
    </row>
    <row r="5961" spans="2:6" x14ac:dyDescent="0.3">
      <c r="B5961">
        <v>5956</v>
      </c>
      <c r="C5961" s="1">
        <f t="shared" si="188"/>
        <v>0.36474031651454425</v>
      </c>
      <c r="E5961">
        <v>5956</v>
      </c>
      <c r="F5961">
        <f t="shared" si="189"/>
        <v>0.34288309353115909</v>
      </c>
    </row>
    <row r="5962" spans="2:6" x14ac:dyDescent="0.3">
      <c r="B5962">
        <v>5957</v>
      </c>
      <c r="C5962" s="1">
        <f t="shared" si="188"/>
        <v>0.36487010236235845</v>
      </c>
      <c r="E5962">
        <v>5957</v>
      </c>
      <c r="F5962">
        <f t="shared" si="189"/>
        <v>0.34288309353115903</v>
      </c>
    </row>
    <row r="5963" spans="2:6" x14ac:dyDescent="0.3">
      <c r="B5963">
        <v>5958</v>
      </c>
      <c r="C5963" s="1">
        <f t="shared" si="188"/>
        <v>0.36499993200608927</v>
      </c>
      <c r="E5963">
        <v>5958</v>
      </c>
      <c r="F5963">
        <f t="shared" si="189"/>
        <v>0.34276197875469294</v>
      </c>
    </row>
    <row r="5964" spans="2:6" x14ac:dyDescent="0.3">
      <c r="B5964">
        <v>5959</v>
      </c>
      <c r="C5964" s="1">
        <f t="shared" si="188"/>
        <v>0.36512980537894385</v>
      </c>
      <c r="E5964">
        <v>5959</v>
      </c>
      <c r="F5964">
        <f t="shared" si="189"/>
        <v>0.34276197875469283</v>
      </c>
    </row>
    <row r="5965" spans="2:6" x14ac:dyDescent="0.3">
      <c r="B5965">
        <v>5960</v>
      </c>
      <c r="C5965" s="1">
        <f t="shared" si="188"/>
        <v>0.36525972241410831</v>
      </c>
      <c r="E5965">
        <v>5960</v>
      </c>
      <c r="F5965">
        <f t="shared" si="189"/>
        <v>0.34264091914788564</v>
      </c>
    </row>
    <row r="5966" spans="2:6" x14ac:dyDescent="0.3">
      <c r="B5966">
        <v>5961</v>
      </c>
      <c r="C5966" s="1">
        <f t="shared" si="188"/>
        <v>0.36538968304474484</v>
      </c>
      <c r="E5966">
        <v>5961</v>
      </c>
      <c r="F5966">
        <f t="shared" si="189"/>
        <v>0.34264091914788564</v>
      </c>
    </row>
    <row r="5967" spans="2:6" x14ac:dyDescent="0.3">
      <c r="B5967">
        <v>5962</v>
      </c>
      <c r="C5967" s="1">
        <f t="shared" si="188"/>
        <v>0.36551968720399458</v>
      </c>
      <c r="E5967">
        <v>5962</v>
      </c>
      <c r="F5967">
        <f t="shared" si="189"/>
        <v>0.34251991477301735</v>
      </c>
    </row>
    <row r="5968" spans="2:6" x14ac:dyDescent="0.3">
      <c r="B5968">
        <v>5963</v>
      </c>
      <c r="C5968" s="1">
        <f t="shared" si="188"/>
        <v>0.36564973482497493</v>
      </c>
      <c r="E5968">
        <v>5963</v>
      </c>
      <c r="F5968">
        <f t="shared" si="189"/>
        <v>0.34251991477301735</v>
      </c>
    </row>
    <row r="5969" spans="2:6" x14ac:dyDescent="0.3">
      <c r="B5969">
        <v>5964</v>
      </c>
      <c r="C5969" s="1">
        <f t="shared" si="188"/>
        <v>0.36577982584078195</v>
      </c>
      <c r="E5969">
        <v>5964</v>
      </c>
      <c r="F5969">
        <f t="shared" si="189"/>
        <v>0.34239896569234013</v>
      </c>
    </row>
    <row r="5970" spans="2:6" x14ac:dyDescent="0.3">
      <c r="B5970">
        <v>5965</v>
      </c>
      <c r="C5970" s="1">
        <f t="shared" si="188"/>
        <v>0.36590996018448935</v>
      </c>
      <c r="E5970">
        <v>5965</v>
      </c>
      <c r="F5970">
        <f t="shared" si="189"/>
        <v>0.34239896569234002</v>
      </c>
    </row>
    <row r="5971" spans="2:6" x14ac:dyDescent="0.3">
      <c r="B5971">
        <v>5966</v>
      </c>
      <c r="C5971" s="1">
        <f t="shared" si="188"/>
        <v>0.36604013778914757</v>
      </c>
      <c r="E5971">
        <v>5966</v>
      </c>
      <c r="F5971">
        <f t="shared" si="189"/>
        <v>0.34227807196807719</v>
      </c>
    </row>
    <row r="5972" spans="2:6" x14ac:dyDescent="0.3">
      <c r="B5972">
        <v>5967</v>
      </c>
      <c r="C5972" s="1">
        <f t="shared" si="188"/>
        <v>0.36617035858778613</v>
      </c>
      <c r="E5972">
        <v>5967</v>
      </c>
      <c r="F5972">
        <f t="shared" si="189"/>
        <v>0.34227807196807708</v>
      </c>
    </row>
    <row r="5973" spans="2:6" x14ac:dyDescent="0.3">
      <c r="B5973">
        <v>5968</v>
      </c>
      <c r="C5973" s="1">
        <f t="shared" si="188"/>
        <v>0.36630062251341106</v>
      </c>
      <c r="E5973">
        <v>5968</v>
      </c>
      <c r="F5973">
        <f t="shared" si="189"/>
        <v>0.34215723366242357</v>
      </c>
    </row>
    <row r="5974" spans="2:6" x14ac:dyDescent="0.3">
      <c r="B5974">
        <v>5969</v>
      </c>
      <c r="C5974" s="1">
        <f t="shared" si="188"/>
        <v>0.36643092949900713</v>
      </c>
      <c r="E5974">
        <v>5969</v>
      </c>
      <c r="F5974">
        <f t="shared" si="189"/>
        <v>0.34215723366242345</v>
      </c>
    </row>
    <row r="5975" spans="2:6" x14ac:dyDescent="0.3">
      <c r="B5975">
        <v>5970</v>
      </c>
      <c r="C5975" s="1">
        <f t="shared" si="188"/>
        <v>0.36656127947753664</v>
      </c>
      <c r="E5975">
        <v>5970</v>
      </c>
      <c r="F5975">
        <f t="shared" si="189"/>
        <v>0.34203645083754586</v>
      </c>
    </row>
    <row r="5976" spans="2:6" x14ac:dyDescent="0.3">
      <c r="B5976">
        <v>5971</v>
      </c>
      <c r="C5976" s="1">
        <f t="shared" si="188"/>
        <v>0.36669167238193962</v>
      </c>
      <c r="E5976">
        <v>5971</v>
      </c>
      <c r="F5976">
        <f t="shared" si="189"/>
        <v>0.3420364508375458</v>
      </c>
    </row>
    <row r="5977" spans="2:6" x14ac:dyDescent="0.3">
      <c r="B5977">
        <v>5972</v>
      </c>
      <c r="C5977" s="1">
        <f t="shared" si="188"/>
        <v>0.36682210814513422</v>
      </c>
      <c r="E5977">
        <v>5972</v>
      </c>
      <c r="F5977">
        <f t="shared" si="189"/>
        <v>0.34191572355558181</v>
      </c>
    </row>
    <row r="5978" spans="2:6" x14ac:dyDescent="0.3">
      <c r="B5978">
        <v>5973</v>
      </c>
      <c r="C5978" s="1">
        <f t="shared" si="188"/>
        <v>0.36695258670001629</v>
      </c>
      <c r="E5978">
        <v>5973</v>
      </c>
      <c r="F5978">
        <f t="shared" si="189"/>
        <v>0.34191572355558175</v>
      </c>
    </row>
    <row r="5979" spans="2:6" x14ac:dyDescent="0.3">
      <c r="B5979">
        <v>5974</v>
      </c>
      <c r="C5979" s="1">
        <f t="shared" si="188"/>
        <v>0.36708310797946014</v>
      </c>
      <c r="E5979">
        <v>5974</v>
      </c>
      <c r="F5979">
        <f t="shared" si="189"/>
        <v>0.3417950518786409</v>
      </c>
    </row>
    <row r="5980" spans="2:6" x14ac:dyDescent="0.3">
      <c r="B5980">
        <v>5975</v>
      </c>
      <c r="C5980" s="1">
        <f t="shared" si="188"/>
        <v>0.36721367191631776</v>
      </c>
      <c r="E5980">
        <v>5975</v>
      </c>
      <c r="F5980">
        <f t="shared" si="189"/>
        <v>0.34179505187864084</v>
      </c>
    </row>
    <row r="5981" spans="2:6" x14ac:dyDescent="0.3">
      <c r="B5981">
        <v>5976</v>
      </c>
      <c r="C5981" s="1">
        <f t="shared" si="188"/>
        <v>0.3673442784434191</v>
      </c>
      <c r="E5981">
        <v>5976</v>
      </c>
      <c r="F5981">
        <f t="shared" si="189"/>
        <v>0.34167443586880375</v>
      </c>
    </row>
    <row r="5982" spans="2:6" x14ac:dyDescent="0.3">
      <c r="B5982">
        <v>5977</v>
      </c>
      <c r="C5982" s="1">
        <f t="shared" si="188"/>
        <v>0.36747492749357247</v>
      </c>
      <c r="E5982">
        <v>5977</v>
      </c>
      <c r="F5982">
        <f t="shared" si="189"/>
        <v>0.34167443586880369</v>
      </c>
    </row>
    <row r="5983" spans="2:6" x14ac:dyDescent="0.3">
      <c r="B5983">
        <v>5978</v>
      </c>
      <c r="C5983" s="1">
        <f t="shared" si="188"/>
        <v>0.36760561899956412</v>
      </c>
      <c r="E5983">
        <v>5978</v>
      </c>
      <c r="F5983">
        <f t="shared" si="189"/>
        <v>0.3415538755881225</v>
      </c>
    </row>
    <row r="5984" spans="2:6" x14ac:dyDescent="0.3">
      <c r="B5984">
        <v>5979</v>
      </c>
      <c r="C5984" s="1">
        <f t="shared" si="188"/>
        <v>0.36773635289415829</v>
      </c>
      <c r="E5984">
        <v>5979</v>
      </c>
      <c r="F5984">
        <f t="shared" si="189"/>
        <v>0.34155387558812245</v>
      </c>
    </row>
    <row r="5985" spans="2:6" x14ac:dyDescent="0.3">
      <c r="B5985">
        <v>5980</v>
      </c>
      <c r="C5985" s="1">
        <f t="shared" si="188"/>
        <v>0.36786712911009822</v>
      </c>
      <c r="E5985">
        <v>5980</v>
      </c>
      <c r="F5985">
        <f t="shared" si="189"/>
        <v>0.3414333710986206</v>
      </c>
    </row>
    <row r="5986" spans="2:6" x14ac:dyDescent="0.3">
      <c r="B5986">
        <v>5981</v>
      </c>
      <c r="C5986" s="1">
        <f t="shared" si="188"/>
        <v>0.36799794758010418</v>
      </c>
      <c r="E5986">
        <v>5981</v>
      </c>
      <c r="F5986">
        <f t="shared" si="189"/>
        <v>0.3414333710986206</v>
      </c>
    </row>
    <row r="5987" spans="2:6" x14ac:dyDescent="0.3">
      <c r="B5987">
        <v>5982</v>
      </c>
      <c r="C5987" s="1">
        <f t="shared" si="188"/>
        <v>0.36812880823687583</v>
      </c>
      <c r="E5987">
        <v>5982</v>
      </c>
      <c r="F5987">
        <f t="shared" si="189"/>
        <v>0.34131292246229289</v>
      </c>
    </row>
    <row r="5988" spans="2:6" x14ac:dyDescent="0.3">
      <c r="B5988">
        <v>5983</v>
      </c>
      <c r="C5988" s="1">
        <f t="shared" si="188"/>
        <v>0.36825971101309002</v>
      </c>
      <c r="E5988">
        <v>5983</v>
      </c>
      <c r="F5988">
        <f t="shared" si="189"/>
        <v>0.34131292246229278</v>
      </c>
    </row>
    <row r="5989" spans="2:6" x14ac:dyDescent="0.3">
      <c r="B5989">
        <v>5984</v>
      </c>
      <c r="C5989" s="1">
        <f t="shared" si="188"/>
        <v>0.36839065584140301</v>
      </c>
      <c r="E5989">
        <v>5984</v>
      </c>
      <c r="F5989">
        <f t="shared" si="189"/>
        <v>0.34119252974110509</v>
      </c>
    </row>
    <row r="5990" spans="2:6" x14ac:dyDescent="0.3">
      <c r="B5990">
        <v>5985</v>
      </c>
      <c r="C5990" s="1">
        <f t="shared" si="188"/>
        <v>0.36852164265444887</v>
      </c>
      <c r="E5990">
        <v>5985</v>
      </c>
      <c r="F5990">
        <f t="shared" si="189"/>
        <v>0.34119252974110498</v>
      </c>
    </row>
    <row r="5991" spans="2:6" x14ac:dyDescent="0.3">
      <c r="B5991">
        <v>5986</v>
      </c>
      <c r="C5991" s="1">
        <f t="shared" si="188"/>
        <v>0.36865267138483981</v>
      </c>
      <c r="E5991">
        <v>5986</v>
      </c>
      <c r="F5991">
        <f t="shared" si="189"/>
        <v>0.34107219299699465</v>
      </c>
    </row>
    <row r="5992" spans="2:6" x14ac:dyDescent="0.3">
      <c r="B5992">
        <v>5987</v>
      </c>
      <c r="C5992" s="1">
        <f t="shared" si="188"/>
        <v>0.36878374196516744</v>
      </c>
      <c r="E5992">
        <v>5987</v>
      </c>
      <c r="F5992">
        <f t="shared" si="189"/>
        <v>0.34107219299699459</v>
      </c>
    </row>
    <row r="5993" spans="2:6" x14ac:dyDescent="0.3">
      <c r="B5993">
        <v>5988</v>
      </c>
      <c r="C5993" s="1">
        <f t="shared" si="188"/>
        <v>0.36891485432800047</v>
      </c>
      <c r="E5993">
        <v>5988</v>
      </c>
      <c r="F5993">
        <f t="shared" si="189"/>
        <v>0.34095191229186983</v>
      </c>
    </row>
    <row r="5994" spans="2:6" x14ac:dyDescent="0.3">
      <c r="B5994">
        <v>5989</v>
      </c>
      <c r="C5994" s="1">
        <f t="shared" si="188"/>
        <v>0.36904600840588753</v>
      </c>
      <c r="E5994">
        <v>5989</v>
      </c>
      <c r="F5994">
        <f t="shared" si="189"/>
        <v>0.34095191229186966</v>
      </c>
    </row>
    <row r="5995" spans="2:6" x14ac:dyDescent="0.3">
      <c r="B5995">
        <v>5990</v>
      </c>
      <c r="C5995" s="1">
        <f t="shared" si="188"/>
        <v>0.36917720413135446</v>
      </c>
      <c r="E5995">
        <v>5990</v>
      </c>
      <c r="F5995">
        <f t="shared" si="189"/>
        <v>0.34083168768761035</v>
      </c>
    </row>
    <row r="5996" spans="2:6" x14ac:dyDescent="0.3">
      <c r="B5996">
        <v>5991</v>
      </c>
      <c r="C5996" s="1">
        <f t="shared" si="188"/>
        <v>0.36930844143690683</v>
      </c>
      <c r="E5996">
        <v>5991</v>
      </c>
      <c r="F5996">
        <f t="shared" si="189"/>
        <v>0.3408316876876103</v>
      </c>
    </row>
    <row r="5997" spans="2:6" x14ac:dyDescent="0.3">
      <c r="B5997">
        <v>5992</v>
      </c>
      <c r="C5997" s="1">
        <f t="shared" si="188"/>
        <v>0.36943972025502814</v>
      </c>
      <c r="E5997">
        <v>5992</v>
      </c>
      <c r="F5997">
        <f t="shared" si="189"/>
        <v>0.34071151924606696</v>
      </c>
    </row>
    <row r="5998" spans="2:6" x14ac:dyDescent="0.3">
      <c r="B5998">
        <v>5993</v>
      </c>
      <c r="C5998" s="1">
        <f t="shared" si="188"/>
        <v>0.36957104051818052</v>
      </c>
      <c r="E5998">
        <v>5993</v>
      </c>
      <c r="F5998">
        <f t="shared" si="189"/>
        <v>0.34071151924606685</v>
      </c>
    </row>
    <row r="5999" spans="2:6" x14ac:dyDescent="0.3">
      <c r="B5999">
        <v>5994</v>
      </c>
      <c r="C5999" s="1">
        <f t="shared" si="188"/>
        <v>0.36970240215880545</v>
      </c>
      <c r="E5999">
        <v>5994</v>
      </c>
      <c r="F5999">
        <f t="shared" si="189"/>
        <v>0.34059140702906127</v>
      </c>
    </row>
    <row r="6000" spans="2:6" x14ac:dyDescent="0.3">
      <c r="B6000">
        <v>5995</v>
      </c>
      <c r="C6000" s="1">
        <f t="shared" si="188"/>
        <v>0.36983380510932201</v>
      </c>
      <c r="E6000">
        <v>5995</v>
      </c>
      <c r="F6000">
        <f t="shared" si="189"/>
        <v>0.34059140702906121</v>
      </c>
    </row>
    <row r="6001" spans="2:6" x14ac:dyDescent="0.3">
      <c r="B6001">
        <v>5996</v>
      </c>
      <c r="C6001" s="1">
        <f t="shared" si="188"/>
        <v>0.36996524930212915</v>
      </c>
      <c r="E6001">
        <v>5996</v>
      </c>
      <c r="F6001">
        <f t="shared" si="189"/>
        <v>0.34047135109838655</v>
      </c>
    </row>
    <row r="6002" spans="2:6" x14ac:dyDescent="0.3">
      <c r="B6002">
        <v>5997</v>
      </c>
      <c r="C6002" s="1">
        <f t="shared" si="188"/>
        <v>0.37009673466960391</v>
      </c>
      <c r="E6002">
        <v>5997</v>
      </c>
      <c r="F6002">
        <f t="shared" si="189"/>
        <v>0.34047135109838655</v>
      </c>
    </row>
    <row r="6003" spans="2:6" x14ac:dyDescent="0.3">
      <c r="B6003">
        <v>5998</v>
      </c>
      <c r="C6003" s="1">
        <f t="shared" si="188"/>
        <v>0.37022826114410234</v>
      </c>
      <c r="E6003">
        <v>5998</v>
      </c>
      <c r="F6003">
        <f t="shared" si="189"/>
        <v>0.34035135151580648</v>
      </c>
    </row>
    <row r="6004" spans="2:6" x14ac:dyDescent="0.3">
      <c r="B6004">
        <v>5999</v>
      </c>
      <c r="C6004" s="1">
        <f t="shared" si="188"/>
        <v>0.37035982865795941</v>
      </c>
      <c r="E6004">
        <v>5999</v>
      </c>
      <c r="F6004">
        <f t="shared" si="189"/>
        <v>0.34035135151580637</v>
      </c>
    </row>
    <row r="6005" spans="2:6" x14ac:dyDescent="0.3">
      <c r="B6005">
        <v>6000</v>
      </c>
      <c r="C6005" s="1">
        <f t="shared" si="188"/>
        <v>0.37049143714348887</v>
      </c>
      <c r="E6005">
        <v>6000</v>
      </c>
      <c r="F6005">
        <f t="shared" si="189"/>
        <v>0.34023140834305621</v>
      </c>
    </row>
    <row r="6006" spans="2:6" x14ac:dyDescent="0.3">
      <c r="B6006">
        <v>6001</v>
      </c>
      <c r="C6006" s="1">
        <f t="shared" si="188"/>
        <v>0.37062308653298326</v>
      </c>
      <c r="E6006">
        <v>6001</v>
      </c>
      <c r="F6006">
        <f t="shared" si="189"/>
        <v>0.34023140834305615</v>
      </c>
    </row>
    <row r="6007" spans="2:6" x14ac:dyDescent="0.3">
      <c r="B6007">
        <v>6002</v>
      </c>
      <c r="C6007" s="1">
        <f t="shared" si="188"/>
        <v>0.3707547767587146</v>
      </c>
      <c r="E6007">
        <v>6002</v>
      </c>
      <c r="F6007">
        <f t="shared" si="189"/>
        <v>0.34011152164184155</v>
      </c>
    </row>
    <row r="6008" spans="2:6" x14ac:dyDescent="0.3">
      <c r="B6008">
        <v>6003</v>
      </c>
      <c r="C6008" s="1">
        <f t="shared" si="188"/>
        <v>0.37088650775293341</v>
      </c>
      <c r="E6008">
        <v>6003</v>
      </c>
      <c r="F6008">
        <f t="shared" si="189"/>
        <v>0.34011152164184133</v>
      </c>
    </row>
    <row r="6009" spans="2:6" x14ac:dyDescent="0.3">
      <c r="B6009">
        <v>6004</v>
      </c>
      <c r="C6009" s="1">
        <f t="shared" si="188"/>
        <v>0.3710182794478693</v>
      </c>
      <c r="E6009">
        <v>6004</v>
      </c>
      <c r="F6009">
        <f t="shared" si="189"/>
        <v>0.33999169147383945</v>
      </c>
    </row>
    <row r="6010" spans="2:6" x14ac:dyDescent="0.3">
      <c r="B6010">
        <v>6005</v>
      </c>
      <c r="C6010" s="1">
        <f t="shared" si="188"/>
        <v>0.37115009177573111</v>
      </c>
      <c r="E6010">
        <v>6005</v>
      </c>
      <c r="F6010">
        <f t="shared" si="189"/>
        <v>0.3399916914738394</v>
      </c>
    </row>
    <row r="6011" spans="2:6" x14ac:dyDescent="0.3">
      <c r="B6011">
        <v>6006</v>
      </c>
      <c r="C6011" s="1">
        <f t="shared" si="188"/>
        <v>0.37128194466870668</v>
      </c>
      <c r="E6011">
        <v>6006</v>
      </c>
      <c r="F6011">
        <f t="shared" si="189"/>
        <v>0.33987191790069771</v>
      </c>
    </row>
    <row r="6012" spans="2:6" x14ac:dyDescent="0.3">
      <c r="B6012">
        <v>6007</v>
      </c>
      <c r="C6012" s="1">
        <f t="shared" si="188"/>
        <v>0.37141383805896289</v>
      </c>
      <c r="E6012">
        <v>6007</v>
      </c>
      <c r="F6012">
        <f t="shared" si="189"/>
        <v>0.33987191790069765</v>
      </c>
    </row>
    <row r="6013" spans="2:6" x14ac:dyDescent="0.3">
      <c r="B6013">
        <v>6008</v>
      </c>
      <c r="C6013" s="1">
        <f t="shared" si="188"/>
        <v>0.37154577187864585</v>
      </c>
      <c r="E6013">
        <v>6008</v>
      </c>
      <c r="F6013">
        <f t="shared" si="189"/>
        <v>0.33975220098403514</v>
      </c>
    </row>
    <row r="6014" spans="2:6" x14ac:dyDescent="0.3">
      <c r="B6014">
        <v>6009</v>
      </c>
      <c r="C6014" s="1">
        <f t="shared" si="188"/>
        <v>0.3716777460598813</v>
      </c>
      <c r="E6014">
        <v>6009</v>
      </c>
      <c r="F6014">
        <f t="shared" si="189"/>
        <v>0.33975220098403502</v>
      </c>
    </row>
    <row r="6015" spans="2:6" x14ac:dyDescent="0.3">
      <c r="B6015">
        <v>6010</v>
      </c>
      <c r="C6015" s="1">
        <f t="shared" si="188"/>
        <v>0.37180976053477321</v>
      </c>
      <c r="E6015">
        <v>6010</v>
      </c>
      <c r="F6015">
        <f t="shared" si="189"/>
        <v>0.33963254078544114</v>
      </c>
    </row>
    <row r="6016" spans="2:6" x14ac:dyDescent="0.3">
      <c r="B6016">
        <v>6011</v>
      </c>
      <c r="C6016" s="1">
        <f t="shared" si="188"/>
        <v>0.37194181523540609</v>
      </c>
      <c r="E6016">
        <v>6011</v>
      </c>
      <c r="F6016">
        <f t="shared" si="189"/>
        <v>0.33963254078544114</v>
      </c>
    </row>
    <row r="6017" spans="2:6" x14ac:dyDescent="0.3">
      <c r="B6017">
        <v>6012</v>
      </c>
      <c r="C6017" s="1">
        <f t="shared" si="188"/>
        <v>0.37207391009384239</v>
      </c>
      <c r="E6017">
        <v>6012</v>
      </c>
      <c r="F6017">
        <f t="shared" si="189"/>
        <v>0.33951293736647609</v>
      </c>
    </row>
    <row r="6018" spans="2:6" x14ac:dyDescent="0.3">
      <c r="B6018">
        <v>6013</v>
      </c>
      <c r="C6018" s="1">
        <f t="shared" si="188"/>
        <v>0.37220604504212496</v>
      </c>
      <c r="E6018">
        <v>6013</v>
      </c>
      <c r="F6018">
        <f t="shared" si="189"/>
        <v>0.33951293736647598</v>
      </c>
    </row>
    <row r="6019" spans="2:6" x14ac:dyDescent="0.3">
      <c r="B6019">
        <v>6014</v>
      </c>
      <c r="C6019" s="1">
        <f t="shared" si="188"/>
        <v>0.37233822001227607</v>
      </c>
      <c r="E6019">
        <v>6014</v>
      </c>
      <c r="F6019">
        <f t="shared" si="189"/>
        <v>0.33939339078867126</v>
      </c>
    </row>
    <row r="6020" spans="2:6" x14ac:dyDescent="0.3">
      <c r="B6020">
        <v>6015</v>
      </c>
      <c r="C6020" s="1">
        <f t="shared" si="188"/>
        <v>0.37247043493629622</v>
      </c>
      <c r="E6020">
        <v>6015</v>
      </c>
      <c r="F6020">
        <f t="shared" si="189"/>
        <v>0.3393933907886712</v>
      </c>
    </row>
    <row r="6021" spans="2:6" x14ac:dyDescent="0.3">
      <c r="B6021">
        <v>6016</v>
      </c>
      <c r="C6021" s="1">
        <f t="shared" si="188"/>
        <v>0.37260268974616689</v>
      </c>
      <c r="E6021">
        <v>6016</v>
      </c>
      <c r="F6021">
        <f t="shared" si="189"/>
        <v>0.3392739011135284</v>
      </c>
    </row>
    <row r="6022" spans="2:6" x14ac:dyDescent="0.3">
      <c r="B6022">
        <v>6017</v>
      </c>
      <c r="C6022" s="1">
        <f t="shared" ref="C6022:C6085" si="190">D$2+D$1*COS((B6022*2*PI()/8760))</f>
        <v>0.37273498437384756</v>
      </c>
      <c r="E6022">
        <v>6017</v>
      </c>
      <c r="F6022">
        <f t="shared" ref="F6022:F6085" si="191">LARGE(C$6:C$8765,E6022)</f>
        <v>0.3392739011135284</v>
      </c>
    </row>
    <row r="6023" spans="2:6" x14ac:dyDescent="0.3">
      <c r="B6023">
        <v>6018</v>
      </c>
      <c r="C6023" s="1">
        <f t="shared" si="190"/>
        <v>0.37286731875127854</v>
      </c>
      <c r="E6023">
        <v>6018</v>
      </c>
      <c r="F6023">
        <f t="shared" si="191"/>
        <v>0.33915446840252039</v>
      </c>
    </row>
    <row r="6024" spans="2:6" x14ac:dyDescent="0.3">
      <c r="B6024">
        <v>6019</v>
      </c>
      <c r="C6024" s="1">
        <f t="shared" si="190"/>
        <v>0.37299969281037881</v>
      </c>
      <c r="E6024">
        <v>6019</v>
      </c>
      <c r="F6024">
        <f t="shared" si="191"/>
        <v>0.33915446840252034</v>
      </c>
    </row>
    <row r="6025" spans="2:6" x14ac:dyDescent="0.3">
      <c r="B6025">
        <v>6020</v>
      </c>
      <c r="C6025" s="1">
        <f t="shared" si="190"/>
        <v>0.3731321064830474</v>
      </c>
      <c r="E6025">
        <v>6020</v>
      </c>
      <c r="F6025">
        <f t="shared" si="191"/>
        <v>0.33903509271709031</v>
      </c>
    </row>
    <row r="6026" spans="2:6" x14ac:dyDescent="0.3">
      <c r="B6026">
        <v>6021</v>
      </c>
      <c r="C6026" s="1">
        <f t="shared" si="190"/>
        <v>0.37326455970116257</v>
      </c>
      <c r="E6026">
        <v>6021</v>
      </c>
      <c r="F6026">
        <f t="shared" si="191"/>
        <v>0.33903509271709031</v>
      </c>
    </row>
    <row r="6027" spans="2:6" x14ac:dyDescent="0.3">
      <c r="B6027">
        <v>6022</v>
      </c>
      <c r="C6027" s="1">
        <f t="shared" si="190"/>
        <v>0.3733970523965825</v>
      </c>
      <c r="E6027">
        <v>6022</v>
      </c>
      <c r="F6027">
        <f t="shared" si="191"/>
        <v>0.33891577411865242</v>
      </c>
    </row>
    <row r="6028" spans="2:6" x14ac:dyDescent="0.3">
      <c r="B6028">
        <v>6023</v>
      </c>
      <c r="C6028" s="1">
        <f t="shared" si="190"/>
        <v>0.37352958450114521</v>
      </c>
      <c r="E6028">
        <v>6023</v>
      </c>
      <c r="F6028">
        <f t="shared" si="191"/>
        <v>0.33891577411865231</v>
      </c>
    </row>
    <row r="6029" spans="2:6" x14ac:dyDescent="0.3">
      <c r="B6029">
        <v>6024</v>
      </c>
      <c r="C6029" s="1">
        <f t="shared" si="190"/>
        <v>0.37366215594666813</v>
      </c>
      <c r="E6029">
        <v>6024</v>
      </c>
      <c r="F6029">
        <f t="shared" si="191"/>
        <v>0.33879651266859112</v>
      </c>
    </row>
    <row r="6030" spans="2:6" x14ac:dyDescent="0.3">
      <c r="B6030">
        <v>6025</v>
      </c>
      <c r="C6030" s="1">
        <f t="shared" si="190"/>
        <v>0.37379476666494854</v>
      </c>
      <c r="E6030">
        <v>6025</v>
      </c>
      <c r="F6030">
        <f t="shared" si="191"/>
        <v>0.33879651266859101</v>
      </c>
    </row>
    <row r="6031" spans="2:6" x14ac:dyDescent="0.3">
      <c r="B6031">
        <v>6026</v>
      </c>
      <c r="C6031" s="1">
        <f t="shared" si="190"/>
        <v>0.37392741658776363</v>
      </c>
      <c r="E6031">
        <v>6026</v>
      </c>
      <c r="F6031">
        <f t="shared" si="191"/>
        <v>0.33867730842826177</v>
      </c>
    </row>
    <row r="6032" spans="2:6" x14ac:dyDescent="0.3">
      <c r="B6032">
        <v>6027</v>
      </c>
      <c r="C6032" s="1">
        <f t="shared" si="190"/>
        <v>0.37406010564687026</v>
      </c>
      <c r="E6032">
        <v>6027</v>
      </c>
      <c r="F6032">
        <f t="shared" si="191"/>
        <v>0.33867730842826177</v>
      </c>
    </row>
    <row r="6033" spans="2:6" x14ac:dyDescent="0.3">
      <c r="B6033">
        <v>6028</v>
      </c>
      <c r="C6033" s="1">
        <f t="shared" si="190"/>
        <v>0.37419283377400525</v>
      </c>
      <c r="E6033">
        <v>6028</v>
      </c>
      <c r="F6033">
        <f t="shared" si="191"/>
        <v>0.33855816145899009</v>
      </c>
    </row>
    <row r="6034" spans="2:6" x14ac:dyDescent="0.3">
      <c r="B6034">
        <v>6029</v>
      </c>
      <c r="C6034" s="1">
        <f t="shared" si="190"/>
        <v>0.37432560090088529</v>
      </c>
      <c r="E6034">
        <v>6029</v>
      </c>
      <c r="F6034">
        <f t="shared" si="191"/>
        <v>0.33855816145899009</v>
      </c>
    </row>
    <row r="6035" spans="2:6" x14ac:dyDescent="0.3">
      <c r="B6035">
        <v>6030</v>
      </c>
      <c r="C6035" s="1">
        <f t="shared" si="190"/>
        <v>0.37445840695920696</v>
      </c>
      <c r="E6035">
        <v>6030</v>
      </c>
      <c r="F6035">
        <f t="shared" si="191"/>
        <v>0.33843907182207256</v>
      </c>
    </row>
    <row r="6036" spans="2:6" x14ac:dyDescent="0.3">
      <c r="B6036">
        <v>6031</v>
      </c>
      <c r="C6036" s="1">
        <f t="shared" si="190"/>
        <v>0.37459125188064718</v>
      </c>
      <c r="E6036">
        <v>6031</v>
      </c>
      <c r="F6036">
        <f t="shared" si="191"/>
        <v>0.3384390718220725</v>
      </c>
    </row>
    <row r="6037" spans="2:6" x14ac:dyDescent="0.3">
      <c r="B6037">
        <v>6032</v>
      </c>
      <c r="C6037" s="1">
        <f t="shared" si="190"/>
        <v>0.37472413559686207</v>
      </c>
      <c r="E6037">
        <v>6032</v>
      </c>
      <c r="F6037">
        <f t="shared" si="191"/>
        <v>0.33832003957877577</v>
      </c>
    </row>
    <row r="6038" spans="2:6" x14ac:dyDescent="0.3">
      <c r="B6038">
        <v>6033</v>
      </c>
      <c r="C6038" s="1">
        <f t="shared" si="190"/>
        <v>0.37485705803948871</v>
      </c>
      <c r="E6038">
        <v>6033</v>
      </c>
      <c r="F6038">
        <f t="shared" si="191"/>
        <v>0.33832003957877577</v>
      </c>
    </row>
    <row r="6039" spans="2:6" x14ac:dyDescent="0.3">
      <c r="B6039">
        <v>6034</v>
      </c>
      <c r="C6039" s="1">
        <f t="shared" si="190"/>
        <v>0.37499001914014374</v>
      </c>
      <c r="E6039">
        <v>6034</v>
      </c>
      <c r="F6039">
        <f t="shared" si="191"/>
        <v>0.33820106479033724</v>
      </c>
    </row>
    <row r="6040" spans="2:6" x14ac:dyDescent="0.3">
      <c r="B6040">
        <v>6035</v>
      </c>
      <c r="C6040" s="1">
        <f t="shared" si="190"/>
        <v>0.37512301883042376</v>
      </c>
      <c r="E6040">
        <v>6035</v>
      </c>
      <c r="F6040">
        <f t="shared" si="191"/>
        <v>0.33820106479033718</v>
      </c>
    </row>
    <row r="6041" spans="2:6" x14ac:dyDescent="0.3">
      <c r="B6041">
        <v>6036</v>
      </c>
      <c r="C6041" s="1">
        <f t="shared" si="190"/>
        <v>0.37525605704190623</v>
      </c>
      <c r="E6041">
        <v>6036</v>
      </c>
      <c r="F6041">
        <f t="shared" si="191"/>
        <v>0.33808214751796478</v>
      </c>
    </row>
    <row r="6042" spans="2:6" x14ac:dyDescent="0.3">
      <c r="B6042">
        <v>6037</v>
      </c>
      <c r="C6042" s="1">
        <f t="shared" si="190"/>
        <v>0.37538913370614779</v>
      </c>
      <c r="E6042">
        <v>6037</v>
      </c>
      <c r="F6042">
        <f t="shared" si="191"/>
        <v>0.33808214751796467</v>
      </c>
    </row>
    <row r="6043" spans="2:6" x14ac:dyDescent="0.3">
      <c r="B6043">
        <v>6038</v>
      </c>
      <c r="C6043" s="1">
        <f t="shared" si="190"/>
        <v>0.37552224875468648</v>
      </c>
      <c r="E6043">
        <v>6038</v>
      </c>
      <c r="F6043">
        <f t="shared" si="191"/>
        <v>0.33796328782283619</v>
      </c>
    </row>
    <row r="6044" spans="2:6" x14ac:dyDescent="0.3">
      <c r="B6044">
        <v>6039</v>
      </c>
      <c r="C6044" s="1">
        <f t="shared" si="190"/>
        <v>0.37565540211903919</v>
      </c>
      <c r="E6044">
        <v>6039</v>
      </c>
      <c r="F6044">
        <f t="shared" si="191"/>
        <v>0.33796328782283613</v>
      </c>
    </row>
    <row r="6045" spans="2:6" x14ac:dyDescent="0.3">
      <c r="B6045">
        <v>6040</v>
      </c>
      <c r="C6045" s="1">
        <f t="shared" si="190"/>
        <v>0.37578859373070445</v>
      </c>
      <c r="E6045">
        <v>6040</v>
      </c>
      <c r="F6045">
        <f t="shared" si="191"/>
        <v>0.33784448576610049</v>
      </c>
    </row>
    <row r="6046" spans="2:6" x14ac:dyDescent="0.3">
      <c r="B6046">
        <v>6041</v>
      </c>
      <c r="C6046" s="1">
        <f t="shared" si="190"/>
        <v>0.37592182352116033</v>
      </c>
      <c r="E6046">
        <v>6041</v>
      </c>
      <c r="F6046">
        <f t="shared" si="191"/>
        <v>0.33784448576610043</v>
      </c>
    </row>
    <row r="6047" spans="2:6" x14ac:dyDescent="0.3">
      <c r="B6047">
        <v>6042</v>
      </c>
      <c r="C6047" s="1">
        <f t="shared" si="190"/>
        <v>0.37605509142186522</v>
      </c>
      <c r="E6047">
        <v>6042</v>
      </c>
      <c r="F6047">
        <f t="shared" si="191"/>
        <v>0.33772574140887629</v>
      </c>
    </row>
    <row r="6048" spans="2:6" x14ac:dyDescent="0.3">
      <c r="B6048">
        <v>6043</v>
      </c>
      <c r="C6048" s="1">
        <f t="shared" si="190"/>
        <v>0.37618839736425869</v>
      </c>
      <c r="E6048">
        <v>6043</v>
      </c>
      <c r="F6048">
        <f t="shared" si="191"/>
        <v>0.33772574140887607</v>
      </c>
    </row>
    <row r="6049" spans="2:6" x14ac:dyDescent="0.3">
      <c r="B6049">
        <v>6044</v>
      </c>
      <c r="C6049" s="1">
        <f t="shared" si="190"/>
        <v>0.37632174127975954</v>
      </c>
      <c r="E6049">
        <v>6044</v>
      </c>
      <c r="F6049">
        <f t="shared" si="191"/>
        <v>0.33760705481225278</v>
      </c>
    </row>
    <row r="6050" spans="2:6" x14ac:dyDescent="0.3">
      <c r="B6050">
        <v>6045</v>
      </c>
      <c r="C6050" s="1">
        <f t="shared" si="190"/>
        <v>0.37645512309976814</v>
      </c>
      <c r="E6050">
        <v>6045</v>
      </c>
      <c r="F6050">
        <f t="shared" si="191"/>
        <v>0.33760705481225273</v>
      </c>
    </row>
    <row r="6051" spans="2:6" x14ac:dyDescent="0.3">
      <c r="B6051">
        <v>6046</v>
      </c>
      <c r="C6051" s="1">
        <f t="shared" si="190"/>
        <v>0.37658854275566467</v>
      </c>
      <c r="E6051">
        <v>6046</v>
      </c>
      <c r="F6051">
        <f t="shared" si="191"/>
        <v>0.33748842603728951</v>
      </c>
    </row>
    <row r="6052" spans="2:6" x14ac:dyDescent="0.3">
      <c r="B6052">
        <v>6047</v>
      </c>
      <c r="C6052" s="1">
        <f t="shared" si="190"/>
        <v>0.37672200017881019</v>
      </c>
      <c r="E6052">
        <v>6047</v>
      </c>
      <c r="F6052">
        <f t="shared" si="191"/>
        <v>0.33748842603728935</v>
      </c>
    </row>
    <row r="6053" spans="2:6" x14ac:dyDescent="0.3">
      <c r="B6053">
        <v>6048</v>
      </c>
      <c r="C6053" s="1">
        <f t="shared" si="190"/>
        <v>0.37685549530054618</v>
      </c>
      <c r="E6053">
        <v>6048</v>
      </c>
      <c r="F6053">
        <f t="shared" si="191"/>
        <v>0.33736985514501627</v>
      </c>
    </row>
    <row r="6054" spans="2:6" x14ac:dyDescent="0.3">
      <c r="B6054">
        <v>6049</v>
      </c>
      <c r="C6054" s="1">
        <f t="shared" si="190"/>
        <v>0.3769890280521947</v>
      </c>
      <c r="E6054">
        <v>6049</v>
      </c>
      <c r="F6054">
        <f t="shared" si="191"/>
        <v>0.33736985514501622</v>
      </c>
    </row>
    <row r="6055" spans="2:6" x14ac:dyDescent="0.3">
      <c r="B6055">
        <v>6050</v>
      </c>
      <c r="C6055" s="1">
        <f t="shared" si="190"/>
        <v>0.37712259836505851</v>
      </c>
      <c r="E6055">
        <v>6050</v>
      </c>
      <c r="F6055">
        <f t="shared" si="191"/>
        <v>0.3372513421964331</v>
      </c>
    </row>
    <row r="6056" spans="2:6" x14ac:dyDescent="0.3">
      <c r="B6056">
        <v>6051</v>
      </c>
      <c r="C6056" s="1">
        <f t="shared" si="190"/>
        <v>0.3772562061704211</v>
      </c>
      <c r="E6056">
        <v>6051</v>
      </c>
      <c r="F6056">
        <f t="shared" si="191"/>
        <v>0.33725134219643299</v>
      </c>
    </row>
    <row r="6057" spans="2:6" x14ac:dyDescent="0.3">
      <c r="B6057">
        <v>6052</v>
      </c>
      <c r="C6057" s="1">
        <f t="shared" si="190"/>
        <v>0.37738985139954645</v>
      </c>
      <c r="E6057">
        <v>6052</v>
      </c>
      <c r="F6057">
        <f t="shared" si="191"/>
        <v>0.33713288725250989</v>
      </c>
    </row>
    <row r="6058" spans="2:6" x14ac:dyDescent="0.3">
      <c r="B6058">
        <v>6053</v>
      </c>
      <c r="C6058" s="1">
        <f t="shared" si="190"/>
        <v>0.37752353398367972</v>
      </c>
      <c r="E6058">
        <v>6053</v>
      </c>
      <c r="F6058">
        <f t="shared" si="191"/>
        <v>0.33713288725250978</v>
      </c>
    </row>
    <row r="6059" spans="2:6" x14ac:dyDescent="0.3">
      <c r="B6059">
        <v>6054</v>
      </c>
      <c r="C6059" s="1">
        <f t="shared" si="190"/>
        <v>0.37765725385404647</v>
      </c>
      <c r="E6059">
        <v>6054</v>
      </c>
      <c r="F6059">
        <f t="shared" si="191"/>
        <v>0.33701449037418718</v>
      </c>
    </row>
    <row r="6060" spans="2:6" x14ac:dyDescent="0.3">
      <c r="B6060">
        <v>6055</v>
      </c>
      <c r="C6060" s="1">
        <f t="shared" si="190"/>
        <v>0.37779101094185319</v>
      </c>
      <c r="E6060">
        <v>6055</v>
      </c>
      <c r="F6060">
        <f t="shared" si="191"/>
        <v>0.33701449037418718</v>
      </c>
    </row>
    <row r="6061" spans="2:6" x14ac:dyDescent="0.3">
      <c r="B6061">
        <v>6056</v>
      </c>
      <c r="C6061" s="1">
        <f t="shared" si="190"/>
        <v>0.37792480517828719</v>
      </c>
      <c r="E6061">
        <v>6056</v>
      </c>
      <c r="F6061">
        <f t="shared" si="191"/>
        <v>0.33689615162237529</v>
      </c>
    </row>
    <row r="6062" spans="2:6" x14ac:dyDescent="0.3">
      <c r="B6062">
        <v>6057</v>
      </c>
      <c r="C6062" s="1">
        <f t="shared" si="190"/>
        <v>0.37805863649451654</v>
      </c>
      <c r="E6062">
        <v>6057</v>
      </c>
      <c r="F6062">
        <f t="shared" si="191"/>
        <v>0.33689615162237518</v>
      </c>
    </row>
    <row r="6063" spans="2:6" x14ac:dyDescent="0.3">
      <c r="B6063">
        <v>6058</v>
      </c>
      <c r="C6063" s="1">
        <f t="shared" si="190"/>
        <v>0.37819250482169098</v>
      </c>
      <c r="E6063">
        <v>6058</v>
      </c>
      <c r="F6063">
        <f t="shared" si="191"/>
        <v>0.33677787105795487</v>
      </c>
    </row>
    <row r="6064" spans="2:6" x14ac:dyDescent="0.3">
      <c r="B6064">
        <v>6059</v>
      </c>
      <c r="C6064" s="1">
        <f t="shared" si="190"/>
        <v>0.37832641009093987</v>
      </c>
      <c r="E6064">
        <v>6059</v>
      </c>
      <c r="F6064">
        <f t="shared" si="191"/>
        <v>0.33677787105795487</v>
      </c>
    </row>
    <row r="6065" spans="2:6" x14ac:dyDescent="0.3">
      <c r="B6065">
        <v>6060</v>
      </c>
      <c r="C6065" s="1">
        <f t="shared" si="190"/>
        <v>0.37846035223337504</v>
      </c>
      <c r="E6065">
        <v>6060</v>
      </c>
      <c r="F6065">
        <f t="shared" si="191"/>
        <v>0.33665964874177645</v>
      </c>
    </row>
    <row r="6066" spans="2:6" x14ac:dyDescent="0.3">
      <c r="B6066">
        <v>6061</v>
      </c>
      <c r="C6066" s="1">
        <f t="shared" si="190"/>
        <v>0.3785943311800879</v>
      </c>
      <c r="E6066">
        <v>6061</v>
      </c>
      <c r="F6066">
        <f t="shared" si="191"/>
        <v>0.33665964874177645</v>
      </c>
    </row>
    <row r="6067" spans="2:6" x14ac:dyDescent="0.3">
      <c r="B6067">
        <v>6062</v>
      </c>
      <c r="C6067" s="1">
        <f t="shared" si="190"/>
        <v>0.37872834686215207</v>
      </c>
      <c r="E6067">
        <v>6062</v>
      </c>
      <c r="F6067">
        <f t="shared" si="191"/>
        <v>0.33654148473466083</v>
      </c>
    </row>
    <row r="6068" spans="2:6" x14ac:dyDescent="0.3">
      <c r="B6068">
        <v>6063</v>
      </c>
      <c r="C6068" s="1">
        <f t="shared" si="190"/>
        <v>0.37886239921062215</v>
      </c>
      <c r="E6068">
        <v>6063</v>
      </c>
      <c r="F6068">
        <f t="shared" si="191"/>
        <v>0.33654148473466072</v>
      </c>
    </row>
    <row r="6069" spans="2:6" x14ac:dyDescent="0.3">
      <c r="B6069">
        <v>6064</v>
      </c>
      <c r="C6069" s="1">
        <f t="shared" si="190"/>
        <v>0.37899648815653292</v>
      </c>
      <c r="E6069">
        <v>6064</v>
      </c>
      <c r="F6069">
        <f t="shared" si="191"/>
        <v>0.33642337909739833</v>
      </c>
    </row>
    <row r="6070" spans="2:6" x14ac:dyDescent="0.3">
      <c r="B6070">
        <v>6065</v>
      </c>
      <c r="C6070" s="1">
        <f t="shared" si="190"/>
        <v>0.37913061363090167</v>
      </c>
      <c r="E6070">
        <v>6065</v>
      </c>
      <c r="F6070">
        <f t="shared" si="191"/>
        <v>0.33642337909739822</v>
      </c>
    </row>
    <row r="6071" spans="2:6" x14ac:dyDescent="0.3">
      <c r="B6071">
        <v>6066</v>
      </c>
      <c r="C6071" s="1">
        <f t="shared" si="190"/>
        <v>0.3792647755647256</v>
      </c>
      <c r="E6071">
        <v>6066</v>
      </c>
      <c r="F6071">
        <f t="shared" si="191"/>
        <v>0.33630533189074979</v>
      </c>
    </row>
    <row r="6072" spans="2:6" x14ac:dyDescent="0.3">
      <c r="B6072">
        <v>6067</v>
      </c>
      <c r="C6072" s="1">
        <f t="shared" si="190"/>
        <v>0.37939897388898425</v>
      </c>
      <c r="E6072">
        <v>6067</v>
      </c>
      <c r="F6072">
        <f t="shared" si="191"/>
        <v>0.33630533189074968</v>
      </c>
    </row>
    <row r="6073" spans="2:6" x14ac:dyDescent="0.3">
      <c r="B6073">
        <v>6068</v>
      </c>
      <c r="C6073" s="1">
        <f t="shared" si="190"/>
        <v>0.37953320853463773</v>
      </c>
      <c r="E6073">
        <v>6068</v>
      </c>
      <c r="F6073">
        <f t="shared" si="191"/>
        <v>0.33618734317544574</v>
      </c>
    </row>
    <row r="6074" spans="2:6" x14ac:dyDescent="0.3">
      <c r="B6074">
        <v>6069</v>
      </c>
      <c r="C6074" s="1">
        <f t="shared" si="190"/>
        <v>0.3796674794326278</v>
      </c>
      <c r="E6074">
        <v>6069</v>
      </c>
      <c r="F6074">
        <f t="shared" si="191"/>
        <v>0.33618734317544569</v>
      </c>
    </row>
    <row r="6075" spans="2:6" x14ac:dyDescent="0.3">
      <c r="B6075">
        <v>6070</v>
      </c>
      <c r="C6075" s="1">
        <f t="shared" si="190"/>
        <v>0.37980178651387742</v>
      </c>
      <c r="E6075">
        <v>6070</v>
      </c>
      <c r="F6075">
        <f t="shared" si="191"/>
        <v>0.33606941301218651</v>
      </c>
    </row>
    <row r="6076" spans="2:6" x14ac:dyDescent="0.3">
      <c r="B6076">
        <v>6071</v>
      </c>
      <c r="C6076" s="1">
        <f t="shared" si="190"/>
        <v>0.37993612970929103</v>
      </c>
      <c r="E6076">
        <v>6071</v>
      </c>
      <c r="F6076">
        <f t="shared" si="191"/>
        <v>0.33606941301218651</v>
      </c>
    </row>
    <row r="6077" spans="2:6" x14ac:dyDescent="0.3">
      <c r="B6077">
        <v>6072</v>
      </c>
      <c r="C6077" s="1">
        <f t="shared" si="190"/>
        <v>0.38007050894975436</v>
      </c>
      <c r="E6077">
        <v>6072</v>
      </c>
      <c r="F6077">
        <f t="shared" si="191"/>
        <v>0.33595154146164258</v>
      </c>
    </row>
    <row r="6078" spans="2:6" x14ac:dyDescent="0.3">
      <c r="B6078">
        <v>6073</v>
      </c>
      <c r="C6078" s="1">
        <f t="shared" si="190"/>
        <v>0.38020492416613461</v>
      </c>
      <c r="E6078">
        <v>6073</v>
      </c>
      <c r="F6078">
        <f t="shared" si="191"/>
        <v>0.33595154146164258</v>
      </c>
    </row>
    <row r="6079" spans="2:6" x14ac:dyDescent="0.3">
      <c r="B6079">
        <v>6074</v>
      </c>
      <c r="C6079" s="1">
        <f t="shared" si="190"/>
        <v>0.38033937528928086</v>
      </c>
      <c r="E6079">
        <v>6074</v>
      </c>
      <c r="F6079">
        <f t="shared" si="191"/>
        <v>0.33583372858445415</v>
      </c>
    </row>
    <row r="6080" spans="2:6" x14ac:dyDescent="0.3">
      <c r="B6080">
        <v>6075</v>
      </c>
      <c r="C6080" s="1">
        <f t="shared" si="190"/>
        <v>0.38047386225002316</v>
      </c>
      <c r="E6080">
        <v>6075</v>
      </c>
      <c r="F6080">
        <f t="shared" si="191"/>
        <v>0.33583372858445409</v>
      </c>
    </row>
    <row r="6081" spans="2:6" x14ac:dyDescent="0.3">
      <c r="B6081">
        <v>6076</v>
      </c>
      <c r="C6081" s="1">
        <f t="shared" si="190"/>
        <v>0.38060838497917343</v>
      </c>
      <c r="E6081">
        <v>6076</v>
      </c>
      <c r="F6081">
        <f t="shared" si="191"/>
        <v>0.33571597444123108</v>
      </c>
    </row>
    <row r="6082" spans="2:6" x14ac:dyDescent="0.3">
      <c r="B6082">
        <v>6077</v>
      </c>
      <c r="C6082" s="1">
        <f t="shared" si="190"/>
        <v>0.38074294340752518</v>
      </c>
      <c r="E6082">
        <v>6077</v>
      </c>
      <c r="F6082">
        <f t="shared" si="191"/>
        <v>0.33571597444123102</v>
      </c>
    </row>
    <row r="6083" spans="2:6" x14ac:dyDescent="0.3">
      <c r="B6083">
        <v>6078</v>
      </c>
      <c r="C6083" s="1">
        <f t="shared" si="190"/>
        <v>0.3808775374658534</v>
      </c>
      <c r="E6083">
        <v>6078</v>
      </c>
      <c r="F6083">
        <f t="shared" si="191"/>
        <v>0.33559827909255324</v>
      </c>
    </row>
    <row r="6084" spans="2:6" x14ac:dyDescent="0.3">
      <c r="B6084">
        <v>6079</v>
      </c>
      <c r="C6084" s="1">
        <f t="shared" si="190"/>
        <v>0.3810121670849147</v>
      </c>
      <c r="E6084">
        <v>6079</v>
      </c>
      <c r="F6084">
        <f t="shared" si="191"/>
        <v>0.33559827909255324</v>
      </c>
    </row>
    <row r="6085" spans="2:6" x14ac:dyDescent="0.3">
      <c r="B6085">
        <v>6080</v>
      </c>
      <c r="C6085" s="1">
        <f t="shared" si="190"/>
        <v>0.38114683219544804</v>
      </c>
      <c r="E6085">
        <v>6080</v>
      </c>
      <c r="F6085">
        <f t="shared" si="191"/>
        <v>0.33548064259897026</v>
      </c>
    </row>
    <row r="6086" spans="2:6" x14ac:dyDescent="0.3">
      <c r="B6086">
        <v>6081</v>
      </c>
      <c r="C6086" s="1">
        <f t="shared" ref="C6086:C6149" si="192">D$2+D$1*COS((B6086*2*PI()/8760))</f>
        <v>0.381281532728173</v>
      </c>
      <c r="E6086">
        <v>6081</v>
      </c>
      <c r="F6086">
        <f t="shared" ref="F6086:F6149" si="193">LARGE(C$6:C$8765,E6086)</f>
        <v>0.33548064259897015</v>
      </c>
    </row>
    <row r="6087" spans="2:6" x14ac:dyDescent="0.3">
      <c r="B6087">
        <v>6082</v>
      </c>
      <c r="C6087" s="1">
        <f t="shared" si="192"/>
        <v>0.38141626861379208</v>
      </c>
      <c r="E6087">
        <v>6082</v>
      </c>
      <c r="F6087">
        <f t="shared" si="193"/>
        <v>0.33536306502100116</v>
      </c>
    </row>
    <row r="6088" spans="2:6" x14ac:dyDescent="0.3">
      <c r="B6088">
        <v>6083</v>
      </c>
      <c r="C6088" s="1">
        <f t="shared" si="192"/>
        <v>0.38155103978298882</v>
      </c>
      <c r="E6088">
        <v>6083</v>
      </c>
      <c r="F6088">
        <f t="shared" si="193"/>
        <v>0.33536306502100105</v>
      </c>
    </row>
    <row r="6089" spans="2:6" x14ac:dyDescent="0.3">
      <c r="B6089">
        <v>6084</v>
      </c>
      <c r="C6089" s="1">
        <f t="shared" si="192"/>
        <v>0.38168584616642875</v>
      </c>
      <c r="E6089">
        <v>6084</v>
      </c>
      <c r="F6089">
        <f t="shared" si="193"/>
        <v>0.33524554641913512</v>
      </c>
    </row>
    <row r="6090" spans="2:6" x14ac:dyDescent="0.3">
      <c r="B6090">
        <v>6085</v>
      </c>
      <c r="C6090" s="1">
        <f t="shared" si="192"/>
        <v>0.38182068769475985</v>
      </c>
      <c r="E6090">
        <v>6085</v>
      </c>
      <c r="F6090">
        <f t="shared" si="193"/>
        <v>0.33524554641913507</v>
      </c>
    </row>
    <row r="6091" spans="2:6" x14ac:dyDescent="0.3">
      <c r="B6091">
        <v>6086</v>
      </c>
      <c r="C6091" s="1">
        <f t="shared" si="192"/>
        <v>0.38195556429861099</v>
      </c>
      <c r="E6091">
        <v>6086</v>
      </c>
      <c r="F6091">
        <f t="shared" si="193"/>
        <v>0.33512808685383055</v>
      </c>
    </row>
    <row r="6092" spans="2:6" x14ac:dyDescent="0.3">
      <c r="B6092">
        <v>6087</v>
      </c>
      <c r="C6092" s="1">
        <f t="shared" si="192"/>
        <v>0.38209047590859413</v>
      </c>
      <c r="E6092">
        <v>6087</v>
      </c>
      <c r="F6092">
        <f t="shared" si="193"/>
        <v>0.33512808685383033</v>
      </c>
    </row>
    <row r="6093" spans="2:6" x14ac:dyDescent="0.3">
      <c r="B6093">
        <v>6088</v>
      </c>
      <c r="C6093" s="1">
        <f t="shared" si="192"/>
        <v>0.38222542245530211</v>
      </c>
      <c r="E6093">
        <v>6088</v>
      </c>
      <c r="F6093">
        <f t="shared" si="193"/>
        <v>0.33501068638551579</v>
      </c>
    </row>
    <row r="6094" spans="2:6" x14ac:dyDescent="0.3">
      <c r="B6094">
        <v>6089</v>
      </c>
      <c r="C6094" s="1">
        <f t="shared" si="192"/>
        <v>0.38236040386931069</v>
      </c>
      <c r="E6094">
        <v>6089</v>
      </c>
      <c r="F6094">
        <f t="shared" si="193"/>
        <v>0.33501068638551573</v>
      </c>
    </row>
    <row r="6095" spans="2:6" x14ac:dyDescent="0.3">
      <c r="B6095">
        <v>6090</v>
      </c>
      <c r="C6095" s="1">
        <f t="shared" si="192"/>
        <v>0.38249542008117732</v>
      </c>
      <c r="E6095">
        <v>6090</v>
      </c>
      <c r="F6095">
        <f t="shared" si="193"/>
        <v>0.33489334507458862</v>
      </c>
    </row>
    <row r="6096" spans="2:6" x14ac:dyDescent="0.3">
      <c r="B6096">
        <v>6091</v>
      </c>
      <c r="C6096" s="1">
        <f t="shared" si="192"/>
        <v>0.38263047102144154</v>
      </c>
      <c r="E6096">
        <v>6091</v>
      </c>
      <c r="F6096">
        <f t="shared" si="193"/>
        <v>0.33489334507458857</v>
      </c>
    </row>
    <row r="6097" spans="2:6" x14ac:dyDescent="0.3">
      <c r="B6097">
        <v>6092</v>
      </c>
      <c r="C6097" s="1">
        <f t="shared" si="192"/>
        <v>0.382765556620625</v>
      </c>
      <c r="E6097">
        <v>6092</v>
      </c>
      <c r="F6097">
        <f t="shared" si="193"/>
        <v>0.33477606298141649</v>
      </c>
    </row>
    <row r="6098" spans="2:6" x14ac:dyDescent="0.3">
      <c r="B6098">
        <v>6093</v>
      </c>
      <c r="C6098" s="1">
        <f t="shared" si="192"/>
        <v>0.38290067680923151</v>
      </c>
      <c r="E6098">
        <v>6093</v>
      </c>
      <c r="F6098">
        <f t="shared" si="193"/>
        <v>0.33477606298141643</v>
      </c>
    </row>
    <row r="6099" spans="2:6" x14ac:dyDescent="0.3">
      <c r="B6099">
        <v>6094</v>
      </c>
      <c r="C6099" s="1">
        <f t="shared" si="192"/>
        <v>0.38303583151774756</v>
      </c>
      <c r="E6099">
        <v>6094</v>
      </c>
      <c r="F6099">
        <f t="shared" si="193"/>
        <v>0.3346588401663364</v>
      </c>
    </row>
    <row r="6100" spans="2:6" x14ac:dyDescent="0.3">
      <c r="B6100">
        <v>6095</v>
      </c>
      <c r="C6100" s="1">
        <f t="shared" si="192"/>
        <v>0.38317102067664094</v>
      </c>
      <c r="E6100">
        <v>6095</v>
      </c>
      <c r="F6100">
        <f t="shared" si="193"/>
        <v>0.33465884016633629</v>
      </c>
    </row>
    <row r="6101" spans="2:6" x14ac:dyDescent="0.3">
      <c r="B6101">
        <v>6096</v>
      </c>
      <c r="C6101" s="1">
        <f t="shared" si="192"/>
        <v>0.38330624421636261</v>
      </c>
      <c r="E6101">
        <v>6096</v>
      </c>
      <c r="F6101">
        <f t="shared" si="193"/>
        <v>0.33454167668965457</v>
      </c>
    </row>
    <row r="6102" spans="2:6" x14ac:dyDescent="0.3">
      <c r="B6102">
        <v>6097</v>
      </c>
      <c r="C6102" s="1">
        <f t="shared" si="192"/>
        <v>0.38344150206734534</v>
      </c>
      <c r="E6102">
        <v>6097</v>
      </c>
      <c r="F6102">
        <f t="shared" si="193"/>
        <v>0.33454167668965445</v>
      </c>
    </row>
    <row r="6103" spans="2:6" x14ac:dyDescent="0.3">
      <c r="B6103">
        <v>6098</v>
      </c>
      <c r="C6103" s="1">
        <f t="shared" si="192"/>
        <v>0.38357679416000451</v>
      </c>
      <c r="E6103">
        <v>6098</v>
      </c>
      <c r="F6103">
        <f t="shared" si="193"/>
        <v>0.33442457261164704</v>
      </c>
    </row>
    <row r="6104" spans="2:6" x14ac:dyDescent="0.3">
      <c r="B6104">
        <v>6099</v>
      </c>
      <c r="C6104" s="1">
        <f t="shared" si="192"/>
        <v>0.38371212042473762</v>
      </c>
      <c r="E6104">
        <v>6099</v>
      </c>
      <c r="F6104">
        <f t="shared" si="193"/>
        <v>0.33442457261164704</v>
      </c>
    </row>
    <row r="6105" spans="2:6" x14ac:dyDescent="0.3">
      <c r="B6105">
        <v>6100</v>
      </c>
      <c r="C6105" s="1">
        <f t="shared" si="192"/>
        <v>0.38384748079192488</v>
      </c>
      <c r="E6105">
        <v>6100</v>
      </c>
      <c r="F6105">
        <f t="shared" si="193"/>
        <v>0.33430752799255914</v>
      </c>
    </row>
    <row r="6106" spans="2:6" x14ac:dyDescent="0.3">
      <c r="B6106">
        <v>6101</v>
      </c>
      <c r="C6106" s="1">
        <f t="shared" si="192"/>
        <v>0.38398287519192847</v>
      </c>
      <c r="E6106">
        <v>6101</v>
      </c>
      <c r="F6106">
        <f t="shared" si="193"/>
        <v>0.33430752799255903</v>
      </c>
    </row>
    <row r="6107" spans="2:6" x14ac:dyDescent="0.3">
      <c r="B6107">
        <v>6102</v>
      </c>
      <c r="C6107" s="1">
        <f t="shared" si="192"/>
        <v>0.38411830355509391</v>
      </c>
      <c r="E6107">
        <v>6102</v>
      </c>
      <c r="F6107">
        <f t="shared" si="193"/>
        <v>0.33419054289260575</v>
      </c>
    </row>
    <row r="6108" spans="2:6" x14ac:dyDescent="0.3">
      <c r="B6108">
        <v>6103</v>
      </c>
      <c r="C6108" s="1">
        <f t="shared" si="192"/>
        <v>0.38425376581174847</v>
      </c>
      <c r="E6108">
        <v>6103</v>
      </c>
      <c r="F6108">
        <f t="shared" si="193"/>
        <v>0.33419054289260569</v>
      </c>
    </row>
    <row r="6109" spans="2:6" x14ac:dyDescent="0.3">
      <c r="B6109">
        <v>6104</v>
      </c>
      <c r="C6109" s="1">
        <f t="shared" si="192"/>
        <v>0.38438926189220235</v>
      </c>
      <c r="E6109">
        <v>6104</v>
      </c>
      <c r="F6109">
        <f t="shared" si="193"/>
        <v>0.33407361737197078</v>
      </c>
    </row>
    <row r="6110" spans="2:6" x14ac:dyDescent="0.3">
      <c r="B6110">
        <v>6105</v>
      </c>
      <c r="C6110" s="1">
        <f t="shared" si="192"/>
        <v>0.38452479172674814</v>
      </c>
      <c r="E6110">
        <v>6105</v>
      </c>
      <c r="F6110">
        <f t="shared" si="193"/>
        <v>0.33407361737197078</v>
      </c>
    </row>
    <row r="6111" spans="2:6" x14ac:dyDescent="0.3">
      <c r="B6111">
        <v>6106</v>
      </c>
      <c r="C6111" s="1">
        <f t="shared" si="192"/>
        <v>0.38466035524566106</v>
      </c>
      <c r="E6111">
        <v>6106</v>
      </c>
      <c r="F6111">
        <f t="shared" si="193"/>
        <v>0.33395675149080795</v>
      </c>
    </row>
    <row r="6112" spans="2:6" x14ac:dyDescent="0.3">
      <c r="B6112">
        <v>6107</v>
      </c>
      <c r="C6112" s="1">
        <f t="shared" si="192"/>
        <v>0.38479595237919961</v>
      </c>
      <c r="E6112">
        <v>6107</v>
      </c>
      <c r="F6112">
        <f t="shared" si="193"/>
        <v>0.33395675149080783</v>
      </c>
    </row>
    <row r="6113" spans="2:6" x14ac:dyDescent="0.3">
      <c r="B6113">
        <v>6108</v>
      </c>
      <c r="C6113" s="1">
        <f t="shared" si="192"/>
        <v>0.38493158305760389</v>
      </c>
      <c r="E6113">
        <v>6108</v>
      </c>
      <c r="F6113">
        <f t="shared" si="193"/>
        <v>0.33383994530923988</v>
      </c>
    </row>
    <row r="6114" spans="2:6" x14ac:dyDescent="0.3">
      <c r="B6114">
        <v>6109</v>
      </c>
      <c r="C6114" s="1">
        <f t="shared" si="192"/>
        <v>0.38506724721109797</v>
      </c>
      <c r="E6114">
        <v>6109</v>
      </c>
      <c r="F6114">
        <f t="shared" si="193"/>
        <v>0.33383994530923988</v>
      </c>
    </row>
    <row r="6115" spans="2:6" x14ac:dyDescent="0.3">
      <c r="B6115">
        <v>6110</v>
      </c>
      <c r="C6115" s="1">
        <f t="shared" si="192"/>
        <v>0.38520294476988742</v>
      </c>
      <c r="E6115">
        <v>6110</v>
      </c>
      <c r="F6115">
        <f t="shared" si="193"/>
        <v>0.33372319888735869</v>
      </c>
    </row>
    <row r="6116" spans="2:6" x14ac:dyDescent="0.3">
      <c r="B6116">
        <v>6111</v>
      </c>
      <c r="C6116" s="1">
        <f t="shared" si="192"/>
        <v>0.3853386756641618</v>
      </c>
      <c r="E6116">
        <v>6111</v>
      </c>
      <c r="F6116">
        <f t="shared" si="193"/>
        <v>0.33372319888735857</v>
      </c>
    </row>
    <row r="6117" spans="2:6" x14ac:dyDescent="0.3">
      <c r="B6117">
        <v>6112</v>
      </c>
      <c r="C6117" s="1">
        <f t="shared" si="192"/>
        <v>0.38547443982409291</v>
      </c>
      <c r="E6117">
        <v>6112</v>
      </c>
      <c r="F6117">
        <f t="shared" si="193"/>
        <v>0.33360651228522586</v>
      </c>
    </row>
    <row r="6118" spans="2:6" x14ac:dyDescent="0.3">
      <c r="B6118">
        <v>6113</v>
      </c>
      <c r="C6118" s="1">
        <f t="shared" si="192"/>
        <v>0.38561023717983528</v>
      </c>
      <c r="E6118">
        <v>6113</v>
      </c>
      <c r="F6118">
        <f t="shared" si="193"/>
        <v>0.33360651228522581</v>
      </c>
    </row>
    <row r="6119" spans="2:6" x14ac:dyDescent="0.3">
      <c r="B6119">
        <v>6114</v>
      </c>
      <c r="C6119" s="1">
        <f t="shared" si="192"/>
        <v>0.38574606766152714</v>
      </c>
      <c r="E6119">
        <v>6114</v>
      </c>
      <c r="F6119">
        <f t="shared" si="193"/>
        <v>0.33348988556287179</v>
      </c>
    </row>
    <row r="6120" spans="2:6" x14ac:dyDescent="0.3">
      <c r="B6120">
        <v>6115</v>
      </c>
      <c r="C6120" s="1">
        <f t="shared" si="192"/>
        <v>0.38588193119928854</v>
      </c>
      <c r="E6120">
        <v>6115</v>
      </c>
      <c r="F6120">
        <f t="shared" si="193"/>
        <v>0.33348988556287179</v>
      </c>
    </row>
    <row r="6121" spans="2:6" x14ac:dyDescent="0.3">
      <c r="B6121">
        <v>6116</v>
      </c>
      <c r="C6121" s="1">
        <f t="shared" si="192"/>
        <v>0.38601782772322374</v>
      </c>
      <c r="E6121">
        <v>6116</v>
      </c>
      <c r="F6121">
        <f t="shared" si="193"/>
        <v>0.33337331878029641</v>
      </c>
    </row>
    <row r="6122" spans="2:6" x14ac:dyDescent="0.3">
      <c r="B6122">
        <v>6117</v>
      </c>
      <c r="C6122" s="1">
        <f t="shared" si="192"/>
        <v>0.38615375716341882</v>
      </c>
      <c r="E6122">
        <v>6117</v>
      </c>
      <c r="F6122">
        <f t="shared" si="193"/>
        <v>0.33337331878029636</v>
      </c>
    </row>
    <row r="6123" spans="2:6" x14ac:dyDescent="0.3">
      <c r="B6123">
        <v>6118</v>
      </c>
      <c r="C6123" s="1">
        <f t="shared" si="192"/>
        <v>0.386289719449944</v>
      </c>
      <c r="E6123">
        <v>6118</v>
      </c>
      <c r="F6123">
        <f t="shared" si="193"/>
        <v>0.33325681199746854</v>
      </c>
    </row>
    <row r="6124" spans="2:6" x14ac:dyDescent="0.3">
      <c r="B6124">
        <v>6119</v>
      </c>
      <c r="C6124" s="1">
        <f t="shared" si="192"/>
        <v>0.38642571451285201</v>
      </c>
      <c r="E6124">
        <v>6119</v>
      </c>
      <c r="F6124">
        <f t="shared" si="193"/>
        <v>0.33325681199746854</v>
      </c>
    </row>
    <row r="6125" spans="2:6" x14ac:dyDescent="0.3">
      <c r="B6125">
        <v>6120</v>
      </c>
      <c r="C6125" s="1">
        <f t="shared" si="192"/>
        <v>0.38656174228217882</v>
      </c>
      <c r="E6125">
        <v>6120</v>
      </c>
      <c r="F6125">
        <f t="shared" si="193"/>
        <v>0.33314036527432633</v>
      </c>
    </row>
    <row r="6126" spans="2:6" x14ac:dyDescent="0.3">
      <c r="B6126">
        <v>6121</v>
      </c>
      <c r="C6126" s="1">
        <f t="shared" si="192"/>
        <v>0.38669780268794363</v>
      </c>
      <c r="E6126">
        <v>6121</v>
      </c>
      <c r="F6126">
        <f t="shared" si="193"/>
        <v>0.33314036527432628</v>
      </c>
    </row>
    <row r="6127" spans="2:6" x14ac:dyDescent="0.3">
      <c r="B6127">
        <v>6122</v>
      </c>
      <c r="C6127" s="1">
        <f t="shared" si="192"/>
        <v>0.38683389566014859</v>
      </c>
      <c r="E6127">
        <v>6122</v>
      </c>
      <c r="F6127">
        <f t="shared" si="193"/>
        <v>0.33302397867077693</v>
      </c>
    </row>
    <row r="6128" spans="2:6" x14ac:dyDescent="0.3">
      <c r="B6128">
        <v>6123</v>
      </c>
      <c r="C6128" s="1">
        <f t="shared" si="192"/>
        <v>0.38697002112877971</v>
      </c>
      <c r="E6128">
        <v>6123</v>
      </c>
      <c r="F6128">
        <f t="shared" si="193"/>
        <v>0.33302397867077682</v>
      </c>
    </row>
    <row r="6129" spans="2:6" x14ac:dyDescent="0.3">
      <c r="B6129">
        <v>6124</v>
      </c>
      <c r="C6129" s="1">
        <f t="shared" si="192"/>
        <v>0.38710617902380573</v>
      </c>
      <c r="E6129">
        <v>6124</v>
      </c>
      <c r="F6129">
        <f t="shared" si="193"/>
        <v>0.33290765224669649</v>
      </c>
    </row>
    <row r="6130" spans="2:6" x14ac:dyDescent="0.3">
      <c r="B6130">
        <v>6125</v>
      </c>
      <c r="C6130" s="1">
        <f t="shared" si="192"/>
        <v>0.38724236927517885</v>
      </c>
      <c r="E6130">
        <v>6125</v>
      </c>
      <c r="F6130">
        <f t="shared" si="193"/>
        <v>0.33290765224669644</v>
      </c>
    </row>
    <row r="6131" spans="2:6" x14ac:dyDescent="0.3">
      <c r="B6131">
        <v>6126</v>
      </c>
      <c r="C6131" s="1">
        <f t="shared" si="192"/>
        <v>0.38737859181283468</v>
      </c>
      <c r="E6131">
        <v>6126</v>
      </c>
      <c r="F6131">
        <f t="shared" si="193"/>
        <v>0.33279138606193026</v>
      </c>
    </row>
    <row r="6132" spans="2:6" x14ac:dyDescent="0.3">
      <c r="B6132">
        <v>6127</v>
      </c>
      <c r="C6132" s="1">
        <f t="shared" si="192"/>
        <v>0.38751484656669222</v>
      </c>
      <c r="E6132">
        <v>6127</v>
      </c>
      <c r="F6132">
        <f t="shared" si="193"/>
        <v>0.33279138606193015</v>
      </c>
    </row>
    <row r="6133" spans="2:6" x14ac:dyDescent="0.3">
      <c r="B6133">
        <v>6128</v>
      </c>
      <c r="C6133" s="1">
        <f t="shared" si="192"/>
        <v>0.38765113346665359</v>
      </c>
      <c r="E6133">
        <v>6128</v>
      </c>
      <c r="F6133">
        <f t="shared" si="193"/>
        <v>0.33267518017629277</v>
      </c>
    </row>
    <row r="6134" spans="2:6" x14ac:dyDescent="0.3">
      <c r="B6134">
        <v>6129</v>
      </c>
      <c r="C6134" s="1">
        <f t="shared" si="192"/>
        <v>0.38778745244260526</v>
      </c>
      <c r="E6134">
        <v>6129</v>
      </c>
      <c r="F6134">
        <f t="shared" si="193"/>
        <v>0.33267518017629272</v>
      </c>
    </row>
    <row r="6135" spans="2:6" x14ac:dyDescent="0.3">
      <c r="B6135">
        <v>6130</v>
      </c>
      <c r="C6135" s="1">
        <f t="shared" si="192"/>
        <v>0.3879238034244159</v>
      </c>
      <c r="E6135">
        <v>6130</v>
      </c>
      <c r="F6135">
        <f t="shared" si="193"/>
        <v>0.33255903464956704</v>
      </c>
    </row>
    <row r="6136" spans="2:6" x14ac:dyDescent="0.3">
      <c r="B6136">
        <v>6131</v>
      </c>
      <c r="C6136" s="1">
        <f t="shared" si="192"/>
        <v>0.3880601863419389</v>
      </c>
      <c r="E6136">
        <v>6131</v>
      </c>
      <c r="F6136">
        <f t="shared" si="193"/>
        <v>0.33255903464956704</v>
      </c>
    </row>
    <row r="6137" spans="2:6" x14ac:dyDescent="0.3">
      <c r="B6137">
        <v>6132</v>
      </c>
      <c r="C6137" s="1">
        <f t="shared" si="192"/>
        <v>0.38819660112501048</v>
      </c>
      <c r="E6137">
        <v>6132</v>
      </c>
      <c r="F6137">
        <f t="shared" si="193"/>
        <v>0.33244294954150538</v>
      </c>
    </row>
    <row r="6138" spans="2:6" x14ac:dyDescent="0.3">
      <c r="B6138">
        <v>6133</v>
      </c>
      <c r="C6138" s="1">
        <f t="shared" si="192"/>
        <v>0.38833304770345062</v>
      </c>
      <c r="E6138">
        <v>6133</v>
      </c>
      <c r="F6138">
        <f t="shared" si="193"/>
        <v>0.33244294954150533</v>
      </c>
    </row>
    <row r="6139" spans="2:6" x14ac:dyDescent="0.3">
      <c r="B6139">
        <v>6134</v>
      </c>
      <c r="C6139" s="1">
        <f t="shared" si="192"/>
        <v>0.38846952600706353</v>
      </c>
      <c r="E6139">
        <v>6134</v>
      </c>
      <c r="F6139">
        <f t="shared" si="193"/>
        <v>0.33232692491182891</v>
      </c>
    </row>
    <row r="6140" spans="2:6" x14ac:dyDescent="0.3">
      <c r="B6140">
        <v>6135</v>
      </c>
      <c r="C6140" s="1">
        <f t="shared" si="192"/>
        <v>0.38860603596563587</v>
      </c>
      <c r="E6140">
        <v>6135</v>
      </c>
      <c r="F6140">
        <f t="shared" si="193"/>
        <v>0.33232692491182886</v>
      </c>
    </row>
    <row r="6141" spans="2:6" x14ac:dyDescent="0.3">
      <c r="B6141">
        <v>6136</v>
      </c>
      <c r="C6141" s="1">
        <f t="shared" si="192"/>
        <v>0.38874257750893948</v>
      </c>
      <c r="E6141">
        <v>6136</v>
      </c>
      <c r="F6141">
        <f t="shared" si="193"/>
        <v>0.33221096082022761</v>
      </c>
    </row>
    <row r="6142" spans="2:6" x14ac:dyDescent="0.3">
      <c r="B6142">
        <v>6137</v>
      </c>
      <c r="C6142" s="1">
        <f t="shared" si="192"/>
        <v>0.3888791505667285</v>
      </c>
      <c r="E6142">
        <v>6137</v>
      </c>
      <c r="F6142">
        <f t="shared" si="193"/>
        <v>0.33221096082022761</v>
      </c>
    </row>
    <row r="6143" spans="2:6" x14ac:dyDescent="0.3">
      <c r="B6143">
        <v>6138</v>
      </c>
      <c r="C6143" s="1">
        <f t="shared" si="192"/>
        <v>0.38901575506874231</v>
      </c>
      <c r="E6143">
        <v>6138</v>
      </c>
      <c r="F6143">
        <f t="shared" si="193"/>
        <v>0.33209505732636058</v>
      </c>
    </row>
    <row r="6144" spans="2:6" x14ac:dyDescent="0.3">
      <c r="B6144">
        <v>6139</v>
      </c>
      <c r="C6144" s="1">
        <f t="shared" si="192"/>
        <v>0.38915239094470261</v>
      </c>
      <c r="E6144">
        <v>6139</v>
      </c>
      <c r="F6144">
        <f t="shared" si="193"/>
        <v>0.33209505732636047</v>
      </c>
    </row>
    <row r="6145" spans="2:6" x14ac:dyDescent="0.3">
      <c r="B6145">
        <v>6140</v>
      </c>
      <c r="C6145" s="1">
        <f t="shared" si="192"/>
        <v>0.3892890581243163</v>
      </c>
      <c r="E6145">
        <v>6140</v>
      </c>
      <c r="F6145">
        <f t="shared" si="193"/>
        <v>0.33197921448985512</v>
      </c>
    </row>
    <row r="6146" spans="2:6" x14ac:dyDescent="0.3">
      <c r="B6146">
        <v>6141</v>
      </c>
      <c r="C6146" s="1">
        <f t="shared" si="192"/>
        <v>0.3894257565372734</v>
      </c>
      <c r="E6146">
        <v>6141</v>
      </c>
      <c r="F6146">
        <f t="shared" si="193"/>
        <v>0.33197921448985501</v>
      </c>
    </row>
    <row r="6147" spans="2:6" x14ac:dyDescent="0.3">
      <c r="B6147">
        <v>6142</v>
      </c>
      <c r="C6147" s="1">
        <f t="shared" si="192"/>
        <v>0.3895624861132479</v>
      </c>
      <c r="E6147">
        <v>6142</v>
      </c>
      <c r="F6147">
        <f t="shared" si="193"/>
        <v>0.33186343237030802</v>
      </c>
    </row>
    <row r="6148" spans="2:6" x14ac:dyDescent="0.3">
      <c r="B6148">
        <v>6143</v>
      </c>
      <c r="C6148" s="1">
        <f t="shared" si="192"/>
        <v>0.38969924678189838</v>
      </c>
      <c r="E6148">
        <v>6143</v>
      </c>
      <c r="F6148">
        <f t="shared" si="193"/>
        <v>0.33186343237030796</v>
      </c>
    </row>
    <row r="6149" spans="2:6" x14ac:dyDescent="0.3">
      <c r="B6149">
        <v>6144</v>
      </c>
      <c r="C6149" s="1">
        <f t="shared" si="192"/>
        <v>0.38983603847286641</v>
      </c>
      <c r="E6149">
        <v>6144</v>
      </c>
      <c r="F6149">
        <f t="shared" si="193"/>
        <v>0.3317477110272844</v>
      </c>
    </row>
    <row r="6150" spans="2:6" x14ac:dyDescent="0.3">
      <c r="B6150">
        <v>6145</v>
      </c>
      <c r="C6150" s="1">
        <f t="shared" ref="C6150:C6213" si="194">D$2+D$1*COS((B6150*2*PI()/8760))</f>
        <v>0.38997286111577856</v>
      </c>
      <c r="E6150">
        <v>6145</v>
      </c>
      <c r="F6150">
        <f t="shared" ref="F6150:F6213" si="195">LARGE(C$6:C$8765,E6150)</f>
        <v>0.33174771102728418</v>
      </c>
    </row>
    <row r="6151" spans="2:6" x14ac:dyDescent="0.3">
      <c r="B6151">
        <v>6146</v>
      </c>
      <c r="C6151" s="1">
        <f t="shared" si="194"/>
        <v>0.39010971464024491</v>
      </c>
      <c r="E6151">
        <v>6146</v>
      </c>
      <c r="F6151">
        <f t="shared" si="195"/>
        <v>0.33163205052031824</v>
      </c>
    </row>
    <row r="6152" spans="2:6" x14ac:dyDescent="0.3">
      <c r="B6152">
        <v>6147</v>
      </c>
      <c r="C6152" s="1">
        <f t="shared" si="194"/>
        <v>0.39024659897585984</v>
      </c>
      <c r="E6152">
        <v>6147</v>
      </c>
      <c r="F6152">
        <f t="shared" si="195"/>
        <v>0.33163205052031819</v>
      </c>
    </row>
    <row r="6153" spans="2:6" x14ac:dyDescent="0.3">
      <c r="B6153">
        <v>6148</v>
      </c>
      <c r="C6153" s="1">
        <f t="shared" si="194"/>
        <v>0.39038351405220184</v>
      </c>
      <c r="E6153">
        <v>6148</v>
      </c>
      <c r="F6153">
        <f t="shared" si="195"/>
        <v>0.33151645090891246</v>
      </c>
    </row>
    <row r="6154" spans="2:6" x14ac:dyDescent="0.3">
      <c r="B6154">
        <v>6149</v>
      </c>
      <c r="C6154" s="1">
        <f t="shared" si="194"/>
        <v>0.3905204597988336</v>
      </c>
      <c r="E6154">
        <v>6149</v>
      </c>
      <c r="F6154">
        <f t="shared" si="195"/>
        <v>0.33151645090891235</v>
      </c>
    </row>
    <row r="6155" spans="2:6" x14ac:dyDescent="0.3">
      <c r="B6155">
        <v>6150</v>
      </c>
      <c r="C6155" s="1">
        <f t="shared" si="194"/>
        <v>0.39065743614530185</v>
      </c>
      <c r="E6155">
        <v>6150</v>
      </c>
      <c r="F6155">
        <f t="shared" si="195"/>
        <v>0.33140091225253804</v>
      </c>
    </row>
    <row r="6156" spans="2:6" x14ac:dyDescent="0.3">
      <c r="B6156">
        <v>6151</v>
      </c>
      <c r="C6156" s="1">
        <f t="shared" si="194"/>
        <v>0.39079444302113808</v>
      </c>
      <c r="E6156">
        <v>6151</v>
      </c>
      <c r="F6156">
        <f t="shared" si="195"/>
        <v>0.33140091225253793</v>
      </c>
    </row>
    <row r="6157" spans="2:6" x14ac:dyDescent="0.3">
      <c r="B6157">
        <v>6152</v>
      </c>
      <c r="C6157" s="1">
        <f t="shared" si="194"/>
        <v>0.39093148035585767</v>
      </c>
      <c r="E6157">
        <v>6152</v>
      </c>
      <c r="F6157">
        <f t="shared" si="195"/>
        <v>0.33128543461063525</v>
      </c>
    </row>
    <row r="6158" spans="2:6" x14ac:dyDescent="0.3">
      <c r="B6158">
        <v>6153</v>
      </c>
      <c r="C6158" s="1">
        <f t="shared" si="194"/>
        <v>0.3910685480789603</v>
      </c>
      <c r="E6158">
        <v>6153</v>
      </c>
      <c r="F6158">
        <f t="shared" si="195"/>
        <v>0.3312854346106352</v>
      </c>
    </row>
    <row r="6159" spans="2:6" x14ac:dyDescent="0.3">
      <c r="B6159">
        <v>6154</v>
      </c>
      <c r="C6159" s="1">
        <f t="shared" si="194"/>
        <v>0.39120564611993019</v>
      </c>
      <c r="E6159">
        <v>6154</v>
      </c>
      <c r="F6159">
        <f t="shared" si="195"/>
        <v>0.33117001804261259</v>
      </c>
    </row>
    <row r="6160" spans="2:6" x14ac:dyDescent="0.3">
      <c r="B6160">
        <v>6155</v>
      </c>
      <c r="C6160" s="1">
        <f t="shared" si="194"/>
        <v>0.39134277440823584</v>
      </c>
      <c r="E6160">
        <v>6155</v>
      </c>
      <c r="F6160">
        <f t="shared" si="195"/>
        <v>0.33117001804261248</v>
      </c>
    </row>
    <row r="6161" spans="2:6" x14ac:dyDescent="0.3">
      <c r="B6161">
        <v>6156</v>
      </c>
      <c r="C6161" s="1">
        <f t="shared" si="194"/>
        <v>0.39147993287333038</v>
      </c>
      <c r="E6161">
        <v>6156</v>
      </c>
      <c r="F6161">
        <f t="shared" si="195"/>
        <v>0.33105466260784733</v>
      </c>
    </row>
    <row r="6162" spans="2:6" x14ac:dyDescent="0.3">
      <c r="B6162">
        <v>6157</v>
      </c>
      <c r="C6162" s="1">
        <f t="shared" si="194"/>
        <v>0.39161712144465094</v>
      </c>
      <c r="E6162">
        <v>6157</v>
      </c>
      <c r="F6162">
        <f t="shared" si="195"/>
        <v>0.33105466260784733</v>
      </c>
    </row>
    <row r="6163" spans="2:6" x14ac:dyDescent="0.3">
      <c r="B6163">
        <v>6158</v>
      </c>
      <c r="C6163" s="1">
        <f t="shared" si="194"/>
        <v>0.39175434005162013</v>
      </c>
      <c r="E6163">
        <v>6158</v>
      </c>
      <c r="F6163">
        <f t="shared" si="195"/>
        <v>0.33093936836568516</v>
      </c>
    </row>
    <row r="6164" spans="2:6" x14ac:dyDescent="0.3">
      <c r="B6164">
        <v>6159</v>
      </c>
      <c r="C6164" s="1">
        <f t="shared" si="194"/>
        <v>0.39189158862364376</v>
      </c>
      <c r="E6164">
        <v>6159</v>
      </c>
      <c r="F6164">
        <f t="shared" si="195"/>
        <v>0.33093936836568516</v>
      </c>
    </row>
    <row r="6165" spans="2:6" x14ac:dyDescent="0.3">
      <c r="B6165">
        <v>6160</v>
      </c>
      <c r="C6165" s="1">
        <f t="shared" si="194"/>
        <v>0.39202886709011348</v>
      </c>
      <c r="E6165">
        <v>6160</v>
      </c>
      <c r="F6165">
        <f t="shared" si="195"/>
        <v>0.33082413537544042</v>
      </c>
    </row>
    <row r="6166" spans="2:6" x14ac:dyDescent="0.3">
      <c r="B6166">
        <v>6161</v>
      </c>
      <c r="C6166" s="1">
        <f t="shared" si="194"/>
        <v>0.39216617538040482</v>
      </c>
      <c r="E6166">
        <v>6161</v>
      </c>
      <c r="F6166">
        <f t="shared" si="195"/>
        <v>0.33082413537544042</v>
      </c>
    </row>
    <row r="6167" spans="2:6" x14ac:dyDescent="0.3">
      <c r="B6167">
        <v>6162</v>
      </c>
      <c r="C6167" s="1">
        <f t="shared" si="194"/>
        <v>0.39230351342387804</v>
      </c>
      <c r="E6167">
        <v>6162</v>
      </c>
      <c r="F6167">
        <f t="shared" si="195"/>
        <v>0.33070896369639585</v>
      </c>
    </row>
    <row r="6168" spans="2:6" x14ac:dyDescent="0.3">
      <c r="B6168">
        <v>6163</v>
      </c>
      <c r="C6168" s="1">
        <f t="shared" si="194"/>
        <v>0.39244088114987874</v>
      </c>
      <c r="E6168">
        <v>6163</v>
      </c>
      <c r="F6168">
        <f t="shared" si="195"/>
        <v>0.33070896369639574</v>
      </c>
    </row>
    <row r="6169" spans="2:6" x14ac:dyDescent="0.3">
      <c r="B6169">
        <v>6164</v>
      </c>
      <c r="C6169" s="1">
        <f t="shared" si="194"/>
        <v>0.39257827848773608</v>
      </c>
      <c r="E6169">
        <v>6164</v>
      </c>
      <c r="F6169">
        <f t="shared" si="195"/>
        <v>0.33059385338780251</v>
      </c>
    </row>
    <row r="6170" spans="2:6" x14ac:dyDescent="0.3">
      <c r="B6170">
        <v>6165</v>
      </c>
      <c r="C6170" s="1">
        <f t="shared" si="194"/>
        <v>0.3927157053667652</v>
      </c>
      <c r="E6170">
        <v>6165</v>
      </c>
      <c r="F6170">
        <f t="shared" si="195"/>
        <v>0.33059385338780239</v>
      </c>
    </row>
    <row r="6171" spans="2:6" x14ac:dyDescent="0.3">
      <c r="B6171">
        <v>6166</v>
      </c>
      <c r="C6171" s="1">
        <f t="shared" si="194"/>
        <v>0.39285316171626494</v>
      </c>
      <c r="E6171">
        <v>6166</v>
      </c>
      <c r="F6171">
        <f t="shared" si="195"/>
        <v>0.33047880450888012</v>
      </c>
    </row>
    <row r="6172" spans="2:6" x14ac:dyDescent="0.3">
      <c r="B6172">
        <v>6167</v>
      </c>
      <c r="C6172" s="1">
        <f t="shared" si="194"/>
        <v>0.39299064746551998</v>
      </c>
      <c r="E6172">
        <v>6167</v>
      </c>
      <c r="F6172">
        <f t="shared" si="195"/>
        <v>0.33047880450888001</v>
      </c>
    </row>
    <row r="6173" spans="2:6" x14ac:dyDescent="0.3">
      <c r="B6173">
        <v>6168</v>
      </c>
      <c r="C6173" s="1">
        <f t="shared" si="194"/>
        <v>0.39312816254379929</v>
      </c>
      <c r="E6173">
        <v>6168</v>
      </c>
      <c r="F6173">
        <f t="shared" si="195"/>
        <v>0.33036381711881679</v>
      </c>
    </row>
    <row r="6174" spans="2:6" x14ac:dyDescent="0.3">
      <c r="B6174">
        <v>6169</v>
      </c>
      <c r="C6174" s="1">
        <f t="shared" si="194"/>
        <v>0.39326570688035678</v>
      </c>
      <c r="E6174">
        <v>6169</v>
      </c>
      <c r="F6174">
        <f t="shared" si="195"/>
        <v>0.33036381711881674</v>
      </c>
    </row>
    <row r="6175" spans="2:6" x14ac:dyDescent="0.3">
      <c r="B6175">
        <v>6170</v>
      </c>
      <c r="C6175" s="1">
        <f t="shared" si="194"/>
        <v>0.39340328040443157</v>
      </c>
      <c r="E6175">
        <v>6170</v>
      </c>
      <c r="F6175">
        <f t="shared" si="195"/>
        <v>0.33024889127676876</v>
      </c>
    </row>
    <row r="6176" spans="2:6" x14ac:dyDescent="0.3">
      <c r="B6176">
        <v>6171</v>
      </c>
      <c r="C6176" s="1">
        <f t="shared" si="194"/>
        <v>0.39354088304524726</v>
      </c>
      <c r="E6176">
        <v>6171</v>
      </c>
      <c r="F6176">
        <f t="shared" si="195"/>
        <v>0.33024889127676871</v>
      </c>
    </row>
    <row r="6177" spans="2:6" x14ac:dyDescent="0.3">
      <c r="B6177">
        <v>6172</v>
      </c>
      <c r="C6177" s="1">
        <f t="shared" si="194"/>
        <v>0.39367851473201326</v>
      </c>
      <c r="E6177">
        <v>6172</v>
      </c>
      <c r="F6177">
        <f t="shared" si="195"/>
        <v>0.33013402704186096</v>
      </c>
    </row>
    <row r="6178" spans="2:6" x14ac:dyDescent="0.3">
      <c r="B6178">
        <v>6173</v>
      </c>
      <c r="C6178" s="1">
        <f t="shared" si="194"/>
        <v>0.39381617539392338</v>
      </c>
      <c r="E6178">
        <v>6173</v>
      </c>
      <c r="F6178">
        <f t="shared" si="195"/>
        <v>0.3301340270418609</v>
      </c>
    </row>
    <row r="6179" spans="2:6" x14ac:dyDescent="0.3">
      <c r="B6179">
        <v>6174</v>
      </c>
      <c r="C6179" s="1">
        <f t="shared" si="194"/>
        <v>0.39395386496015672</v>
      </c>
      <c r="E6179">
        <v>6174</v>
      </c>
      <c r="F6179">
        <f t="shared" si="195"/>
        <v>0.33001922447318621</v>
      </c>
    </row>
    <row r="6180" spans="2:6" x14ac:dyDescent="0.3">
      <c r="B6180">
        <v>6175</v>
      </c>
      <c r="C6180" s="1">
        <f t="shared" si="194"/>
        <v>0.3940915833598776</v>
      </c>
      <c r="E6180">
        <v>6175</v>
      </c>
      <c r="F6180">
        <f t="shared" si="195"/>
        <v>0.33001922447318621</v>
      </c>
    </row>
    <row r="6181" spans="2:6" x14ac:dyDescent="0.3">
      <c r="B6181">
        <v>6176</v>
      </c>
      <c r="C6181" s="1">
        <f t="shared" si="194"/>
        <v>0.3942293305222353</v>
      </c>
      <c r="E6181">
        <v>6176</v>
      </c>
      <c r="F6181">
        <f t="shared" si="195"/>
        <v>0.32990448362980601</v>
      </c>
    </row>
    <row r="6182" spans="2:6" x14ac:dyDescent="0.3">
      <c r="B6182">
        <v>6177</v>
      </c>
      <c r="C6182" s="1">
        <f t="shared" si="194"/>
        <v>0.39436710637636457</v>
      </c>
      <c r="E6182">
        <v>6177</v>
      </c>
      <c r="F6182">
        <f t="shared" si="195"/>
        <v>0.32990448362980596</v>
      </c>
    </row>
    <row r="6183" spans="2:6" x14ac:dyDescent="0.3">
      <c r="B6183">
        <v>6178</v>
      </c>
      <c r="C6183" s="1">
        <f t="shared" si="194"/>
        <v>0.39450491085138517</v>
      </c>
      <c r="E6183">
        <v>6178</v>
      </c>
      <c r="F6183">
        <f t="shared" si="195"/>
        <v>0.3297898045707498</v>
      </c>
    </row>
    <row r="6184" spans="2:6" x14ac:dyDescent="0.3">
      <c r="B6184">
        <v>6179</v>
      </c>
      <c r="C6184" s="1">
        <f t="shared" si="194"/>
        <v>0.39464274387640214</v>
      </c>
      <c r="E6184">
        <v>6179</v>
      </c>
      <c r="F6184">
        <f t="shared" si="195"/>
        <v>0.3297898045707498</v>
      </c>
    </row>
    <row r="6185" spans="2:6" x14ac:dyDescent="0.3">
      <c r="B6185">
        <v>6180</v>
      </c>
      <c r="C6185" s="1">
        <f t="shared" si="194"/>
        <v>0.39478060538050619</v>
      </c>
      <c r="E6185">
        <v>6180</v>
      </c>
      <c r="F6185">
        <f t="shared" si="195"/>
        <v>0.32967518735501555</v>
      </c>
    </row>
    <row r="6186" spans="2:6" x14ac:dyDescent="0.3">
      <c r="B6186">
        <v>6181</v>
      </c>
      <c r="C6186" s="1">
        <f t="shared" si="194"/>
        <v>0.3949184952927729</v>
      </c>
      <c r="E6186">
        <v>6181</v>
      </c>
      <c r="F6186">
        <f t="shared" si="195"/>
        <v>0.32967518735501544</v>
      </c>
    </row>
    <row r="6187" spans="2:6" x14ac:dyDescent="0.3">
      <c r="B6187">
        <v>6182</v>
      </c>
      <c r="C6187" s="1">
        <f t="shared" si="194"/>
        <v>0.39505641354226356</v>
      </c>
      <c r="E6187">
        <v>6182</v>
      </c>
      <c r="F6187">
        <f t="shared" si="195"/>
        <v>0.32956063204156893</v>
      </c>
    </row>
    <row r="6188" spans="2:6" x14ac:dyDescent="0.3">
      <c r="B6188">
        <v>6183</v>
      </c>
      <c r="C6188" s="1">
        <f t="shared" si="194"/>
        <v>0.39519436005802466</v>
      </c>
      <c r="E6188">
        <v>6183</v>
      </c>
      <c r="F6188">
        <f t="shared" si="195"/>
        <v>0.32956063204156893</v>
      </c>
    </row>
    <row r="6189" spans="2:6" x14ac:dyDescent="0.3">
      <c r="B6189">
        <v>6184</v>
      </c>
      <c r="C6189" s="1">
        <f t="shared" si="194"/>
        <v>0.39533233476908813</v>
      </c>
      <c r="E6189">
        <v>6184</v>
      </c>
      <c r="F6189">
        <f t="shared" si="195"/>
        <v>0.32944613868934425</v>
      </c>
    </row>
    <row r="6190" spans="2:6" x14ac:dyDescent="0.3">
      <c r="B6190">
        <v>6185</v>
      </c>
      <c r="C6190" s="1">
        <f t="shared" si="194"/>
        <v>0.39547033760447209</v>
      </c>
      <c r="E6190">
        <v>6185</v>
      </c>
      <c r="F6190">
        <f t="shared" si="195"/>
        <v>0.32944613868934408</v>
      </c>
    </row>
    <row r="6191" spans="2:6" x14ac:dyDescent="0.3">
      <c r="B6191">
        <v>6186</v>
      </c>
      <c r="C6191" s="1">
        <f t="shared" si="194"/>
        <v>0.39560836849317882</v>
      </c>
      <c r="E6191">
        <v>6186</v>
      </c>
      <c r="F6191">
        <f t="shared" si="195"/>
        <v>0.32933170735724371</v>
      </c>
    </row>
    <row r="6192" spans="2:6" x14ac:dyDescent="0.3">
      <c r="B6192">
        <v>6187</v>
      </c>
      <c r="C6192" s="1">
        <f t="shared" si="194"/>
        <v>0.39574642736419768</v>
      </c>
      <c r="E6192">
        <v>6187</v>
      </c>
      <c r="F6192">
        <f t="shared" si="195"/>
        <v>0.32933170735724365</v>
      </c>
    </row>
    <row r="6193" spans="2:6" x14ac:dyDescent="0.3">
      <c r="B6193">
        <v>6188</v>
      </c>
      <c r="C6193" s="1">
        <f t="shared" si="194"/>
        <v>0.39588451414650228</v>
      </c>
      <c r="E6193">
        <v>6188</v>
      </c>
      <c r="F6193">
        <f t="shared" si="195"/>
        <v>0.32921733810413756</v>
      </c>
    </row>
    <row r="6194" spans="2:6" x14ac:dyDescent="0.3">
      <c r="B6194">
        <v>6189</v>
      </c>
      <c r="C6194" s="1">
        <f t="shared" si="194"/>
        <v>0.39602262876905303</v>
      </c>
      <c r="E6194">
        <v>6189</v>
      </c>
      <c r="F6194">
        <f t="shared" si="195"/>
        <v>0.3292173381041375</v>
      </c>
    </row>
    <row r="6195" spans="2:6" x14ac:dyDescent="0.3">
      <c r="B6195">
        <v>6190</v>
      </c>
      <c r="C6195" s="1">
        <f t="shared" si="194"/>
        <v>0.39616077116079529</v>
      </c>
      <c r="E6195">
        <v>6190</v>
      </c>
      <c r="F6195">
        <f t="shared" si="195"/>
        <v>0.32910303098886423</v>
      </c>
    </row>
    <row r="6196" spans="2:6" x14ac:dyDescent="0.3">
      <c r="B6196">
        <v>6191</v>
      </c>
      <c r="C6196" s="1">
        <f t="shared" si="194"/>
        <v>0.39629894125066012</v>
      </c>
      <c r="E6196">
        <v>6191</v>
      </c>
      <c r="F6196">
        <f t="shared" si="195"/>
        <v>0.32910303098886418</v>
      </c>
    </row>
    <row r="6197" spans="2:6" x14ac:dyDescent="0.3">
      <c r="B6197">
        <v>6192</v>
      </c>
      <c r="C6197" s="1">
        <f t="shared" si="194"/>
        <v>0.39643713896756522</v>
      </c>
      <c r="E6197">
        <v>6192</v>
      </c>
      <c r="F6197">
        <f t="shared" si="195"/>
        <v>0.3289887860702303</v>
      </c>
    </row>
    <row r="6198" spans="2:6" x14ac:dyDescent="0.3">
      <c r="B6198">
        <v>6193</v>
      </c>
      <c r="C6198" s="1">
        <f t="shared" si="194"/>
        <v>0.39657536424041256</v>
      </c>
      <c r="E6198">
        <v>6193</v>
      </c>
      <c r="F6198">
        <f t="shared" si="195"/>
        <v>0.32898878607023019</v>
      </c>
    </row>
    <row r="6199" spans="2:6" x14ac:dyDescent="0.3">
      <c r="B6199">
        <v>6194</v>
      </c>
      <c r="C6199" s="1">
        <f t="shared" si="194"/>
        <v>0.39671361699809143</v>
      </c>
      <c r="E6199">
        <v>6194</v>
      </c>
      <c r="F6199">
        <f t="shared" si="195"/>
        <v>0.32887460340700986</v>
      </c>
    </row>
    <row r="6200" spans="2:6" x14ac:dyDescent="0.3">
      <c r="B6200">
        <v>6195</v>
      </c>
      <c r="C6200" s="1">
        <f t="shared" si="194"/>
        <v>0.39685189716947611</v>
      </c>
      <c r="E6200">
        <v>6195</v>
      </c>
      <c r="F6200">
        <f t="shared" si="195"/>
        <v>0.3288746034070098</v>
      </c>
    </row>
    <row r="6201" spans="2:6" x14ac:dyDescent="0.3">
      <c r="B6201">
        <v>6196</v>
      </c>
      <c r="C6201" s="1">
        <f t="shared" si="194"/>
        <v>0.39699020468342694</v>
      </c>
      <c r="E6201">
        <v>6196</v>
      </c>
      <c r="F6201">
        <f t="shared" si="195"/>
        <v>0.32876048305794564</v>
      </c>
    </row>
    <row r="6202" spans="2:6" x14ac:dyDescent="0.3">
      <c r="B6202">
        <v>6197</v>
      </c>
      <c r="C6202" s="1">
        <f t="shared" si="194"/>
        <v>0.39712853946879034</v>
      </c>
      <c r="E6202">
        <v>6197</v>
      </c>
      <c r="F6202">
        <f t="shared" si="195"/>
        <v>0.32876048305794559</v>
      </c>
    </row>
    <row r="6203" spans="2:6" x14ac:dyDescent="0.3">
      <c r="B6203">
        <v>6198</v>
      </c>
      <c r="C6203" s="1">
        <f t="shared" si="194"/>
        <v>0.39726690145439858</v>
      </c>
      <c r="E6203">
        <v>6198</v>
      </c>
      <c r="F6203">
        <f t="shared" si="195"/>
        <v>0.3286464250817478</v>
      </c>
    </row>
    <row r="6204" spans="2:6" x14ac:dyDescent="0.3">
      <c r="B6204">
        <v>6199</v>
      </c>
      <c r="C6204" s="1">
        <f t="shared" si="194"/>
        <v>0.39740529056906998</v>
      </c>
      <c r="E6204">
        <v>6199</v>
      </c>
      <c r="F6204">
        <f t="shared" si="195"/>
        <v>0.32864642508174768</v>
      </c>
    </row>
    <row r="6205" spans="2:6" x14ac:dyDescent="0.3">
      <c r="B6205">
        <v>6200</v>
      </c>
      <c r="C6205" s="1">
        <f t="shared" si="194"/>
        <v>0.39754370674160872</v>
      </c>
      <c r="E6205">
        <v>6200</v>
      </c>
      <c r="F6205">
        <f t="shared" si="195"/>
        <v>0.32853242953709466</v>
      </c>
    </row>
    <row r="6206" spans="2:6" x14ac:dyDescent="0.3">
      <c r="B6206">
        <v>6201</v>
      </c>
      <c r="C6206" s="1">
        <f t="shared" si="194"/>
        <v>0.39768214990080558</v>
      </c>
      <c r="E6206">
        <v>6201</v>
      </c>
      <c r="F6206">
        <f t="shared" si="195"/>
        <v>0.32853242953709461</v>
      </c>
    </row>
    <row r="6207" spans="2:6" x14ac:dyDescent="0.3">
      <c r="B6207">
        <v>6202</v>
      </c>
      <c r="C6207" s="1">
        <f t="shared" si="194"/>
        <v>0.39782061997543688</v>
      </c>
      <c r="E6207">
        <v>6202</v>
      </c>
      <c r="F6207">
        <f t="shared" si="195"/>
        <v>0.32841849648263233</v>
      </c>
    </row>
    <row r="6208" spans="2:6" x14ac:dyDescent="0.3">
      <c r="B6208">
        <v>6203</v>
      </c>
      <c r="C6208" s="1">
        <f t="shared" si="194"/>
        <v>0.39795911689426544</v>
      </c>
      <c r="E6208">
        <v>6203</v>
      </c>
      <c r="F6208">
        <f t="shared" si="195"/>
        <v>0.32841849648263227</v>
      </c>
    </row>
    <row r="6209" spans="2:6" x14ac:dyDescent="0.3">
      <c r="B6209">
        <v>6204</v>
      </c>
      <c r="C6209" s="1">
        <f t="shared" si="194"/>
        <v>0.39809764058604002</v>
      </c>
      <c r="E6209">
        <v>6204</v>
      </c>
      <c r="F6209">
        <f t="shared" si="195"/>
        <v>0.32830462597697474</v>
      </c>
    </row>
    <row r="6210" spans="2:6" x14ac:dyDescent="0.3">
      <c r="B6210">
        <v>6205</v>
      </c>
      <c r="C6210" s="1">
        <f t="shared" si="194"/>
        <v>0.39823619097949586</v>
      </c>
      <c r="E6210">
        <v>6205</v>
      </c>
      <c r="F6210">
        <f t="shared" si="195"/>
        <v>0.32830462597697474</v>
      </c>
    </row>
    <row r="6211" spans="2:6" x14ac:dyDescent="0.3">
      <c r="B6211">
        <v>6206</v>
      </c>
      <c r="C6211" s="1">
        <f t="shared" si="194"/>
        <v>0.39837476800335414</v>
      </c>
      <c r="E6211">
        <v>6206</v>
      </c>
      <c r="F6211">
        <f t="shared" si="195"/>
        <v>0.32819081807870387</v>
      </c>
    </row>
    <row r="6212" spans="2:6" x14ac:dyDescent="0.3">
      <c r="B6212">
        <v>6207</v>
      </c>
      <c r="C6212" s="1">
        <f t="shared" si="194"/>
        <v>0.398513371586323</v>
      </c>
      <c r="E6212">
        <v>6207</v>
      </c>
      <c r="F6212">
        <f t="shared" si="195"/>
        <v>0.32819081807870376</v>
      </c>
    </row>
    <row r="6213" spans="2:6" x14ac:dyDescent="0.3">
      <c r="B6213">
        <v>6208</v>
      </c>
      <c r="C6213" s="1">
        <f t="shared" si="194"/>
        <v>0.3986520016570958</v>
      </c>
      <c r="E6213">
        <v>6208</v>
      </c>
      <c r="F6213">
        <f t="shared" si="195"/>
        <v>0.32807707284636911</v>
      </c>
    </row>
    <row r="6214" spans="2:6" x14ac:dyDescent="0.3">
      <c r="B6214">
        <v>6209</v>
      </c>
      <c r="C6214" s="1">
        <f t="shared" ref="C6214:C6277" si="196">D$2+D$1*COS((B6214*2*PI()/8760))</f>
        <v>0.39879065814435344</v>
      </c>
      <c r="E6214">
        <v>6209</v>
      </c>
      <c r="F6214">
        <f t="shared" ref="F6214:F6277" si="197">LARGE(C$6:C$8765,E6214)</f>
        <v>0.328077072846369</v>
      </c>
    </row>
    <row r="6215" spans="2:6" x14ac:dyDescent="0.3">
      <c r="B6215">
        <v>6210</v>
      </c>
      <c r="C6215" s="1">
        <f t="shared" si="196"/>
        <v>0.39892934097676258</v>
      </c>
      <c r="E6215">
        <v>6210</v>
      </c>
      <c r="F6215">
        <f t="shared" si="197"/>
        <v>0.32796339033848798</v>
      </c>
    </row>
    <row r="6216" spans="2:6" x14ac:dyDescent="0.3">
      <c r="B6216">
        <v>6211</v>
      </c>
      <c r="C6216" s="1">
        <f t="shared" si="196"/>
        <v>0.39906805008297624</v>
      </c>
      <c r="E6216">
        <v>6211</v>
      </c>
      <c r="F6216">
        <f t="shared" si="197"/>
        <v>0.32796339033848798</v>
      </c>
    </row>
    <row r="6217" spans="2:6" x14ac:dyDescent="0.3">
      <c r="B6217">
        <v>6212</v>
      </c>
      <c r="C6217" s="1">
        <f t="shared" si="196"/>
        <v>0.39920678539163479</v>
      </c>
      <c r="E6217">
        <v>6212</v>
      </c>
      <c r="F6217">
        <f t="shared" si="197"/>
        <v>0.32784977061354542</v>
      </c>
    </row>
    <row r="6218" spans="2:6" x14ac:dyDescent="0.3">
      <c r="B6218">
        <v>6213</v>
      </c>
      <c r="C6218" s="1">
        <f t="shared" si="196"/>
        <v>0.39934554683136364</v>
      </c>
      <c r="E6218">
        <v>6213</v>
      </c>
      <c r="F6218">
        <f t="shared" si="197"/>
        <v>0.32784977061354542</v>
      </c>
    </row>
    <row r="6219" spans="2:6" x14ac:dyDescent="0.3">
      <c r="B6219">
        <v>6214</v>
      </c>
      <c r="C6219" s="1">
        <f t="shared" si="196"/>
        <v>0.39948433433077635</v>
      </c>
      <c r="E6219">
        <v>6214</v>
      </c>
      <c r="F6219">
        <f t="shared" si="197"/>
        <v>0.32773621372999434</v>
      </c>
    </row>
    <row r="6220" spans="2:6" x14ac:dyDescent="0.3">
      <c r="B6220">
        <v>6215</v>
      </c>
      <c r="C6220" s="1">
        <f t="shared" si="196"/>
        <v>0.39962314781847164</v>
      </c>
      <c r="E6220">
        <v>6215</v>
      </c>
      <c r="F6220">
        <f t="shared" si="197"/>
        <v>0.32773621372999429</v>
      </c>
    </row>
    <row r="6221" spans="2:6" x14ac:dyDescent="0.3">
      <c r="B6221">
        <v>6216</v>
      </c>
      <c r="C6221" s="1">
        <f t="shared" si="196"/>
        <v>0.39976198722303607</v>
      </c>
      <c r="E6221">
        <v>6216</v>
      </c>
      <c r="F6221">
        <f t="shared" si="197"/>
        <v>0.32762271974625512</v>
      </c>
    </row>
    <row r="6222" spans="2:6" x14ac:dyDescent="0.3">
      <c r="B6222">
        <v>6217</v>
      </c>
      <c r="C6222" s="1">
        <f t="shared" si="196"/>
        <v>0.39990085247304219</v>
      </c>
      <c r="E6222">
        <v>6217</v>
      </c>
      <c r="F6222">
        <f t="shared" si="197"/>
        <v>0.32762271974625512</v>
      </c>
    </row>
    <row r="6223" spans="2:6" x14ac:dyDescent="0.3">
      <c r="B6223">
        <v>6218</v>
      </c>
      <c r="C6223" s="1">
        <f t="shared" si="196"/>
        <v>0.40003974349704929</v>
      </c>
      <c r="E6223">
        <v>6218</v>
      </c>
      <c r="F6223">
        <f t="shared" si="197"/>
        <v>0.32750928872071594</v>
      </c>
    </row>
    <row r="6224" spans="2:6" x14ac:dyDescent="0.3">
      <c r="B6224">
        <v>6219</v>
      </c>
      <c r="C6224" s="1">
        <f t="shared" si="196"/>
        <v>0.4001786602236036</v>
      </c>
      <c r="E6224">
        <v>6219</v>
      </c>
      <c r="F6224">
        <f t="shared" si="197"/>
        <v>0.32750928872071589</v>
      </c>
    </row>
    <row r="6225" spans="2:6" x14ac:dyDescent="0.3">
      <c r="B6225">
        <v>6220</v>
      </c>
      <c r="C6225" s="1">
        <f t="shared" si="196"/>
        <v>0.40031760258123783</v>
      </c>
      <c r="E6225">
        <v>6220</v>
      </c>
      <c r="F6225">
        <f t="shared" si="197"/>
        <v>0.32739592071173251</v>
      </c>
    </row>
    <row r="6226" spans="2:6" x14ac:dyDescent="0.3">
      <c r="B6226">
        <v>6221</v>
      </c>
      <c r="C6226" s="1">
        <f t="shared" si="196"/>
        <v>0.40045657049847228</v>
      </c>
      <c r="E6226">
        <v>6221</v>
      </c>
      <c r="F6226">
        <f t="shared" si="197"/>
        <v>0.3273959207117324</v>
      </c>
    </row>
    <row r="6227" spans="2:6" x14ac:dyDescent="0.3">
      <c r="B6227">
        <v>6222</v>
      </c>
      <c r="C6227" s="1">
        <f t="shared" si="196"/>
        <v>0.40059556390381279</v>
      </c>
      <c r="E6227">
        <v>6222</v>
      </c>
      <c r="F6227">
        <f t="shared" si="197"/>
        <v>0.32728261577762796</v>
      </c>
    </row>
    <row r="6228" spans="2:6" x14ac:dyDescent="0.3">
      <c r="B6228">
        <v>6223</v>
      </c>
      <c r="C6228" s="1">
        <f t="shared" si="196"/>
        <v>0.40073458272575341</v>
      </c>
      <c r="E6228">
        <v>6223</v>
      </c>
      <c r="F6228">
        <f t="shared" si="197"/>
        <v>0.32728261577762785</v>
      </c>
    </row>
    <row r="6229" spans="2:6" x14ac:dyDescent="0.3">
      <c r="B6229">
        <v>6224</v>
      </c>
      <c r="C6229" s="1">
        <f t="shared" si="196"/>
        <v>0.40087362689277428</v>
      </c>
      <c r="E6229">
        <v>6224</v>
      </c>
      <c r="F6229">
        <f t="shared" si="197"/>
        <v>0.32716937397669332</v>
      </c>
    </row>
    <row r="6230" spans="2:6" x14ac:dyDescent="0.3">
      <c r="B6230">
        <v>6225</v>
      </c>
      <c r="C6230" s="1">
        <f t="shared" si="196"/>
        <v>0.4010126963333428</v>
      </c>
      <c r="E6230">
        <v>6225</v>
      </c>
      <c r="F6230">
        <f t="shared" si="197"/>
        <v>0.32716937397669321</v>
      </c>
    </row>
    <row r="6231" spans="2:6" x14ac:dyDescent="0.3">
      <c r="B6231">
        <v>6226</v>
      </c>
      <c r="C6231" s="1">
        <f t="shared" si="196"/>
        <v>0.4011517909759133</v>
      </c>
      <c r="E6231">
        <v>6226</v>
      </c>
      <c r="F6231">
        <f t="shared" si="197"/>
        <v>0.32705619536718689</v>
      </c>
    </row>
    <row r="6232" spans="2:6" x14ac:dyDescent="0.3">
      <c r="B6232">
        <v>6227</v>
      </c>
      <c r="C6232" s="1">
        <f t="shared" si="196"/>
        <v>0.4012909107489272</v>
      </c>
      <c r="E6232">
        <v>6227</v>
      </c>
      <c r="F6232">
        <f t="shared" si="197"/>
        <v>0.32705619536718683</v>
      </c>
    </row>
    <row r="6233" spans="2:6" x14ac:dyDescent="0.3">
      <c r="B6233">
        <v>6228</v>
      </c>
      <c r="C6233" s="1">
        <f t="shared" si="196"/>
        <v>0.40143005558081279</v>
      </c>
      <c r="E6233">
        <v>6228</v>
      </c>
      <c r="F6233">
        <f t="shared" si="197"/>
        <v>0.32694308000733452</v>
      </c>
    </row>
    <row r="6234" spans="2:6" x14ac:dyDescent="0.3">
      <c r="B6234">
        <v>6229</v>
      </c>
      <c r="C6234" s="1">
        <f t="shared" si="196"/>
        <v>0.40156922539998596</v>
      </c>
      <c r="E6234">
        <v>6229</v>
      </c>
      <c r="F6234">
        <f t="shared" si="197"/>
        <v>0.32694308000733446</v>
      </c>
    </row>
    <row r="6235" spans="2:6" x14ac:dyDescent="0.3">
      <c r="B6235">
        <v>6230</v>
      </c>
      <c r="C6235" s="1">
        <f t="shared" si="196"/>
        <v>0.4017084201348492</v>
      </c>
      <c r="E6235">
        <v>6230</v>
      </c>
      <c r="F6235">
        <f t="shared" si="197"/>
        <v>0.32683002795532945</v>
      </c>
    </row>
    <row r="6236" spans="2:6" x14ac:dyDescent="0.3">
      <c r="B6236">
        <v>6231</v>
      </c>
      <c r="C6236" s="1">
        <f t="shared" si="196"/>
        <v>0.40184763971379256</v>
      </c>
      <c r="E6236">
        <v>6231</v>
      </c>
      <c r="F6236">
        <f t="shared" si="197"/>
        <v>0.32683002795532945</v>
      </c>
    </row>
    <row r="6237" spans="2:6" x14ac:dyDescent="0.3">
      <c r="B6237">
        <v>6232</v>
      </c>
      <c r="C6237" s="1">
        <f t="shared" si="196"/>
        <v>0.40198688406519301</v>
      </c>
      <c r="E6237">
        <v>6232</v>
      </c>
      <c r="F6237">
        <f t="shared" si="197"/>
        <v>0.32671703926933254</v>
      </c>
    </row>
    <row r="6238" spans="2:6" x14ac:dyDescent="0.3">
      <c r="B6238">
        <v>6233</v>
      </c>
      <c r="C6238" s="1">
        <f t="shared" si="196"/>
        <v>0.40212615311741473</v>
      </c>
      <c r="E6238">
        <v>6233</v>
      </c>
      <c r="F6238">
        <f t="shared" si="197"/>
        <v>0.32671703926933249</v>
      </c>
    </row>
    <row r="6239" spans="2:6" x14ac:dyDescent="0.3">
      <c r="B6239">
        <v>6234</v>
      </c>
      <c r="C6239" s="1">
        <f t="shared" si="196"/>
        <v>0.40226544679881004</v>
      </c>
      <c r="E6239">
        <v>6234</v>
      </c>
      <c r="F6239">
        <f t="shared" si="197"/>
        <v>0.32660411400747186</v>
      </c>
    </row>
    <row r="6240" spans="2:6" x14ac:dyDescent="0.3">
      <c r="B6240">
        <v>6235</v>
      </c>
      <c r="C6240" s="1">
        <f t="shared" si="196"/>
        <v>0.4024047650377171</v>
      </c>
      <c r="E6240">
        <v>6235</v>
      </c>
      <c r="F6240">
        <f t="shared" si="197"/>
        <v>0.3266041140074718</v>
      </c>
    </row>
    <row r="6241" spans="2:6" x14ac:dyDescent="0.3">
      <c r="B6241">
        <v>6236</v>
      </c>
      <c r="C6241" s="1">
        <f t="shared" si="196"/>
        <v>0.40254410776246308</v>
      </c>
      <c r="E6241">
        <v>6236</v>
      </c>
      <c r="F6241">
        <f t="shared" si="197"/>
        <v>0.32649125222784309</v>
      </c>
    </row>
    <row r="6242" spans="2:6" x14ac:dyDescent="0.3">
      <c r="B6242">
        <v>6237</v>
      </c>
      <c r="C6242" s="1">
        <f t="shared" si="196"/>
        <v>0.40268347490136092</v>
      </c>
      <c r="E6242">
        <v>6237</v>
      </c>
      <c r="F6242">
        <f t="shared" si="197"/>
        <v>0.32649125222784298</v>
      </c>
    </row>
    <row r="6243" spans="2:6" x14ac:dyDescent="0.3">
      <c r="B6243">
        <v>6238</v>
      </c>
      <c r="C6243" s="1">
        <f t="shared" si="196"/>
        <v>0.40282286638271242</v>
      </c>
      <c r="E6243">
        <v>6238</v>
      </c>
      <c r="F6243">
        <f t="shared" si="197"/>
        <v>0.32637845398850879</v>
      </c>
    </row>
    <row r="6244" spans="2:6" x14ac:dyDescent="0.3">
      <c r="B6244">
        <v>6239</v>
      </c>
      <c r="C6244" s="1">
        <f t="shared" si="196"/>
        <v>0.40296228213480612</v>
      </c>
      <c r="E6244">
        <v>6239</v>
      </c>
      <c r="F6244">
        <f t="shared" si="197"/>
        <v>0.32637845398850868</v>
      </c>
    </row>
    <row r="6245" spans="2:6" x14ac:dyDescent="0.3">
      <c r="B6245">
        <v>6240</v>
      </c>
      <c r="C6245" s="1">
        <f t="shared" si="196"/>
        <v>0.40310172208591788</v>
      </c>
      <c r="E6245">
        <v>6240</v>
      </c>
      <c r="F6245">
        <f t="shared" si="197"/>
        <v>0.32626571934749937</v>
      </c>
    </row>
    <row r="6246" spans="2:6" x14ac:dyDescent="0.3">
      <c r="B6246">
        <v>6241</v>
      </c>
      <c r="C6246" s="1">
        <f t="shared" si="196"/>
        <v>0.40324118616431215</v>
      </c>
      <c r="E6246">
        <v>6241</v>
      </c>
      <c r="F6246">
        <f t="shared" si="197"/>
        <v>0.32626571934749937</v>
      </c>
    </row>
    <row r="6247" spans="2:6" x14ac:dyDescent="0.3">
      <c r="B6247">
        <v>6242</v>
      </c>
      <c r="C6247" s="1">
        <f t="shared" si="196"/>
        <v>0.40338067429823943</v>
      </c>
      <c r="E6247">
        <v>6242</v>
      </c>
      <c r="F6247">
        <f t="shared" si="197"/>
        <v>0.32615304836281217</v>
      </c>
    </row>
    <row r="6248" spans="2:6" x14ac:dyDescent="0.3">
      <c r="B6248">
        <v>6243</v>
      </c>
      <c r="C6248" s="1">
        <f t="shared" si="196"/>
        <v>0.40352018641593945</v>
      </c>
      <c r="E6248">
        <v>6243</v>
      </c>
      <c r="F6248">
        <f t="shared" si="197"/>
        <v>0.326153048362812</v>
      </c>
    </row>
    <row r="6249" spans="2:6" x14ac:dyDescent="0.3">
      <c r="B6249">
        <v>6244</v>
      </c>
      <c r="C6249" s="1">
        <f t="shared" si="196"/>
        <v>0.40365972244563808</v>
      </c>
      <c r="E6249">
        <v>6244</v>
      </c>
      <c r="F6249">
        <f t="shared" si="197"/>
        <v>0.32604044109241193</v>
      </c>
    </row>
    <row r="6250" spans="2:6" x14ac:dyDescent="0.3">
      <c r="B6250">
        <v>6245</v>
      </c>
      <c r="C6250" s="1">
        <f t="shared" si="196"/>
        <v>0.40379928231555012</v>
      </c>
      <c r="E6250">
        <v>6245</v>
      </c>
      <c r="F6250">
        <f t="shared" si="197"/>
        <v>0.32604044109241187</v>
      </c>
    </row>
    <row r="6251" spans="2:6" x14ac:dyDescent="0.3">
      <c r="B6251">
        <v>6246</v>
      </c>
      <c r="C6251" s="1">
        <f t="shared" si="196"/>
        <v>0.40393886595387757</v>
      </c>
      <c r="E6251">
        <v>6246</v>
      </c>
      <c r="F6251">
        <f t="shared" si="197"/>
        <v>0.32592789759423046</v>
      </c>
    </row>
    <row r="6252" spans="2:6" x14ac:dyDescent="0.3">
      <c r="B6252">
        <v>6247</v>
      </c>
      <c r="C6252" s="1">
        <f t="shared" si="196"/>
        <v>0.40407847328881008</v>
      </c>
      <c r="E6252">
        <v>6247</v>
      </c>
      <c r="F6252">
        <f t="shared" si="197"/>
        <v>0.32592789759423046</v>
      </c>
    </row>
    <row r="6253" spans="2:6" x14ac:dyDescent="0.3">
      <c r="B6253">
        <v>6248</v>
      </c>
      <c r="C6253" s="1">
        <f t="shared" si="196"/>
        <v>0.40421810424852544</v>
      </c>
      <c r="E6253">
        <v>6248</v>
      </c>
      <c r="F6253">
        <f t="shared" si="197"/>
        <v>0.32581541792616708</v>
      </c>
    </row>
    <row r="6254" spans="2:6" x14ac:dyDescent="0.3">
      <c r="B6254">
        <v>6249</v>
      </c>
      <c r="C6254" s="1">
        <f t="shared" si="196"/>
        <v>0.40435775876118885</v>
      </c>
      <c r="E6254">
        <v>6249</v>
      </c>
      <c r="F6254">
        <f t="shared" si="197"/>
        <v>0.32581541792616703</v>
      </c>
    </row>
    <row r="6255" spans="2:6" x14ac:dyDescent="0.3">
      <c r="B6255">
        <v>6250</v>
      </c>
      <c r="C6255" s="1">
        <f t="shared" si="196"/>
        <v>0.40449743675495403</v>
      </c>
      <c r="E6255">
        <v>6250</v>
      </c>
      <c r="F6255">
        <f t="shared" si="197"/>
        <v>0.32570300214608805</v>
      </c>
    </row>
    <row r="6256" spans="2:6" x14ac:dyDescent="0.3">
      <c r="B6256">
        <v>6251</v>
      </c>
      <c r="C6256" s="1">
        <f t="shared" si="196"/>
        <v>0.40463713815796215</v>
      </c>
      <c r="E6256">
        <v>6251</v>
      </c>
      <c r="F6256">
        <f t="shared" si="197"/>
        <v>0.32570300214608799</v>
      </c>
    </row>
    <row r="6257" spans="2:6" x14ac:dyDescent="0.3">
      <c r="B6257">
        <v>6252</v>
      </c>
      <c r="C6257" s="1">
        <f t="shared" si="196"/>
        <v>0.40477686289834236</v>
      </c>
      <c r="E6257">
        <v>6252</v>
      </c>
      <c r="F6257">
        <f t="shared" si="197"/>
        <v>0.32559065031182655</v>
      </c>
    </row>
    <row r="6258" spans="2:6" x14ac:dyDescent="0.3">
      <c r="B6258">
        <v>6253</v>
      </c>
      <c r="C6258" s="1">
        <f t="shared" si="196"/>
        <v>0.40491661090421188</v>
      </c>
      <c r="E6258">
        <v>6253</v>
      </c>
      <c r="F6258">
        <f t="shared" si="197"/>
        <v>0.32559065031182644</v>
      </c>
    </row>
    <row r="6259" spans="2:6" x14ac:dyDescent="0.3">
      <c r="B6259">
        <v>6254</v>
      </c>
      <c r="C6259" s="1">
        <f t="shared" si="196"/>
        <v>0.405056382103676</v>
      </c>
      <c r="E6259">
        <v>6254</v>
      </c>
      <c r="F6259">
        <f t="shared" si="197"/>
        <v>0.32547836248118323</v>
      </c>
    </row>
    <row r="6260" spans="2:6" x14ac:dyDescent="0.3">
      <c r="B6260">
        <v>6255</v>
      </c>
      <c r="C6260" s="1">
        <f t="shared" si="196"/>
        <v>0.40519617642482797</v>
      </c>
      <c r="E6260">
        <v>6255</v>
      </c>
      <c r="F6260">
        <f t="shared" si="197"/>
        <v>0.32547836248118323</v>
      </c>
    </row>
    <row r="6261" spans="2:6" x14ac:dyDescent="0.3">
      <c r="B6261">
        <v>6256</v>
      </c>
      <c r="C6261" s="1">
        <f t="shared" si="196"/>
        <v>0.40533599379574958</v>
      </c>
      <c r="E6261">
        <v>6256</v>
      </c>
      <c r="F6261">
        <f t="shared" si="197"/>
        <v>0.32536613871192566</v>
      </c>
    </row>
    <row r="6262" spans="2:6" x14ac:dyDescent="0.3">
      <c r="B6262">
        <v>6257</v>
      </c>
      <c r="C6262" s="1">
        <f t="shared" si="196"/>
        <v>0.40547583414450977</v>
      </c>
      <c r="E6262">
        <v>6257</v>
      </c>
      <c r="F6262">
        <f t="shared" si="197"/>
        <v>0.32536613871192555</v>
      </c>
    </row>
    <row r="6263" spans="2:6" x14ac:dyDescent="0.3">
      <c r="B6263">
        <v>6258</v>
      </c>
      <c r="C6263" s="1">
        <f t="shared" si="196"/>
        <v>0.40561569739916686</v>
      </c>
      <c r="E6263">
        <v>6258</v>
      </c>
      <c r="F6263">
        <f t="shared" si="197"/>
        <v>0.32525397906178855</v>
      </c>
    </row>
    <row r="6264" spans="2:6" x14ac:dyDescent="0.3">
      <c r="B6264">
        <v>6259</v>
      </c>
      <c r="C6264" s="1">
        <f t="shared" si="196"/>
        <v>0.40575558348776658</v>
      </c>
      <c r="E6264">
        <v>6259</v>
      </c>
      <c r="F6264">
        <f t="shared" si="197"/>
        <v>0.32525397906178855</v>
      </c>
    </row>
    <row r="6265" spans="2:6" x14ac:dyDescent="0.3">
      <c r="B6265">
        <v>6260</v>
      </c>
      <c r="C6265" s="1">
        <f t="shared" si="196"/>
        <v>0.40589549233834299</v>
      </c>
      <c r="E6265">
        <v>6260</v>
      </c>
      <c r="F6265">
        <f t="shared" si="197"/>
        <v>0.32514188358847351</v>
      </c>
    </row>
    <row r="6266" spans="2:6" x14ac:dyDescent="0.3">
      <c r="B6266">
        <v>6261</v>
      </c>
      <c r="C6266" s="1">
        <f t="shared" si="196"/>
        <v>0.40603542387891917</v>
      </c>
      <c r="E6266">
        <v>6261</v>
      </c>
      <c r="F6266">
        <f t="shared" si="197"/>
        <v>0.3251418835884734</v>
      </c>
    </row>
    <row r="6267" spans="2:6" x14ac:dyDescent="0.3">
      <c r="B6267">
        <v>6262</v>
      </c>
      <c r="C6267" s="1">
        <f t="shared" si="196"/>
        <v>0.40617537803750525</v>
      </c>
      <c r="E6267">
        <v>6262</v>
      </c>
      <c r="F6267">
        <f t="shared" si="197"/>
        <v>0.32502985234964904</v>
      </c>
    </row>
    <row r="6268" spans="2:6" x14ac:dyDescent="0.3">
      <c r="B6268">
        <v>6263</v>
      </c>
      <c r="C6268" s="1">
        <f t="shared" si="196"/>
        <v>0.40631535474210106</v>
      </c>
      <c r="E6268">
        <v>6263</v>
      </c>
      <c r="F6268">
        <f t="shared" si="197"/>
        <v>0.32502985234964893</v>
      </c>
    </row>
    <row r="6269" spans="2:6" x14ac:dyDescent="0.3">
      <c r="B6269">
        <v>6264</v>
      </c>
      <c r="C6269" s="1">
        <f t="shared" si="196"/>
        <v>0.40645535392069354</v>
      </c>
      <c r="E6269">
        <v>6264</v>
      </c>
      <c r="F6269">
        <f t="shared" si="197"/>
        <v>0.32491788540295075</v>
      </c>
    </row>
    <row r="6270" spans="2:6" x14ac:dyDescent="0.3">
      <c r="B6270">
        <v>6265</v>
      </c>
      <c r="C6270" s="1">
        <f t="shared" si="196"/>
        <v>0.40659537550125946</v>
      </c>
      <c r="E6270">
        <v>6265</v>
      </c>
      <c r="F6270">
        <f t="shared" si="197"/>
        <v>0.32491788540295063</v>
      </c>
    </row>
    <row r="6271" spans="2:6" x14ac:dyDescent="0.3">
      <c r="B6271">
        <v>6266</v>
      </c>
      <c r="C6271" s="1">
        <f t="shared" si="196"/>
        <v>0.40673541941176267</v>
      </c>
      <c r="E6271">
        <v>6266</v>
      </c>
      <c r="F6271">
        <f t="shared" si="197"/>
        <v>0.32480598280598127</v>
      </c>
    </row>
    <row r="6272" spans="2:6" x14ac:dyDescent="0.3">
      <c r="B6272">
        <v>6267</v>
      </c>
      <c r="C6272" s="1">
        <f t="shared" si="196"/>
        <v>0.40687548558015663</v>
      </c>
      <c r="E6272">
        <v>6267</v>
      </c>
      <c r="F6272">
        <f t="shared" si="197"/>
        <v>0.32480598280598116</v>
      </c>
    </row>
    <row r="6273" spans="2:6" x14ac:dyDescent="0.3">
      <c r="B6273">
        <v>6268</v>
      </c>
      <c r="C6273" s="1">
        <f t="shared" si="196"/>
        <v>0.4070155739343827</v>
      </c>
      <c r="E6273">
        <v>6268</v>
      </c>
      <c r="F6273">
        <f t="shared" si="197"/>
        <v>0.32469414461630985</v>
      </c>
    </row>
    <row r="6274" spans="2:6" x14ac:dyDescent="0.3">
      <c r="B6274">
        <v>6269</v>
      </c>
      <c r="C6274" s="1">
        <f t="shared" si="196"/>
        <v>0.40715568440237104</v>
      </c>
      <c r="E6274">
        <v>6269</v>
      </c>
      <c r="F6274">
        <f t="shared" si="197"/>
        <v>0.32469414461630985</v>
      </c>
    </row>
    <row r="6275" spans="2:6" x14ac:dyDescent="0.3">
      <c r="B6275">
        <v>6270</v>
      </c>
      <c r="C6275" s="1">
        <f t="shared" si="196"/>
        <v>0.40729581691204086</v>
      </c>
      <c r="E6275">
        <v>6270</v>
      </c>
      <c r="F6275">
        <f t="shared" si="197"/>
        <v>0.32458237089147285</v>
      </c>
    </row>
    <row r="6276" spans="2:6" x14ac:dyDescent="0.3">
      <c r="B6276">
        <v>6271</v>
      </c>
      <c r="C6276" s="1">
        <f t="shared" si="196"/>
        <v>0.40743597139129889</v>
      </c>
      <c r="E6276">
        <v>6271</v>
      </c>
      <c r="F6276">
        <f t="shared" si="197"/>
        <v>0.32458237089147279</v>
      </c>
    </row>
    <row r="6277" spans="2:6" x14ac:dyDescent="0.3">
      <c r="B6277">
        <v>6272</v>
      </c>
      <c r="C6277" s="1">
        <f t="shared" si="196"/>
        <v>0.40757614776804185</v>
      </c>
      <c r="E6277">
        <v>6272</v>
      </c>
      <c r="F6277">
        <f t="shared" si="197"/>
        <v>0.32447066168897332</v>
      </c>
    </row>
    <row r="6278" spans="2:6" x14ac:dyDescent="0.3">
      <c r="B6278">
        <v>6273</v>
      </c>
      <c r="C6278" s="1">
        <f t="shared" ref="C6278:C6341" si="198">D$2+D$1*COS((B6278*2*PI()/8760))</f>
        <v>0.40771634597015438</v>
      </c>
      <c r="E6278">
        <v>6273</v>
      </c>
      <c r="F6278">
        <f t="shared" ref="F6278:F6341" si="199">LARGE(C$6:C$8765,E6278)</f>
        <v>0.32447066168897332</v>
      </c>
    </row>
    <row r="6279" spans="2:6" x14ac:dyDescent="0.3">
      <c r="B6279">
        <v>6274</v>
      </c>
      <c r="C6279" s="1">
        <f t="shared" si="198"/>
        <v>0.40785656592551023</v>
      </c>
      <c r="E6279">
        <v>6274</v>
      </c>
      <c r="F6279">
        <f t="shared" si="199"/>
        <v>0.32435901706628123</v>
      </c>
    </row>
    <row r="6280" spans="2:6" x14ac:dyDescent="0.3">
      <c r="B6280">
        <v>6275</v>
      </c>
      <c r="C6280" s="1">
        <f t="shared" si="198"/>
        <v>0.40799680756197176</v>
      </c>
      <c r="E6280">
        <v>6275</v>
      </c>
      <c r="F6280">
        <f t="shared" si="199"/>
        <v>0.32435901706628112</v>
      </c>
    </row>
    <row r="6281" spans="2:6" x14ac:dyDescent="0.3">
      <c r="B6281">
        <v>6276</v>
      </c>
      <c r="C6281" s="1">
        <f t="shared" si="198"/>
        <v>0.40813707080739037</v>
      </c>
      <c r="E6281">
        <v>6276</v>
      </c>
      <c r="F6281">
        <f t="shared" si="199"/>
        <v>0.32424743708083309</v>
      </c>
    </row>
    <row r="6282" spans="2:6" x14ac:dyDescent="0.3">
      <c r="B6282">
        <v>6277</v>
      </c>
      <c r="C6282" s="1">
        <f t="shared" si="198"/>
        <v>0.40827735558960593</v>
      </c>
      <c r="E6282">
        <v>6277</v>
      </c>
      <c r="F6282">
        <f t="shared" si="199"/>
        <v>0.32424743708083303</v>
      </c>
    </row>
    <row r="6283" spans="2:6" x14ac:dyDescent="0.3">
      <c r="B6283">
        <v>6278</v>
      </c>
      <c r="C6283" s="1">
        <f t="shared" si="198"/>
        <v>0.40841766183644806</v>
      </c>
      <c r="E6283">
        <v>6278</v>
      </c>
      <c r="F6283">
        <f t="shared" si="199"/>
        <v>0.32413592179003259</v>
      </c>
    </row>
    <row r="6284" spans="2:6" x14ac:dyDescent="0.3">
      <c r="B6284">
        <v>6279</v>
      </c>
      <c r="C6284" s="1">
        <f t="shared" si="198"/>
        <v>0.40855798947573452</v>
      </c>
      <c r="E6284">
        <v>6279</v>
      </c>
      <c r="F6284">
        <f t="shared" si="199"/>
        <v>0.32413592179003248</v>
      </c>
    </row>
    <row r="6285" spans="2:6" x14ac:dyDescent="0.3">
      <c r="B6285">
        <v>6280</v>
      </c>
      <c r="C6285" s="1">
        <f t="shared" si="198"/>
        <v>0.40869833843527248</v>
      </c>
      <c r="E6285">
        <v>6280</v>
      </c>
      <c r="F6285">
        <f t="shared" si="199"/>
        <v>0.32402447125124961</v>
      </c>
    </row>
    <row r="6286" spans="2:6" x14ac:dyDescent="0.3">
      <c r="B6286">
        <v>6281</v>
      </c>
      <c r="C6286" s="1">
        <f t="shared" si="198"/>
        <v>0.40883870864285798</v>
      </c>
      <c r="E6286">
        <v>6281</v>
      </c>
      <c r="F6286">
        <f t="shared" si="199"/>
        <v>0.32402447125124956</v>
      </c>
    </row>
    <row r="6287" spans="2:6" x14ac:dyDescent="0.3">
      <c r="B6287">
        <v>6282</v>
      </c>
      <c r="C6287" s="1">
        <f t="shared" si="198"/>
        <v>0.40897910002627602</v>
      </c>
      <c r="E6287">
        <v>6282</v>
      </c>
      <c r="F6287">
        <f t="shared" si="199"/>
        <v>0.32391308552182108</v>
      </c>
    </row>
    <row r="6288" spans="2:6" x14ac:dyDescent="0.3">
      <c r="B6288">
        <v>6283</v>
      </c>
      <c r="C6288" s="1">
        <f t="shared" si="198"/>
        <v>0.40911951251330131</v>
      </c>
      <c r="E6288">
        <v>6283</v>
      </c>
      <c r="F6288">
        <f t="shared" si="199"/>
        <v>0.32391308552182096</v>
      </c>
    </row>
    <row r="6289" spans="2:6" x14ac:dyDescent="0.3">
      <c r="B6289">
        <v>6284</v>
      </c>
      <c r="C6289" s="1">
        <f t="shared" si="198"/>
        <v>0.40925994603169669</v>
      </c>
      <c r="E6289">
        <v>6284</v>
      </c>
      <c r="F6289">
        <f t="shared" si="199"/>
        <v>0.32380176465905053</v>
      </c>
    </row>
    <row r="6290" spans="2:6" x14ac:dyDescent="0.3">
      <c r="B6290">
        <v>6285</v>
      </c>
      <c r="C6290" s="1">
        <f t="shared" si="198"/>
        <v>0.40940040050921539</v>
      </c>
      <c r="E6290">
        <v>6285</v>
      </c>
      <c r="F6290">
        <f t="shared" si="199"/>
        <v>0.32380176465905053</v>
      </c>
    </row>
    <row r="6291" spans="2:6" x14ac:dyDescent="0.3">
      <c r="B6291">
        <v>6286</v>
      </c>
      <c r="C6291" s="1">
        <f t="shared" si="198"/>
        <v>0.4095408758735985</v>
      </c>
      <c r="E6291">
        <v>6286</v>
      </c>
      <c r="F6291">
        <f t="shared" si="199"/>
        <v>0.32369050872020799</v>
      </c>
    </row>
    <row r="6292" spans="2:6" x14ac:dyDescent="0.3">
      <c r="B6292">
        <v>6287</v>
      </c>
      <c r="C6292" s="1">
        <f t="shared" si="198"/>
        <v>0.40968137205257782</v>
      </c>
      <c r="E6292">
        <v>6287</v>
      </c>
      <c r="F6292">
        <f t="shared" si="199"/>
        <v>0.32369050872020799</v>
      </c>
    </row>
    <row r="6293" spans="2:6" x14ac:dyDescent="0.3">
      <c r="B6293">
        <v>6288</v>
      </c>
      <c r="C6293" s="1">
        <f t="shared" si="198"/>
        <v>0.40982188897387295</v>
      </c>
      <c r="E6293">
        <v>6288</v>
      </c>
      <c r="F6293">
        <f t="shared" si="199"/>
        <v>0.32357931776253024</v>
      </c>
    </row>
    <row r="6294" spans="2:6" x14ac:dyDescent="0.3">
      <c r="B6294">
        <v>6289</v>
      </c>
      <c r="C6294" s="1">
        <f t="shared" si="198"/>
        <v>0.40996242656519399</v>
      </c>
      <c r="E6294">
        <v>6289</v>
      </c>
      <c r="F6294">
        <f t="shared" si="199"/>
        <v>0.32357931776253024</v>
      </c>
    </row>
    <row r="6295" spans="2:6" x14ac:dyDescent="0.3">
      <c r="B6295">
        <v>6290</v>
      </c>
      <c r="C6295" s="1">
        <f t="shared" si="198"/>
        <v>0.41010298475424029</v>
      </c>
      <c r="E6295">
        <v>6290</v>
      </c>
      <c r="F6295">
        <f t="shared" si="199"/>
        <v>0.32346819184322073</v>
      </c>
    </row>
    <row r="6296" spans="2:6" x14ac:dyDescent="0.3">
      <c r="B6296">
        <v>6291</v>
      </c>
      <c r="C6296" s="1">
        <f t="shared" si="198"/>
        <v>0.41024356346869961</v>
      </c>
      <c r="E6296">
        <v>6291</v>
      </c>
      <c r="F6296">
        <f t="shared" si="199"/>
        <v>0.32346819184322062</v>
      </c>
    </row>
    <row r="6297" spans="2:6" x14ac:dyDescent="0.3">
      <c r="B6297">
        <v>6292</v>
      </c>
      <c r="C6297" s="1">
        <f t="shared" si="198"/>
        <v>0.41038416263625055</v>
      </c>
      <c r="E6297">
        <v>6292</v>
      </c>
      <c r="F6297">
        <f t="shared" si="199"/>
        <v>0.32335713101944885</v>
      </c>
    </row>
    <row r="6298" spans="2:6" x14ac:dyDescent="0.3">
      <c r="B6298">
        <v>6293</v>
      </c>
      <c r="C6298" s="1">
        <f t="shared" si="198"/>
        <v>0.41052478218455979</v>
      </c>
      <c r="E6298">
        <v>6293</v>
      </c>
      <c r="F6298">
        <f t="shared" si="199"/>
        <v>0.3233571310194488</v>
      </c>
    </row>
    <row r="6299" spans="2:6" x14ac:dyDescent="0.3">
      <c r="B6299">
        <v>6294</v>
      </c>
      <c r="C6299" s="1">
        <f t="shared" si="198"/>
        <v>0.4106654220412847</v>
      </c>
      <c r="E6299">
        <v>6294</v>
      </c>
      <c r="F6299">
        <f t="shared" si="199"/>
        <v>0.32324613534835134</v>
      </c>
    </row>
    <row r="6300" spans="2:6" x14ac:dyDescent="0.3">
      <c r="B6300">
        <v>6295</v>
      </c>
      <c r="C6300" s="1">
        <f t="shared" si="198"/>
        <v>0.4108060821340716</v>
      </c>
      <c r="E6300">
        <v>6295</v>
      </c>
      <c r="F6300">
        <f t="shared" si="199"/>
        <v>0.32324613534835134</v>
      </c>
    </row>
    <row r="6301" spans="2:6" x14ac:dyDescent="0.3">
      <c r="B6301">
        <v>6296</v>
      </c>
      <c r="C6301" s="1">
        <f t="shared" si="198"/>
        <v>0.4109467623905565</v>
      </c>
      <c r="E6301">
        <v>6296</v>
      </c>
      <c r="F6301">
        <f t="shared" si="199"/>
        <v>0.32313520488703085</v>
      </c>
    </row>
    <row r="6302" spans="2:6" x14ac:dyDescent="0.3">
      <c r="B6302">
        <v>6297</v>
      </c>
      <c r="C6302" s="1">
        <f t="shared" si="198"/>
        <v>0.41108746273836499</v>
      </c>
      <c r="E6302">
        <v>6297</v>
      </c>
      <c r="F6302">
        <f t="shared" si="199"/>
        <v>0.32313520488703074</v>
      </c>
    </row>
    <row r="6303" spans="2:6" x14ac:dyDescent="0.3">
      <c r="B6303">
        <v>6298</v>
      </c>
      <c r="C6303" s="1">
        <f t="shared" si="198"/>
        <v>0.41122818310511233</v>
      </c>
      <c r="E6303">
        <v>6298</v>
      </c>
      <c r="F6303">
        <f t="shared" si="199"/>
        <v>0.32302433969255673</v>
      </c>
    </row>
    <row r="6304" spans="2:6" x14ac:dyDescent="0.3">
      <c r="B6304">
        <v>6299</v>
      </c>
      <c r="C6304" s="1">
        <f t="shared" si="198"/>
        <v>0.41136892341840375</v>
      </c>
      <c r="E6304">
        <v>6299</v>
      </c>
      <c r="F6304">
        <f t="shared" si="199"/>
        <v>0.32302433969255673</v>
      </c>
    </row>
    <row r="6305" spans="2:6" x14ac:dyDescent="0.3">
      <c r="B6305">
        <v>6300</v>
      </c>
      <c r="C6305" s="1">
        <f t="shared" si="198"/>
        <v>0.41150968360583395</v>
      </c>
      <c r="E6305">
        <v>6300</v>
      </c>
      <c r="F6305">
        <f t="shared" si="199"/>
        <v>0.32291353982196458</v>
      </c>
    </row>
    <row r="6306" spans="2:6" x14ac:dyDescent="0.3">
      <c r="B6306">
        <v>6301</v>
      </c>
      <c r="C6306" s="1">
        <f t="shared" si="198"/>
        <v>0.41165046359498741</v>
      </c>
      <c r="E6306">
        <v>6301</v>
      </c>
      <c r="F6306">
        <f t="shared" si="199"/>
        <v>0.32291353982196436</v>
      </c>
    </row>
    <row r="6307" spans="2:6" x14ac:dyDescent="0.3">
      <c r="B6307">
        <v>6302</v>
      </c>
      <c r="C6307" s="1">
        <f t="shared" si="198"/>
        <v>0.41179126331343846</v>
      </c>
      <c r="E6307">
        <v>6302</v>
      </c>
      <c r="F6307">
        <f t="shared" si="199"/>
        <v>0.32280280533225647</v>
      </c>
    </row>
    <row r="6308" spans="2:6" x14ac:dyDescent="0.3">
      <c r="B6308">
        <v>6303</v>
      </c>
      <c r="C6308" s="1">
        <f t="shared" si="198"/>
        <v>0.41193208268875131</v>
      </c>
      <c r="E6308">
        <v>6303</v>
      </c>
      <c r="F6308">
        <f t="shared" si="199"/>
        <v>0.32280280533225647</v>
      </c>
    </row>
    <row r="6309" spans="2:6" x14ac:dyDescent="0.3">
      <c r="B6309">
        <v>6304</v>
      </c>
      <c r="C6309" s="1">
        <f t="shared" si="198"/>
        <v>0.41207292164847992</v>
      </c>
      <c r="E6309">
        <v>6304</v>
      </c>
      <c r="F6309">
        <f t="shared" si="199"/>
        <v>0.32269213628040105</v>
      </c>
    </row>
    <row r="6310" spans="2:6" x14ac:dyDescent="0.3">
      <c r="B6310">
        <v>6305</v>
      </c>
      <c r="C6310" s="1">
        <f t="shared" si="198"/>
        <v>0.41221378012016874</v>
      </c>
      <c r="E6310">
        <v>6305</v>
      </c>
      <c r="F6310">
        <f t="shared" si="199"/>
        <v>0.32269213628040094</v>
      </c>
    </row>
    <row r="6311" spans="2:6" x14ac:dyDescent="0.3">
      <c r="B6311">
        <v>6306</v>
      </c>
      <c r="C6311" s="1">
        <f t="shared" si="198"/>
        <v>0.41235465803135107</v>
      </c>
      <c r="E6311">
        <v>6306</v>
      </c>
      <c r="F6311">
        <f t="shared" si="199"/>
        <v>0.32258153272333279</v>
      </c>
    </row>
    <row r="6312" spans="2:6" x14ac:dyDescent="0.3">
      <c r="B6312">
        <v>6307</v>
      </c>
      <c r="C6312" s="1">
        <f t="shared" si="198"/>
        <v>0.41249555530955156</v>
      </c>
      <c r="E6312">
        <v>6307</v>
      </c>
      <c r="F6312">
        <f t="shared" si="199"/>
        <v>0.32258153272333273</v>
      </c>
    </row>
    <row r="6313" spans="2:6" x14ac:dyDescent="0.3">
      <c r="B6313">
        <v>6308</v>
      </c>
      <c r="C6313" s="1">
        <f t="shared" si="198"/>
        <v>0.41263647188228358</v>
      </c>
      <c r="E6313">
        <v>6308</v>
      </c>
      <c r="F6313">
        <f t="shared" si="199"/>
        <v>0.3224709947179531</v>
      </c>
    </row>
    <row r="6314" spans="2:6" x14ac:dyDescent="0.3">
      <c r="B6314">
        <v>6309</v>
      </c>
      <c r="C6314" s="1">
        <f t="shared" si="198"/>
        <v>0.41277740767705168</v>
      </c>
      <c r="E6314">
        <v>6309</v>
      </c>
      <c r="F6314">
        <f t="shared" si="199"/>
        <v>0.32247099471795304</v>
      </c>
    </row>
    <row r="6315" spans="2:6" x14ac:dyDescent="0.3">
      <c r="B6315">
        <v>6310</v>
      </c>
      <c r="C6315" s="1">
        <f t="shared" si="198"/>
        <v>0.41291836262134984</v>
      </c>
      <c r="E6315">
        <v>6310</v>
      </c>
      <c r="F6315">
        <f t="shared" si="199"/>
        <v>0.32236052232112911</v>
      </c>
    </row>
    <row r="6316" spans="2:6" x14ac:dyDescent="0.3">
      <c r="B6316">
        <v>6311</v>
      </c>
      <c r="C6316" s="1">
        <f t="shared" si="198"/>
        <v>0.41305933664266226</v>
      </c>
      <c r="E6316">
        <v>6311</v>
      </c>
      <c r="F6316">
        <f t="shared" si="199"/>
        <v>0.32236052232112899</v>
      </c>
    </row>
    <row r="6317" spans="2:6" x14ac:dyDescent="0.3">
      <c r="B6317">
        <v>6312</v>
      </c>
      <c r="C6317" s="1">
        <f t="shared" si="198"/>
        <v>0.41320032966846404</v>
      </c>
      <c r="E6317">
        <v>6312</v>
      </c>
      <c r="F6317">
        <f t="shared" si="199"/>
        <v>0.32225011558969463</v>
      </c>
    </row>
    <row r="6318" spans="2:6" x14ac:dyDescent="0.3">
      <c r="B6318">
        <v>6313</v>
      </c>
      <c r="C6318" s="1">
        <f t="shared" si="198"/>
        <v>0.41334134162621916</v>
      </c>
      <c r="E6318">
        <v>6313</v>
      </c>
      <c r="F6318">
        <f t="shared" si="199"/>
        <v>0.32225011558969457</v>
      </c>
    </row>
    <row r="6319" spans="2:6" x14ac:dyDescent="0.3">
      <c r="B6319">
        <v>6314</v>
      </c>
      <c r="C6319" s="1">
        <f t="shared" si="198"/>
        <v>0.41348237244338332</v>
      </c>
      <c r="E6319">
        <v>6314</v>
      </c>
      <c r="F6319">
        <f t="shared" si="199"/>
        <v>0.32213977458044929</v>
      </c>
    </row>
    <row r="6320" spans="2:6" x14ac:dyDescent="0.3">
      <c r="B6320">
        <v>6315</v>
      </c>
      <c r="C6320" s="1">
        <f t="shared" si="198"/>
        <v>0.41362342204740116</v>
      </c>
      <c r="E6320">
        <v>6315</v>
      </c>
      <c r="F6320">
        <f t="shared" si="199"/>
        <v>0.32213977458044929</v>
      </c>
    </row>
    <row r="6321" spans="2:6" x14ac:dyDescent="0.3">
      <c r="B6321">
        <v>6316</v>
      </c>
      <c r="C6321" s="1">
        <f t="shared" si="198"/>
        <v>0.41376449036570884</v>
      </c>
      <c r="E6321">
        <v>6316</v>
      </c>
      <c r="F6321">
        <f t="shared" si="199"/>
        <v>0.32202949935015929</v>
      </c>
    </row>
    <row r="6322" spans="2:6" x14ac:dyDescent="0.3">
      <c r="B6322">
        <v>6317</v>
      </c>
      <c r="C6322" s="1">
        <f t="shared" si="198"/>
        <v>0.41390557732573219</v>
      </c>
      <c r="E6322">
        <v>6317</v>
      </c>
      <c r="F6322">
        <f t="shared" si="199"/>
        <v>0.32202949935015923</v>
      </c>
    </row>
    <row r="6323" spans="2:6" x14ac:dyDescent="0.3">
      <c r="B6323">
        <v>6318</v>
      </c>
      <c r="C6323" s="1">
        <f t="shared" si="198"/>
        <v>0.41404668285488744</v>
      </c>
      <c r="E6323">
        <v>6318</v>
      </c>
      <c r="F6323">
        <f t="shared" si="199"/>
        <v>0.32191928995555674</v>
      </c>
    </row>
    <row r="6324" spans="2:6" x14ac:dyDescent="0.3">
      <c r="B6324">
        <v>6319</v>
      </c>
      <c r="C6324" s="1">
        <f t="shared" si="198"/>
        <v>0.41418780688058199</v>
      </c>
      <c r="E6324">
        <v>6319</v>
      </c>
      <c r="F6324">
        <f t="shared" si="199"/>
        <v>0.32191928995555663</v>
      </c>
    </row>
    <row r="6325" spans="2:6" x14ac:dyDescent="0.3">
      <c r="B6325">
        <v>6320</v>
      </c>
      <c r="C6325" s="1">
        <f t="shared" si="198"/>
        <v>0.41432894933021253</v>
      </c>
      <c r="E6325">
        <v>6320</v>
      </c>
      <c r="F6325">
        <f t="shared" si="199"/>
        <v>0.32180914645333991</v>
      </c>
    </row>
    <row r="6326" spans="2:6" x14ac:dyDescent="0.3">
      <c r="B6326">
        <v>6321</v>
      </c>
      <c r="C6326" s="1">
        <f t="shared" si="198"/>
        <v>0.41447011013116736</v>
      </c>
      <c r="E6326">
        <v>6321</v>
      </c>
      <c r="F6326">
        <f t="shared" si="199"/>
        <v>0.3218091464533398</v>
      </c>
    </row>
    <row r="6327" spans="2:6" x14ac:dyDescent="0.3">
      <c r="B6327">
        <v>6322</v>
      </c>
      <c r="C6327" s="1">
        <f t="shared" si="198"/>
        <v>0.41461128921082485</v>
      </c>
      <c r="E6327">
        <v>6322</v>
      </c>
      <c r="F6327">
        <f t="shared" si="199"/>
        <v>0.3216990689001733</v>
      </c>
    </row>
    <row r="6328" spans="2:6" x14ac:dyDescent="0.3">
      <c r="B6328">
        <v>6323</v>
      </c>
      <c r="C6328" s="1">
        <f t="shared" si="198"/>
        <v>0.41475248649655394</v>
      </c>
      <c r="E6328">
        <v>6323</v>
      </c>
      <c r="F6328">
        <f t="shared" si="199"/>
        <v>0.32169906890017319</v>
      </c>
    </row>
    <row r="6329" spans="2:6" x14ac:dyDescent="0.3">
      <c r="B6329">
        <v>6324</v>
      </c>
      <c r="C6329" s="1">
        <f t="shared" si="198"/>
        <v>0.4148937019157144</v>
      </c>
      <c r="E6329">
        <v>6324</v>
      </c>
      <c r="F6329">
        <f t="shared" si="199"/>
        <v>0.32158905735268728</v>
      </c>
    </row>
    <row r="6330" spans="2:6" x14ac:dyDescent="0.3">
      <c r="B6330">
        <v>6325</v>
      </c>
      <c r="C6330" s="1">
        <f t="shared" si="198"/>
        <v>0.41503493539565645</v>
      </c>
      <c r="E6330">
        <v>6325</v>
      </c>
      <c r="F6330">
        <f t="shared" si="199"/>
        <v>0.32158905735268728</v>
      </c>
    </row>
    <row r="6331" spans="2:6" x14ac:dyDescent="0.3">
      <c r="B6331">
        <v>6326</v>
      </c>
      <c r="C6331" s="1">
        <f t="shared" si="198"/>
        <v>0.41517618686372099</v>
      </c>
      <c r="E6331">
        <v>6326</v>
      </c>
      <c r="F6331">
        <f t="shared" si="199"/>
        <v>0.32147911186747857</v>
      </c>
    </row>
    <row r="6332" spans="2:6" x14ac:dyDescent="0.3">
      <c r="B6332">
        <v>6327</v>
      </c>
      <c r="C6332" s="1">
        <f t="shared" si="198"/>
        <v>0.41531745624724037</v>
      </c>
      <c r="E6332">
        <v>6327</v>
      </c>
      <c r="F6332">
        <f t="shared" si="199"/>
        <v>0.32147911186747846</v>
      </c>
    </row>
    <row r="6333" spans="2:6" x14ac:dyDescent="0.3">
      <c r="B6333">
        <v>6328</v>
      </c>
      <c r="C6333" s="1">
        <f t="shared" si="198"/>
        <v>0.41545874347353645</v>
      </c>
      <c r="E6333">
        <v>6328</v>
      </c>
      <c r="F6333">
        <f t="shared" si="199"/>
        <v>0.32136923250110944</v>
      </c>
    </row>
    <row r="6334" spans="2:6" x14ac:dyDescent="0.3">
      <c r="B6334">
        <v>6329</v>
      </c>
      <c r="C6334" s="1">
        <f t="shared" si="198"/>
        <v>0.4156000484699231</v>
      </c>
      <c r="E6334">
        <v>6329</v>
      </c>
      <c r="F6334">
        <f t="shared" si="199"/>
        <v>0.32136923250110938</v>
      </c>
    </row>
    <row r="6335" spans="2:6" x14ac:dyDescent="0.3">
      <c r="B6335">
        <v>6330</v>
      </c>
      <c r="C6335" s="1">
        <f t="shared" si="198"/>
        <v>0.41574137116370447</v>
      </c>
      <c r="E6335">
        <v>6330</v>
      </c>
      <c r="F6335">
        <f t="shared" si="199"/>
        <v>0.3212594193101086</v>
      </c>
    </row>
    <row r="6336" spans="2:6" x14ac:dyDescent="0.3">
      <c r="B6336">
        <v>6331</v>
      </c>
      <c r="C6336" s="1">
        <f t="shared" si="198"/>
        <v>0.41588271148217565</v>
      </c>
      <c r="E6336">
        <v>6331</v>
      </c>
      <c r="F6336">
        <f t="shared" si="199"/>
        <v>0.32125941931010854</v>
      </c>
    </row>
    <row r="6337" spans="2:6" x14ac:dyDescent="0.3">
      <c r="B6337">
        <v>6332</v>
      </c>
      <c r="C6337" s="1">
        <f t="shared" si="198"/>
        <v>0.41602406935262271</v>
      </c>
      <c r="E6337">
        <v>6332</v>
      </c>
      <c r="F6337">
        <f t="shared" si="199"/>
        <v>0.32114967235097047</v>
      </c>
    </row>
    <row r="6338" spans="2:6" x14ac:dyDescent="0.3">
      <c r="B6338">
        <v>6333</v>
      </c>
      <c r="C6338" s="1">
        <f t="shared" si="198"/>
        <v>0.41616544470232253</v>
      </c>
      <c r="E6338">
        <v>6333</v>
      </c>
      <c r="F6338">
        <f t="shared" si="199"/>
        <v>0.32114967235097042</v>
      </c>
    </row>
    <row r="6339" spans="2:6" x14ac:dyDescent="0.3">
      <c r="B6339">
        <v>6334</v>
      </c>
      <c r="C6339" s="1">
        <f t="shared" si="198"/>
        <v>0.41630683745854374</v>
      </c>
      <c r="E6339">
        <v>6334</v>
      </c>
      <c r="F6339">
        <f t="shared" si="199"/>
        <v>0.32103999168015557</v>
      </c>
    </row>
    <row r="6340" spans="2:6" x14ac:dyDescent="0.3">
      <c r="B6340">
        <v>6335</v>
      </c>
      <c r="C6340" s="1">
        <f t="shared" si="198"/>
        <v>0.4164482475485447</v>
      </c>
      <c r="E6340">
        <v>6335</v>
      </c>
      <c r="F6340">
        <f t="shared" si="199"/>
        <v>0.32103999168015551</v>
      </c>
    </row>
    <row r="6341" spans="2:6" x14ac:dyDescent="0.3">
      <c r="B6341">
        <v>6336</v>
      </c>
      <c r="C6341" s="1">
        <f t="shared" si="198"/>
        <v>0.41658967489957627</v>
      </c>
      <c r="E6341">
        <v>6336</v>
      </c>
      <c r="F6341">
        <f t="shared" si="199"/>
        <v>0.32093037735408991</v>
      </c>
    </row>
    <row r="6342" spans="2:6" x14ac:dyDescent="0.3">
      <c r="B6342">
        <v>6337</v>
      </c>
      <c r="C6342" s="1">
        <f t="shared" ref="C6342:C6405" si="200">D$2+D$1*COS((B6342*2*PI()/8760))</f>
        <v>0.41673111943887914</v>
      </c>
      <c r="E6342">
        <v>6337</v>
      </c>
      <c r="F6342">
        <f t="shared" ref="F6342:F6405" si="201">LARGE(C$6:C$8765,E6342)</f>
        <v>0.32093037735408991</v>
      </c>
    </row>
    <row r="6343" spans="2:6" x14ac:dyDescent="0.3">
      <c r="B6343">
        <v>6338</v>
      </c>
      <c r="C6343" s="1">
        <f t="shared" si="200"/>
        <v>0.41687258109368602</v>
      </c>
      <c r="E6343">
        <v>6338</v>
      </c>
      <c r="F6343">
        <f t="shared" si="201"/>
        <v>0.32082082942916612</v>
      </c>
    </row>
    <row r="6344" spans="2:6" x14ac:dyDescent="0.3">
      <c r="B6344">
        <v>6339</v>
      </c>
      <c r="C6344" s="1">
        <f t="shared" si="200"/>
        <v>0.41701405979122097</v>
      </c>
      <c r="E6344">
        <v>6339</v>
      </c>
      <c r="F6344">
        <f t="shared" si="201"/>
        <v>0.32082082942916607</v>
      </c>
    </row>
    <row r="6345" spans="2:6" x14ac:dyDescent="0.3">
      <c r="B6345">
        <v>6340</v>
      </c>
      <c r="C6345" s="1">
        <f t="shared" si="200"/>
        <v>0.41715555545869815</v>
      </c>
      <c r="E6345">
        <v>6340</v>
      </c>
      <c r="F6345">
        <f t="shared" si="201"/>
        <v>0.32071134796174178</v>
      </c>
    </row>
    <row r="6346" spans="2:6" x14ac:dyDescent="0.3">
      <c r="B6346">
        <v>6341</v>
      </c>
      <c r="C6346" s="1">
        <f t="shared" si="200"/>
        <v>0.41729706802332445</v>
      </c>
      <c r="E6346">
        <v>6341</v>
      </c>
      <c r="F6346">
        <f t="shared" si="201"/>
        <v>0.32071134796174161</v>
      </c>
    </row>
    <row r="6347" spans="2:6" x14ac:dyDescent="0.3">
      <c r="B6347">
        <v>6342</v>
      </c>
      <c r="C6347" s="1">
        <f t="shared" si="200"/>
        <v>0.41743859741229655</v>
      </c>
      <c r="E6347">
        <v>6342</v>
      </c>
      <c r="F6347">
        <f t="shared" si="201"/>
        <v>0.32060193300814088</v>
      </c>
    </row>
    <row r="6348" spans="2:6" x14ac:dyDescent="0.3">
      <c r="B6348">
        <v>6343</v>
      </c>
      <c r="C6348" s="1">
        <f t="shared" si="200"/>
        <v>0.41758014355280393</v>
      </c>
      <c r="E6348">
        <v>6343</v>
      </c>
      <c r="F6348">
        <f t="shared" si="201"/>
        <v>0.32060193300814088</v>
      </c>
    </row>
    <row r="6349" spans="2:6" x14ac:dyDescent="0.3">
      <c r="B6349">
        <v>6344</v>
      </c>
      <c r="C6349" s="1">
        <f t="shared" si="200"/>
        <v>0.41772170637202649</v>
      </c>
      <c r="E6349">
        <v>6344</v>
      </c>
      <c r="F6349">
        <f t="shared" si="201"/>
        <v>0.32049258462465308</v>
      </c>
    </row>
    <row r="6350" spans="2:6" x14ac:dyDescent="0.3">
      <c r="B6350">
        <v>6345</v>
      </c>
      <c r="C6350" s="1">
        <f t="shared" si="200"/>
        <v>0.41786328579713589</v>
      </c>
      <c r="E6350">
        <v>6345</v>
      </c>
      <c r="F6350">
        <f t="shared" si="201"/>
        <v>0.32049258462465302</v>
      </c>
    </row>
    <row r="6351" spans="2:6" x14ac:dyDescent="0.3">
      <c r="B6351">
        <v>6346</v>
      </c>
      <c r="C6351" s="1">
        <f t="shared" si="200"/>
        <v>0.41800488175529515</v>
      </c>
      <c r="E6351">
        <v>6346</v>
      </c>
      <c r="F6351">
        <f t="shared" si="201"/>
        <v>0.32038330286753364</v>
      </c>
    </row>
    <row r="6352" spans="2:6" x14ac:dyDescent="0.3">
      <c r="B6352">
        <v>6347</v>
      </c>
      <c r="C6352" s="1">
        <f t="shared" si="200"/>
        <v>0.4181464941736589</v>
      </c>
      <c r="E6352">
        <v>6347</v>
      </c>
      <c r="F6352">
        <f t="shared" si="201"/>
        <v>0.32038330286753358</v>
      </c>
    </row>
    <row r="6353" spans="2:6" x14ac:dyDescent="0.3">
      <c r="B6353">
        <v>6348</v>
      </c>
      <c r="C6353" s="1">
        <f t="shared" si="200"/>
        <v>0.41828812297937301</v>
      </c>
      <c r="E6353">
        <v>6348</v>
      </c>
      <c r="F6353">
        <f t="shared" si="201"/>
        <v>0.32027408779300381</v>
      </c>
    </row>
    <row r="6354" spans="2:6" x14ac:dyDescent="0.3">
      <c r="B6354">
        <v>6349</v>
      </c>
      <c r="C6354" s="1">
        <f t="shared" si="200"/>
        <v>0.41842976809957549</v>
      </c>
      <c r="E6354">
        <v>6349</v>
      </c>
      <c r="F6354">
        <f t="shared" si="201"/>
        <v>0.32027408779300376</v>
      </c>
    </row>
    <row r="6355" spans="2:6" x14ac:dyDescent="0.3">
      <c r="B6355">
        <v>6350</v>
      </c>
      <c r="C6355" s="1">
        <f t="shared" si="200"/>
        <v>0.41857142946139547</v>
      </c>
      <c r="E6355">
        <v>6350</v>
      </c>
      <c r="F6355">
        <f t="shared" si="201"/>
        <v>0.32016493945725011</v>
      </c>
    </row>
    <row r="6356" spans="2:6" x14ac:dyDescent="0.3">
      <c r="B6356">
        <v>6351</v>
      </c>
      <c r="C6356" s="1">
        <f t="shared" si="200"/>
        <v>0.4187131069919538</v>
      </c>
      <c r="E6356">
        <v>6351</v>
      </c>
      <c r="F6356">
        <f t="shared" si="201"/>
        <v>0.32016493945725</v>
      </c>
    </row>
    <row r="6357" spans="2:6" x14ac:dyDescent="0.3">
      <c r="B6357">
        <v>6352</v>
      </c>
      <c r="C6357" s="1">
        <f t="shared" si="200"/>
        <v>0.41885480061836317</v>
      </c>
      <c r="E6357">
        <v>6352</v>
      </c>
      <c r="F6357">
        <f t="shared" si="201"/>
        <v>0.3200558579164251</v>
      </c>
    </row>
    <row r="6358" spans="2:6" x14ac:dyDescent="0.3">
      <c r="B6358">
        <v>6353</v>
      </c>
      <c r="C6358" s="1">
        <f t="shared" si="200"/>
        <v>0.41899651026772777</v>
      </c>
      <c r="E6358">
        <v>6353</v>
      </c>
      <c r="F6358">
        <f t="shared" si="201"/>
        <v>0.3200558579164251</v>
      </c>
    </row>
    <row r="6359" spans="2:6" x14ac:dyDescent="0.3">
      <c r="B6359">
        <v>6354</v>
      </c>
      <c r="C6359" s="1">
        <f t="shared" si="200"/>
        <v>0.41913823586714383</v>
      </c>
      <c r="E6359">
        <v>6354</v>
      </c>
      <c r="F6359">
        <f t="shared" si="201"/>
        <v>0.31994684322664679</v>
      </c>
    </row>
    <row r="6360" spans="2:6" x14ac:dyDescent="0.3">
      <c r="B6360">
        <v>6355</v>
      </c>
      <c r="C6360" s="1">
        <f t="shared" si="200"/>
        <v>0.41927997734369893</v>
      </c>
      <c r="E6360">
        <v>6355</v>
      </c>
      <c r="F6360">
        <f t="shared" si="201"/>
        <v>0.31994684322664668</v>
      </c>
    </row>
    <row r="6361" spans="2:6" x14ac:dyDescent="0.3">
      <c r="B6361">
        <v>6356</v>
      </c>
      <c r="C6361" s="1">
        <f t="shared" si="200"/>
        <v>0.4194217346244733</v>
      </c>
      <c r="E6361">
        <v>6356</v>
      </c>
      <c r="F6361">
        <f t="shared" si="201"/>
        <v>0.3198378954439991</v>
      </c>
    </row>
    <row r="6362" spans="2:6" x14ac:dyDescent="0.3">
      <c r="B6362">
        <v>6357</v>
      </c>
      <c r="C6362" s="1">
        <f t="shared" si="200"/>
        <v>0.41956350763653782</v>
      </c>
      <c r="E6362">
        <v>6357</v>
      </c>
      <c r="F6362">
        <f t="shared" si="201"/>
        <v>0.31983789544399904</v>
      </c>
    </row>
    <row r="6363" spans="2:6" x14ac:dyDescent="0.3">
      <c r="B6363">
        <v>6358</v>
      </c>
      <c r="C6363" s="1">
        <f t="shared" si="200"/>
        <v>0.41970529630695652</v>
      </c>
      <c r="E6363">
        <v>6358</v>
      </c>
      <c r="F6363">
        <f t="shared" si="201"/>
        <v>0.31972901462453107</v>
      </c>
    </row>
    <row r="6364" spans="2:6" x14ac:dyDescent="0.3">
      <c r="B6364">
        <v>6359</v>
      </c>
      <c r="C6364" s="1">
        <f t="shared" si="200"/>
        <v>0.41984710056278463</v>
      </c>
      <c r="E6364">
        <v>6359</v>
      </c>
      <c r="F6364">
        <f t="shared" si="201"/>
        <v>0.31972901462453096</v>
      </c>
    </row>
    <row r="6365" spans="2:6" x14ac:dyDescent="0.3">
      <c r="B6365">
        <v>6360</v>
      </c>
      <c r="C6365" s="1">
        <f t="shared" si="200"/>
        <v>0.41998892033106933</v>
      </c>
      <c r="E6365">
        <v>6360</v>
      </c>
      <c r="F6365">
        <f t="shared" si="201"/>
        <v>0.31962020082425757</v>
      </c>
    </row>
    <row r="6366" spans="2:6" x14ac:dyDescent="0.3">
      <c r="B6366">
        <v>6361</v>
      </c>
      <c r="C6366" s="1">
        <f t="shared" si="200"/>
        <v>0.4201307555388506</v>
      </c>
      <c r="E6366">
        <v>6361</v>
      </c>
      <c r="F6366">
        <f t="shared" si="201"/>
        <v>0.31962020082425746</v>
      </c>
    </row>
    <row r="6367" spans="2:6" x14ac:dyDescent="0.3">
      <c r="B6367">
        <v>6362</v>
      </c>
      <c r="C6367" s="1">
        <f t="shared" si="200"/>
        <v>0.42027260611315925</v>
      </c>
      <c r="E6367">
        <v>6362</v>
      </c>
      <c r="F6367">
        <f t="shared" si="201"/>
        <v>0.31951145409915888</v>
      </c>
    </row>
    <row r="6368" spans="2:6" x14ac:dyDescent="0.3">
      <c r="B6368">
        <v>6363</v>
      </c>
      <c r="C6368" s="1">
        <f t="shared" si="200"/>
        <v>0.4204144719810195</v>
      </c>
      <c r="E6368">
        <v>6363</v>
      </c>
      <c r="F6368">
        <f t="shared" si="201"/>
        <v>0.31951145409915882</v>
      </c>
    </row>
    <row r="6369" spans="2:6" x14ac:dyDescent="0.3">
      <c r="B6369">
        <v>6364</v>
      </c>
      <c r="C6369" s="1">
        <f t="shared" si="200"/>
        <v>0.42055635306944633</v>
      </c>
      <c r="E6369">
        <v>6364</v>
      </c>
      <c r="F6369">
        <f t="shared" si="201"/>
        <v>0.3194027745051809</v>
      </c>
    </row>
    <row r="6370" spans="2:6" x14ac:dyDescent="0.3">
      <c r="B6370">
        <v>6365</v>
      </c>
      <c r="C6370" s="1">
        <f t="shared" si="200"/>
        <v>0.42069824930544825</v>
      </c>
      <c r="E6370">
        <v>6365</v>
      </c>
      <c r="F6370">
        <f t="shared" si="201"/>
        <v>0.31940277450518079</v>
      </c>
    </row>
    <row r="6371" spans="2:6" x14ac:dyDescent="0.3">
      <c r="B6371">
        <v>6366</v>
      </c>
      <c r="C6371" s="1">
        <f t="shared" si="200"/>
        <v>0.42084016061602508</v>
      </c>
      <c r="E6371">
        <v>6366</v>
      </c>
      <c r="F6371">
        <f t="shared" si="201"/>
        <v>0.31929416209823491</v>
      </c>
    </row>
    <row r="6372" spans="2:6" x14ac:dyDescent="0.3">
      <c r="B6372">
        <v>6367</v>
      </c>
      <c r="C6372" s="1">
        <f t="shared" si="200"/>
        <v>0.42098208692816913</v>
      </c>
      <c r="E6372">
        <v>6367</v>
      </c>
      <c r="F6372">
        <f t="shared" si="201"/>
        <v>0.31929416209823486</v>
      </c>
    </row>
    <row r="6373" spans="2:6" x14ac:dyDescent="0.3">
      <c r="B6373">
        <v>6368</v>
      </c>
      <c r="C6373" s="1">
        <f t="shared" si="200"/>
        <v>0.42112402816886507</v>
      </c>
      <c r="E6373">
        <v>6368</v>
      </c>
      <c r="F6373">
        <f t="shared" si="201"/>
        <v>0.31918561693419756</v>
      </c>
    </row>
    <row r="6374" spans="2:6" x14ac:dyDescent="0.3">
      <c r="B6374">
        <v>6369</v>
      </c>
      <c r="C6374" s="1">
        <f t="shared" si="200"/>
        <v>0.4212659842650896</v>
      </c>
      <c r="E6374">
        <v>6369</v>
      </c>
      <c r="F6374">
        <f t="shared" si="201"/>
        <v>0.31918561693419756</v>
      </c>
    </row>
    <row r="6375" spans="2:6" x14ac:dyDescent="0.3">
      <c r="B6375">
        <v>6370</v>
      </c>
      <c r="C6375" s="1">
        <f t="shared" si="200"/>
        <v>0.42140795514381241</v>
      </c>
      <c r="E6375">
        <v>6370</v>
      </c>
      <c r="F6375">
        <f t="shared" si="201"/>
        <v>0.31907713906891111</v>
      </c>
    </row>
    <row r="6376" spans="2:6" x14ac:dyDescent="0.3">
      <c r="B6376">
        <v>6371</v>
      </c>
      <c r="C6376" s="1">
        <f t="shared" si="200"/>
        <v>0.42154994073199492</v>
      </c>
      <c r="E6376">
        <v>6371</v>
      </c>
      <c r="F6376">
        <f t="shared" si="201"/>
        <v>0.319077139068911</v>
      </c>
    </row>
    <row r="6377" spans="2:6" x14ac:dyDescent="0.3">
      <c r="B6377">
        <v>6372</v>
      </c>
      <c r="C6377" s="1">
        <f t="shared" si="200"/>
        <v>0.42169194095659135</v>
      </c>
      <c r="E6377">
        <v>6372</v>
      </c>
      <c r="F6377">
        <f t="shared" si="201"/>
        <v>0.31896872855818298</v>
      </c>
    </row>
    <row r="6378" spans="2:6" x14ac:dyDescent="0.3">
      <c r="B6378">
        <v>6373</v>
      </c>
      <c r="C6378" s="1">
        <f t="shared" si="200"/>
        <v>0.42183395574454818</v>
      </c>
      <c r="E6378">
        <v>6373</v>
      </c>
      <c r="F6378">
        <f t="shared" si="201"/>
        <v>0.31896872855818292</v>
      </c>
    </row>
    <row r="6379" spans="2:6" x14ac:dyDescent="0.3">
      <c r="B6379">
        <v>6374</v>
      </c>
      <c r="C6379" s="1">
        <f t="shared" si="200"/>
        <v>0.42197598502280459</v>
      </c>
      <c r="E6379">
        <v>6374</v>
      </c>
      <c r="F6379">
        <f t="shared" si="201"/>
        <v>0.31886038545778606</v>
      </c>
    </row>
    <row r="6380" spans="2:6" x14ac:dyDescent="0.3">
      <c r="B6380">
        <v>6375</v>
      </c>
      <c r="C6380" s="1">
        <f t="shared" si="200"/>
        <v>0.42211802871829213</v>
      </c>
      <c r="E6380">
        <v>6375</v>
      </c>
      <c r="F6380">
        <f t="shared" si="201"/>
        <v>0.318860385457786</v>
      </c>
    </row>
    <row r="6381" spans="2:6" x14ac:dyDescent="0.3">
      <c r="B6381">
        <v>6376</v>
      </c>
      <c r="C6381" s="1">
        <f t="shared" si="200"/>
        <v>0.42226008675793508</v>
      </c>
      <c r="E6381">
        <v>6376</v>
      </c>
      <c r="F6381">
        <f t="shared" si="201"/>
        <v>0.31875210982345847</v>
      </c>
    </row>
    <row r="6382" spans="2:6" x14ac:dyDescent="0.3">
      <c r="B6382">
        <v>6377</v>
      </c>
      <c r="C6382" s="1">
        <f t="shared" si="200"/>
        <v>0.42240215906865008</v>
      </c>
      <c r="E6382">
        <v>6377</v>
      </c>
      <c r="F6382">
        <f t="shared" si="201"/>
        <v>0.31875210982345847</v>
      </c>
    </row>
    <row r="6383" spans="2:6" x14ac:dyDescent="0.3">
      <c r="B6383">
        <v>6378</v>
      </c>
      <c r="C6383" s="1">
        <f t="shared" si="200"/>
        <v>0.42254424557734699</v>
      </c>
      <c r="E6383">
        <v>6378</v>
      </c>
      <c r="F6383">
        <f t="shared" si="201"/>
        <v>0.31864390171090384</v>
      </c>
    </row>
    <row r="6384" spans="2:6" x14ac:dyDescent="0.3">
      <c r="B6384">
        <v>6379</v>
      </c>
      <c r="C6384" s="1">
        <f t="shared" si="200"/>
        <v>0.42268634621092782</v>
      </c>
      <c r="E6384">
        <v>6379</v>
      </c>
      <c r="F6384">
        <f t="shared" si="201"/>
        <v>0.31864390171090384</v>
      </c>
    </row>
    <row r="6385" spans="2:6" x14ac:dyDescent="0.3">
      <c r="B6385">
        <v>6380</v>
      </c>
      <c r="C6385" s="1">
        <f t="shared" si="200"/>
        <v>0.42282846089628751</v>
      </c>
      <c r="E6385">
        <v>6380</v>
      </c>
      <c r="F6385">
        <f t="shared" si="201"/>
        <v>0.31853576117579069</v>
      </c>
    </row>
    <row r="6386" spans="2:6" x14ac:dyDescent="0.3">
      <c r="B6386">
        <v>6381</v>
      </c>
      <c r="C6386" s="1">
        <f t="shared" si="200"/>
        <v>0.42297058956031369</v>
      </c>
      <c r="E6386">
        <v>6381</v>
      </c>
      <c r="F6386">
        <f t="shared" si="201"/>
        <v>0.31853576117579063</v>
      </c>
    </row>
    <row r="6387" spans="2:6" x14ac:dyDescent="0.3">
      <c r="B6387">
        <v>6382</v>
      </c>
      <c r="C6387" s="1">
        <f t="shared" si="200"/>
        <v>0.42311273212988676</v>
      </c>
      <c r="E6387">
        <v>6382</v>
      </c>
      <c r="F6387">
        <f t="shared" si="201"/>
        <v>0.31842768827375312</v>
      </c>
    </row>
    <row r="6388" spans="2:6" x14ac:dyDescent="0.3">
      <c r="B6388">
        <v>6383</v>
      </c>
      <c r="C6388" s="1">
        <f t="shared" si="200"/>
        <v>0.42325488853188065</v>
      </c>
      <c r="E6388">
        <v>6383</v>
      </c>
      <c r="F6388">
        <f t="shared" si="201"/>
        <v>0.31842768827375312</v>
      </c>
    </row>
    <row r="6389" spans="2:6" x14ac:dyDescent="0.3">
      <c r="B6389">
        <v>6384</v>
      </c>
      <c r="C6389" s="1">
        <f t="shared" si="200"/>
        <v>0.42339705869316074</v>
      </c>
      <c r="E6389">
        <v>6384</v>
      </c>
      <c r="F6389">
        <f t="shared" si="201"/>
        <v>0.31831968306039027</v>
      </c>
    </row>
    <row r="6390" spans="2:6" x14ac:dyDescent="0.3">
      <c r="B6390">
        <v>6385</v>
      </c>
      <c r="C6390" s="1">
        <f t="shared" si="200"/>
        <v>0.423539242540587</v>
      </c>
      <c r="E6390">
        <v>6385</v>
      </c>
      <c r="F6390">
        <f t="shared" si="201"/>
        <v>0.31831968306039016</v>
      </c>
    </row>
    <row r="6391" spans="2:6" x14ac:dyDescent="0.3">
      <c r="B6391">
        <v>6386</v>
      </c>
      <c r="C6391" s="1">
        <f t="shared" si="200"/>
        <v>0.42368144000101082</v>
      </c>
      <c r="E6391">
        <v>6386</v>
      </c>
      <c r="F6391">
        <f t="shared" si="201"/>
        <v>0.31821174559126642</v>
      </c>
    </row>
    <row r="6392" spans="2:6" x14ac:dyDescent="0.3">
      <c r="B6392">
        <v>6387</v>
      </c>
      <c r="C6392" s="1">
        <f t="shared" si="200"/>
        <v>0.42382365100127783</v>
      </c>
      <c r="E6392">
        <v>6387</v>
      </c>
      <c r="F6392">
        <f t="shared" si="201"/>
        <v>0.31821174559126642</v>
      </c>
    </row>
    <row r="6393" spans="2:6" x14ac:dyDescent="0.3">
      <c r="B6393">
        <v>6388</v>
      </c>
      <c r="C6393" s="1">
        <f t="shared" si="200"/>
        <v>0.42396587546822606</v>
      </c>
      <c r="E6393">
        <v>6388</v>
      </c>
      <c r="F6393">
        <f t="shared" si="201"/>
        <v>0.31810387592191119</v>
      </c>
    </row>
    <row r="6394" spans="2:6" x14ac:dyDescent="0.3">
      <c r="B6394">
        <v>6389</v>
      </c>
      <c r="C6394" s="1">
        <f t="shared" si="200"/>
        <v>0.42410811332868642</v>
      </c>
      <c r="E6394">
        <v>6389</v>
      </c>
      <c r="F6394">
        <f t="shared" si="201"/>
        <v>0.31810387592191108</v>
      </c>
    </row>
    <row r="6395" spans="2:6" x14ac:dyDescent="0.3">
      <c r="B6395">
        <v>6390</v>
      </c>
      <c r="C6395" s="1">
        <f t="shared" si="200"/>
        <v>0.42425036450948389</v>
      </c>
      <c r="E6395">
        <v>6390</v>
      </c>
      <c r="F6395">
        <f t="shared" si="201"/>
        <v>0.3179960741078191</v>
      </c>
    </row>
    <row r="6396" spans="2:6" x14ac:dyDescent="0.3">
      <c r="B6396">
        <v>6391</v>
      </c>
      <c r="C6396" s="1">
        <f t="shared" si="200"/>
        <v>0.42439262893743523</v>
      </c>
      <c r="E6396">
        <v>6391</v>
      </c>
      <c r="F6396">
        <f t="shared" si="201"/>
        <v>0.31799607410781905</v>
      </c>
    </row>
    <row r="6397" spans="2:6" x14ac:dyDescent="0.3">
      <c r="B6397">
        <v>6392</v>
      </c>
      <c r="C6397" s="1">
        <f t="shared" si="200"/>
        <v>0.42453490653935155</v>
      </c>
      <c r="E6397">
        <v>6392</v>
      </c>
      <c r="F6397">
        <f t="shared" si="201"/>
        <v>0.31788834020445</v>
      </c>
    </row>
    <row r="6398" spans="2:6" x14ac:dyDescent="0.3">
      <c r="B6398">
        <v>6393</v>
      </c>
      <c r="C6398" s="1">
        <f t="shared" si="200"/>
        <v>0.42467719724203662</v>
      </c>
      <c r="E6398">
        <v>6393</v>
      </c>
      <c r="F6398">
        <f t="shared" si="201"/>
        <v>0.31788834020444989</v>
      </c>
    </row>
    <row r="6399" spans="2:6" x14ac:dyDescent="0.3">
      <c r="B6399">
        <v>6394</v>
      </c>
      <c r="C6399" s="1">
        <f t="shared" si="200"/>
        <v>0.4248195009722876</v>
      </c>
      <c r="E6399">
        <v>6394</v>
      </c>
      <c r="F6399">
        <f t="shared" si="201"/>
        <v>0.31778067426722845</v>
      </c>
    </row>
    <row r="6400" spans="2:6" x14ac:dyDescent="0.3">
      <c r="B6400">
        <v>6395</v>
      </c>
      <c r="C6400" s="1">
        <f t="shared" si="200"/>
        <v>0.42496181765689484</v>
      </c>
      <c r="E6400">
        <v>6395</v>
      </c>
      <c r="F6400">
        <f t="shared" si="201"/>
        <v>0.31778067426722839</v>
      </c>
    </row>
    <row r="6401" spans="2:6" x14ac:dyDescent="0.3">
      <c r="B6401">
        <v>6396</v>
      </c>
      <c r="C6401" s="1">
        <f t="shared" si="200"/>
        <v>0.42510414722264223</v>
      </c>
      <c r="E6401">
        <v>6396</v>
      </c>
      <c r="F6401">
        <f t="shared" si="201"/>
        <v>0.3176730763515444</v>
      </c>
    </row>
    <row r="6402" spans="2:6" x14ac:dyDescent="0.3">
      <c r="B6402">
        <v>6397</v>
      </c>
      <c r="C6402" s="1">
        <f t="shared" si="200"/>
        <v>0.42524648959630679</v>
      </c>
      <c r="E6402">
        <v>6397</v>
      </c>
      <c r="F6402">
        <f t="shared" si="201"/>
        <v>0.31767307635154429</v>
      </c>
    </row>
    <row r="6403" spans="2:6" x14ac:dyDescent="0.3">
      <c r="B6403">
        <v>6398</v>
      </c>
      <c r="C6403" s="1">
        <f t="shared" si="200"/>
        <v>0.42538884470465904</v>
      </c>
      <c r="E6403">
        <v>6398</v>
      </c>
      <c r="F6403">
        <f t="shared" si="201"/>
        <v>0.31756554651275259</v>
      </c>
    </row>
    <row r="6404" spans="2:6" x14ac:dyDescent="0.3">
      <c r="B6404">
        <v>6399</v>
      </c>
      <c r="C6404" s="1">
        <f t="shared" si="200"/>
        <v>0.42553121247446329</v>
      </c>
      <c r="E6404">
        <v>6399</v>
      </c>
      <c r="F6404">
        <f t="shared" si="201"/>
        <v>0.31756554651275248</v>
      </c>
    </row>
    <row r="6405" spans="2:6" x14ac:dyDescent="0.3">
      <c r="B6405">
        <v>6400</v>
      </c>
      <c r="C6405" s="1">
        <f t="shared" si="200"/>
        <v>0.4256735928324768</v>
      </c>
      <c r="E6405">
        <v>6400</v>
      </c>
      <c r="F6405">
        <f t="shared" si="201"/>
        <v>0.31745808480617277</v>
      </c>
    </row>
    <row r="6406" spans="2:6" x14ac:dyDescent="0.3">
      <c r="B6406">
        <v>6401</v>
      </c>
      <c r="C6406" s="1">
        <f t="shared" ref="C6406:C6469" si="202">D$2+D$1*COS((B6406*2*PI()/8760))</f>
        <v>0.42581598570545071</v>
      </c>
      <c r="E6406">
        <v>6401</v>
      </c>
      <c r="F6406">
        <f t="shared" ref="F6406:F6469" si="203">LARGE(C$6:C$8765,E6406)</f>
        <v>0.31745808480617277</v>
      </c>
    </row>
    <row r="6407" spans="2:6" x14ac:dyDescent="0.3">
      <c r="B6407">
        <v>6402</v>
      </c>
      <c r="C6407" s="1">
        <f t="shared" si="202"/>
        <v>0.42595839102012945</v>
      </c>
      <c r="E6407">
        <v>6402</v>
      </c>
      <c r="F6407">
        <f t="shared" si="203"/>
        <v>0.31735069128708987</v>
      </c>
    </row>
    <row r="6408" spans="2:6" x14ac:dyDescent="0.3">
      <c r="B6408">
        <v>6403</v>
      </c>
      <c r="C6408" s="1">
        <f t="shared" si="202"/>
        <v>0.42610080870325134</v>
      </c>
      <c r="E6408">
        <v>6403</v>
      </c>
      <c r="F6408">
        <f t="shared" si="203"/>
        <v>0.31735069128708981</v>
      </c>
    </row>
    <row r="6409" spans="2:6" x14ac:dyDescent="0.3">
      <c r="B6409">
        <v>6404</v>
      </c>
      <c r="C6409" s="1">
        <f t="shared" si="202"/>
        <v>0.42624323868154795</v>
      </c>
      <c r="E6409">
        <v>6404</v>
      </c>
      <c r="F6409">
        <f t="shared" si="203"/>
        <v>0.31724336601075342</v>
      </c>
    </row>
    <row r="6410" spans="2:6" x14ac:dyDescent="0.3">
      <c r="B6410">
        <v>6405</v>
      </c>
      <c r="C6410" s="1">
        <f t="shared" si="202"/>
        <v>0.42638568088174528</v>
      </c>
      <c r="E6410">
        <v>6405</v>
      </c>
      <c r="F6410">
        <f t="shared" si="203"/>
        <v>0.31724336601075331</v>
      </c>
    </row>
    <row r="6411" spans="2:6" x14ac:dyDescent="0.3">
      <c r="B6411">
        <v>6406</v>
      </c>
      <c r="C6411" s="1">
        <f t="shared" si="202"/>
        <v>0.42652813523056188</v>
      </c>
      <c r="E6411">
        <v>6406</v>
      </c>
      <c r="F6411">
        <f t="shared" si="203"/>
        <v>0.31713610903237788</v>
      </c>
    </row>
    <row r="6412" spans="2:6" x14ac:dyDescent="0.3">
      <c r="B6412">
        <v>6407</v>
      </c>
      <c r="C6412" s="1">
        <f t="shared" si="202"/>
        <v>0.42667060165471127</v>
      </c>
      <c r="E6412">
        <v>6407</v>
      </c>
      <c r="F6412">
        <f t="shared" si="203"/>
        <v>0.31713610903237782</v>
      </c>
    </row>
    <row r="6413" spans="2:6" x14ac:dyDescent="0.3">
      <c r="B6413">
        <v>6408</v>
      </c>
      <c r="C6413" s="1">
        <f t="shared" si="202"/>
        <v>0.42681308008089985</v>
      </c>
      <c r="E6413">
        <v>6408</v>
      </c>
      <c r="F6413">
        <f t="shared" si="203"/>
        <v>0.3170289204071427</v>
      </c>
    </row>
    <row r="6414" spans="2:6" x14ac:dyDescent="0.3">
      <c r="B6414">
        <v>6409</v>
      </c>
      <c r="C6414" s="1">
        <f t="shared" si="202"/>
        <v>0.42695557043582821</v>
      </c>
      <c r="E6414">
        <v>6409</v>
      </c>
      <c r="F6414">
        <f t="shared" si="203"/>
        <v>0.31702892040714259</v>
      </c>
    </row>
    <row r="6415" spans="2:6" x14ac:dyDescent="0.3">
      <c r="B6415">
        <v>6410</v>
      </c>
      <c r="C6415" s="1">
        <f t="shared" si="202"/>
        <v>0.42709807264619115</v>
      </c>
      <c r="E6415">
        <v>6410</v>
      </c>
      <c r="F6415">
        <f t="shared" si="203"/>
        <v>0.31692180019019223</v>
      </c>
    </row>
    <row r="6416" spans="2:6" x14ac:dyDescent="0.3">
      <c r="B6416">
        <v>6411</v>
      </c>
      <c r="C6416" s="1">
        <f t="shared" si="202"/>
        <v>0.42724058663867642</v>
      </c>
      <c r="E6416">
        <v>6411</v>
      </c>
      <c r="F6416">
        <f t="shared" si="203"/>
        <v>0.31692180019019223</v>
      </c>
    </row>
    <row r="6417" spans="2:6" x14ac:dyDescent="0.3">
      <c r="B6417">
        <v>6412</v>
      </c>
      <c r="C6417" s="1">
        <f t="shared" si="202"/>
        <v>0.4273831123399669</v>
      </c>
      <c r="E6417">
        <v>6412</v>
      </c>
      <c r="F6417">
        <f t="shared" si="203"/>
        <v>0.31681474843663548</v>
      </c>
    </row>
    <row r="6418" spans="2:6" x14ac:dyDescent="0.3">
      <c r="B6418">
        <v>6413</v>
      </c>
      <c r="C6418" s="1">
        <f t="shared" si="202"/>
        <v>0.42752564967673823</v>
      </c>
      <c r="E6418">
        <v>6413</v>
      </c>
      <c r="F6418">
        <f t="shared" si="203"/>
        <v>0.31681474843663548</v>
      </c>
    </row>
    <row r="6419" spans="2:6" x14ac:dyDescent="0.3">
      <c r="B6419">
        <v>6414</v>
      </c>
      <c r="C6419" s="1">
        <f t="shared" si="202"/>
        <v>0.42766819857566107</v>
      </c>
      <c r="E6419">
        <v>6414</v>
      </c>
      <c r="F6419">
        <f t="shared" si="203"/>
        <v>0.31670776520154631</v>
      </c>
    </row>
    <row r="6420" spans="2:6" x14ac:dyDescent="0.3">
      <c r="B6420">
        <v>6415</v>
      </c>
      <c r="C6420" s="1">
        <f t="shared" si="202"/>
        <v>0.42781075896339965</v>
      </c>
      <c r="E6420">
        <v>6415</v>
      </c>
      <c r="F6420">
        <f t="shared" si="203"/>
        <v>0.31670776520154631</v>
      </c>
    </row>
    <row r="6421" spans="2:6" x14ac:dyDescent="0.3">
      <c r="B6421">
        <v>6416</v>
      </c>
      <c r="C6421" s="1">
        <f t="shared" si="202"/>
        <v>0.42795333076661235</v>
      </c>
      <c r="E6421">
        <v>6416</v>
      </c>
      <c r="F6421">
        <f t="shared" si="203"/>
        <v>0.31660085053996323</v>
      </c>
    </row>
    <row r="6422" spans="2:6" x14ac:dyDescent="0.3">
      <c r="B6422">
        <v>6417</v>
      </c>
      <c r="C6422" s="1">
        <f t="shared" si="202"/>
        <v>0.42809591391195168</v>
      </c>
      <c r="E6422">
        <v>6417</v>
      </c>
      <c r="F6422">
        <f t="shared" si="203"/>
        <v>0.31660085053996323</v>
      </c>
    </row>
    <row r="6423" spans="2:6" x14ac:dyDescent="0.3">
      <c r="B6423">
        <v>6418</v>
      </c>
      <c r="C6423" s="1">
        <f t="shared" si="202"/>
        <v>0.42823850832606414</v>
      </c>
      <c r="E6423">
        <v>6418</v>
      </c>
      <c r="F6423">
        <f t="shared" si="203"/>
        <v>0.31649400450688958</v>
      </c>
    </row>
    <row r="6424" spans="2:6" x14ac:dyDescent="0.3">
      <c r="B6424">
        <v>6419</v>
      </c>
      <c r="C6424" s="1">
        <f t="shared" si="202"/>
        <v>0.42838111393559125</v>
      </c>
      <c r="E6424">
        <v>6419</v>
      </c>
      <c r="F6424">
        <f t="shared" si="203"/>
        <v>0.31649400450688947</v>
      </c>
    </row>
    <row r="6425" spans="2:6" x14ac:dyDescent="0.3">
      <c r="B6425">
        <v>6420</v>
      </c>
      <c r="C6425" s="1">
        <f t="shared" si="202"/>
        <v>0.42852373066716731</v>
      </c>
      <c r="E6425">
        <v>6420</v>
      </c>
      <c r="F6425">
        <f t="shared" si="203"/>
        <v>0.31638722715729334</v>
      </c>
    </row>
    <row r="6426" spans="2:6" x14ac:dyDescent="0.3">
      <c r="B6426">
        <v>6421</v>
      </c>
      <c r="C6426" s="1">
        <f t="shared" si="202"/>
        <v>0.4286663584474224</v>
      </c>
      <c r="E6426">
        <v>6421</v>
      </c>
      <c r="F6426">
        <f t="shared" si="203"/>
        <v>0.31638722715729328</v>
      </c>
    </row>
    <row r="6427" spans="2:6" x14ac:dyDescent="0.3">
      <c r="B6427">
        <v>6422</v>
      </c>
      <c r="C6427" s="1">
        <f t="shared" si="202"/>
        <v>0.42880899720297994</v>
      </c>
      <c r="E6427">
        <v>6422</v>
      </c>
      <c r="F6427">
        <f t="shared" si="203"/>
        <v>0.31628051854610717</v>
      </c>
    </row>
    <row r="6428" spans="2:6" x14ac:dyDescent="0.3">
      <c r="B6428">
        <v>6423</v>
      </c>
      <c r="C6428" s="1">
        <f t="shared" si="202"/>
        <v>0.42895164686045811</v>
      </c>
      <c r="E6428">
        <v>6423</v>
      </c>
      <c r="F6428">
        <f t="shared" si="203"/>
        <v>0.31628051854610717</v>
      </c>
    </row>
    <row r="6429" spans="2:6" x14ac:dyDescent="0.3">
      <c r="B6429">
        <v>6424</v>
      </c>
      <c r="C6429" s="1">
        <f t="shared" si="202"/>
        <v>0.42909430734646936</v>
      </c>
      <c r="E6429">
        <v>6424</v>
      </c>
      <c r="F6429">
        <f t="shared" si="203"/>
        <v>0.31617387872822833</v>
      </c>
    </row>
    <row r="6430" spans="2:6" x14ac:dyDescent="0.3">
      <c r="B6430">
        <v>6425</v>
      </c>
      <c r="C6430" s="1">
        <f t="shared" si="202"/>
        <v>0.42923697858762055</v>
      </c>
      <c r="E6430">
        <v>6425</v>
      </c>
      <c r="F6430">
        <f t="shared" si="203"/>
        <v>0.31617387872822833</v>
      </c>
    </row>
    <row r="6431" spans="2:6" x14ac:dyDescent="0.3">
      <c r="B6431">
        <v>6426</v>
      </c>
      <c r="C6431" s="1">
        <f t="shared" si="202"/>
        <v>0.42937966051051291</v>
      </c>
      <c r="E6431">
        <v>6426</v>
      </c>
      <c r="F6431">
        <f t="shared" si="203"/>
        <v>0.31606730775851888</v>
      </c>
    </row>
    <row r="6432" spans="2:6" x14ac:dyDescent="0.3">
      <c r="B6432">
        <v>6427</v>
      </c>
      <c r="C6432" s="1">
        <f t="shared" si="202"/>
        <v>0.42952235304174269</v>
      </c>
      <c r="E6432">
        <v>6427</v>
      </c>
      <c r="F6432">
        <f t="shared" si="203"/>
        <v>0.31606730775851888</v>
      </c>
    </row>
    <row r="6433" spans="2:6" x14ac:dyDescent="0.3">
      <c r="B6433">
        <v>6428</v>
      </c>
      <c r="C6433" s="1">
        <f t="shared" si="202"/>
        <v>0.42966505610790012</v>
      </c>
      <c r="E6433">
        <v>6428</v>
      </c>
      <c r="F6433">
        <f t="shared" si="203"/>
        <v>0.31596080569180518</v>
      </c>
    </row>
    <row r="6434" spans="2:6" x14ac:dyDescent="0.3">
      <c r="B6434">
        <v>6429</v>
      </c>
      <c r="C6434" s="1">
        <f t="shared" si="202"/>
        <v>0.42980776963557021</v>
      </c>
      <c r="E6434">
        <v>6429</v>
      </c>
      <c r="F6434">
        <f t="shared" si="203"/>
        <v>0.31596080569180507</v>
      </c>
    </row>
    <row r="6435" spans="2:6" x14ac:dyDescent="0.3">
      <c r="B6435">
        <v>6430</v>
      </c>
      <c r="C6435" s="1">
        <f t="shared" si="202"/>
        <v>0.42995049355133252</v>
      </c>
      <c r="E6435">
        <v>6430</v>
      </c>
      <c r="F6435">
        <f t="shared" si="203"/>
        <v>0.31585437258287824</v>
      </c>
    </row>
    <row r="6436" spans="2:6" x14ac:dyDescent="0.3">
      <c r="B6436">
        <v>6431</v>
      </c>
      <c r="C6436" s="1">
        <f t="shared" si="202"/>
        <v>0.43009322778176123</v>
      </c>
      <c r="E6436">
        <v>6431</v>
      </c>
      <c r="F6436">
        <f t="shared" si="203"/>
        <v>0.31585437258287818</v>
      </c>
    </row>
    <row r="6437" spans="2:6" x14ac:dyDescent="0.3">
      <c r="B6437">
        <v>6432</v>
      </c>
      <c r="C6437" s="1">
        <f t="shared" si="202"/>
        <v>0.43023597225342575</v>
      </c>
      <c r="E6437">
        <v>6432</v>
      </c>
      <c r="F6437">
        <f t="shared" si="203"/>
        <v>0.31574800848649365</v>
      </c>
    </row>
    <row r="6438" spans="2:6" x14ac:dyDescent="0.3">
      <c r="B6438">
        <v>6433</v>
      </c>
      <c r="C6438" s="1">
        <f t="shared" si="202"/>
        <v>0.43037872689288914</v>
      </c>
      <c r="E6438">
        <v>6433</v>
      </c>
      <c r="F6438">
        <f t="shared" si="203"/>
        <v>0.31574800848649365</v>
      </c>
    </row>
    <row r="6439" spans="2:6" x14ac:dyDescent="0.3">
      <c r="B6439">
        <v>6434</v>
      </c>
      <c r="C6439" s="1">
        <f t="shared" si="202"/>
        <v>0.43052149162671055</v>
      </c>
      <c r="E6439">
        <v>6434</v>
      </c>
      <c r="F6439">
        <f t="shared" si="203"/>
        <v>0.31564171345737158</v>
      </c>
    </row>
    <row r="6440" spans="2:6" x14ac:dyDescent="0.3">
      <c r="B6440">
        <v>6435</v>
      </c>
      <c r="C6440" s="1">
        <f t="shared" si="202"/>
        <v>0.43066426638144251</v>
      </c>
      <c r="E6440">
        <v>6435</v>
      </c>
      <c r="F6440">
        <f t="shared" si="203"/>
        <v>0.31564171345737158</v>
      </c>
    </row>
    <row r="6441" spans="2:6" x14ac:dyDescent="0.3">
      <c r="B6441">
        <v>6436</v>
      </c>
      <c r="C6441" s="1">
        <f t="shared" si="202"/>
        <v>0.43080705108363371</v>
      </c>
      <c r="E6441">
        <v>6436</v>
      </c>
      <c r="F6441">
        <f t="shared" si="203"/>
        <v>0.3155354875501965</v>
      </c>
    </row>
    <row r="6442" spans="2:6" x14ac:dyDescent="0.3">
      <c r="B6442">
        <v>6437</v>
      </c>
      <c r="C6442" s="1">
        <f t="shared" si="202"/>
        <v>0.43094984565982697</v>
      </c>
      <c r="E6442">
        <v>6437</v>
      </c>
      <c r="F6442">
        <f t="shared" si="203"/>
        <v>0.31553548755019645</v>
      </c>
    </row>
    <row r="6443" spans="2:6" x14ac:dyDescent="0.3">
      <c r="B6443">
        <v>6438</v>
      </c>
      <c r="C6443" s="1">
        <f t="shared" si="202"/>
        <v>0.43109265003656</v>
      </c>
      <c r="E6443">
        <v>6438</v>
      </c>
      <c r="F6443">
        <f t="shared" si="203"/>
        <v>0.31542933081961733</v>
      </c>
    </row>
    <row r="6444" spans="2:6" x14ac:dyDescent="0.3">
      <c r="B6444">
        <v>6439</v>
      </c>
      <c r="C6444" s="1">
        <f t="shared" si="202"/>
        <v>0.43123546414036623</v>
      </c>
      <c r="E6444">
        <v>6439</v>
      </c>
      <c r="F6444">
        <f t="shared" si="203"/>
        <v>0.31542933081961722</v>
      </c>
    </row>
    <row r="6445" spans="2:6" x14ac:dyDescent="0.3">
      <c r="B6445">
        <v>6440</v>
      </c>
      <c r="C6445" s="1">
        <f t="shared" si="202"/>
        <v>0.43137828789777288</v>
      </c>
      <c r="E6445">
        <v>6440</v>
      </c>
      <c r="F6445">
        <f t="shared" si="203"/>
        <v>0.31532324332024741</v>
      </c>
    </row>
    <row r="6446" spans="2:6" x14ac:dyDescent="0.3">
      <c r="B6446">
        <v>6441</v>
      </c>
      <c r="C6446" s="1">
        <f t="shared" si="202"/>
        <v>0.43152112123530351</v>
      </c>
      <c r="E6446">
        <v>6441</v>
      </c>
      <c r="F6446">
        <f t="shared" si="203"/>
        <v>0.31532324332024741</v>
      </c>
    </row>
    <row r="6447" spans="2:6" x14ac:dyDescent="0.3">
      <c r="B6447">
        <v>6442</v>
      </c>
      <c r="C6447" s="1">
        <f t="shared" si="202"/>
        <v>0.43166396407947538</v>
      </c>
      <c r="E6447">
        <v>6442</v>
      </c>
      <c r="F6447">
        <f t="shared" si="203"/>
        <v>0.31521722510666461</v>
      </c>
    </row>
    <row r="6448" spans="2:6" x14ac:dyDescent="0.3">
      <c r="B6448">
        <v>6443</v>
      </c>
      <c r="C6448" s="1">
        <f t="shared" si="202"/>
        <v>0.43180681635680213</v>
      </c>
      <c r="E6448">
        <v>6443</v>
      </c>
      <c r="F6448">
        <f t="shared" si="203"/>
        <v>0.3152172251066645</v>
      </c>
    </row>
    <row r="6449" spans="2:6" x14ac:dyDescent="0.3">
      <c r="B6449">
        <v>6444</v>
      </c>
      <c r="C6449" s="1">
        <f t="shared" si="202"/>
        <v>0.4319496779937918</v>
      </c>
      <c r="E6449">
        <v>6444</v>
      </c>
      <c r="F6449">
        <f t="shared" si="203"/>
        <v>0.31511127623341095</v>
      </c>
    </row>
    <row r="6450" spans="2:6" x14ac:dyDescent="0.3">
      <c r="B6450">
        <v>6445</v>
      </c>
      <c r="C6450" s="1">
        <f t="shared" si="202"/>
        <v>0.43209254891694782</v>
      </c>
      <c r="E6450">
        <v>6445</v>
      </c>
      <c r="F6450">
        <f t="shared" si="203"/>
        <v>0.31511127623341084</v>
      </c>
    </row>
    <row r="6451" spans="2:6" x14ac:dyDescent="0.3">
      <c r="B6451">
        <v>6446</v>
      </c>
      <c r="C6451" s="1">
        <f t="shared" si="202"/>
        <v>0.4322354290527689</v>
      </c>
      <c r="E6451">
        <v>6446</v>
      </c>
      <c r="F6451">
        <f t="shared" si="203"/>
        <v>0.31500539675499295</v>
      </c>
    </row>
    <row r="6452" spans="2:6" x14ac:dyDescent="0.3">
      <c r="B6452">
        <v>6447</v>
      </c>
      <c r="C6452" s="1">
        <f t="shared" si="202"/>
        <v>0.43237831832774865</v>
      </c>
      <c r="E6452">
        <v>6447</v>
      </c>
      <c r="F6452">
        <f t="shared" si="203"/>
        <v>0.31500539675499289</v>
      </c>
    </row>
    <row r="6453" spans="2:6" x14ac:dyDescent="0.3">
      <c r="B6453">
        <v>6448</v>
      </c>
      <c r="C6453" s="1">
        <f t="shared" si="202"/>
        <v>0.43252121666837673</v>
      </c>
      <c r="E6453">
        <v>6448</v>
      </c>
      <c r="F6453">
        <f t="shared" si="203"/>
        <v>0.31489958672588131</v>
      </c>
    </row>
    <row r="6454" spans="2:6" x14ac:dyDescent="0.3">
      <c r="B6454">
        <v>6449</v>
      </c>
      <c r="C6454" s="1">
        <f t="shared" si="202"/>
        <v>0.43266412400113741</v>
      </c>
      <c r="E6454">
        <v>6449</v>
      </c>
      <c r="F6454">
        <f t="shared" si="203"/>
        <v>0.3148995867258812</v>
      </c>
    </row>
    <row r="6455" spans="2:6" x14ac:dyDescent="0.3">
      <c r="B6455">
        <v>6450</v>
      </c>
      <c r="C6455" s="1">
        <f t="shared" si="202"/>
        <v>0.43280704025251071</v>
      </c>
      <c r="E6455">
        <v>6450</v>
      </c>
      <c r="F6455">
        <f t="shared" si="203"/>
        <v>0.31479384620051104</v>
      </c>
    </row>
    <row r="6456" spans="2:6" x14ac:dyDescent="0.3">
      <c r="B6456">
        <v>6451</v>
      </c>
      <c r="C6456" s="1">
        <f t="shared" si="202"/>
        <v>0.43294996534897184</v>
      </c>
      <c r="E6456">
        <v>6451</v>
      </c>
      <c r="F6456">
        <f t="shared" si="203"/>
        <v>0.31479384620051098</v>
      </c>
    </row>
    <row r="6457" spans="2:6" x14ac:dyDescent="0.3">
      <c r="B6457">
        <v>6452</v>
      </c>
      <c r="C6457" s="1">
        <f t="shared" si="202"/>
        <v>0.43309289921699162</v>
      </c>
      <c r="E6457">
        <v>6452</v>
      </c>
      <c r="F6457">
        <f t="shared" si="203"/>
        <v>0.31468817523328141</v>
      </c>
    </row>
    <row r="6458" spans="2:6" x14ac:dyDescent="0.3">
      <c r="B6458">
        <v>6453</v>
      </c>
      <c r="C6458" s="1">
        <f t="shared" si="202"/>
        <v>0.43323584178303615</v>
      </c>
      <c r="E6458">
        <v>6453</v>
      </c>
      <c r="F6458">
        <f t="shared" si="203"/>
        <v>0.31468817523328141</v>
      </c>
    </row>
    <row r="6459" spans="2:6" x14ac:dyDescent="0.3">
      <c r="B6459">
        <v>6454</v>
      </c>
      <c r="C6459" s="1">
        <f t="shared" si="202"/>
        <v>0.43337879297356774</v>
      </c>
      <c r="E6459">
        <v>6454</v>
      </c>
      <c r="F6459">
        <f t="shared" si="203"/>
        <v>0.31458257387855593</v>
      </c>
    </row>
    <row r="6460" spans="2:6" x14ac:dyDescent="0.3">
      <c r="B6460">
        <v>6455</v>
      </c>
      <c r="C6460" s="1">
        <f t="shared" si="202"/>
        <v>0.43352175271504301</v>
      </c>
      <c r="E6460">
        <v>6455</v>
      </c>
      <c r="F6460">
        <f t="shared" si="203"/>
        <v>0.31458257387855593</v>
      </c>
    </row>
    <row r="6461" spans="2:6" x14ac:dyDescent="0.3">
      <c r="B6461">
        <v>6456</v>
      </c>
      <c r="C6461" s="1">
        <f t="shared" si="202"/>
        <v>0.43366472093391545</v>
      </c>
      <c r="E6461">
        <v>6456</v>
      </c>
      <c r="F6461">
        <f t="shared" si="203"/>
        <v>0.3144770421906623</v>
      </c>
    </row>
    <row r="6462" spans="2:6" x14ac:dyDescent="0.3">
      <c r="B6462">
        <v>6457</v>
      </c>
      <c r="C6462" s="1">
        <f t="shared" si="202"/>
        <v>0.43380769755663345</v>
      </c>
      <c r="E6462">
        <v>6457</v>
      </c>
      <c r="F6462">
        <f t="shared" si="203"/>
        <v>0.31447704219066225</v>
      </c>
    </row>
    <row r="6463" spans="2:6" x14ac:dyDescent="0.3">
      <c r="B6463">
        <v>6458</v>
      </c>
      <c r="C6463" s="1">
        <f t="shared" si="202"/>
        <v>0.43395068250964119</v>
      </c>
      <c r="E6463">
        <v>6458</v>
      </c>
      <c r="F6463">
        <f t="shared" si="203"/>
        <v>0.31437158022389222</v>
      </c>
    </row>
    <row r="6464" spans="2:6" x14ac:dyDescent="0.3">
      <c r="B6464">
        <v>6459</v>
      </c>
      <c r="C6464" s="1">
        <f t="shared" si="202"/>
        <v>0.43409367571937907</v>
      </c>
      <c r="E6464">
        <v>6459</v>
      </c>
      <c r="F6464">
        <f t="shared" si="203"/>
        <v>0.31437158022389211</v>
      </c>
    </row>
    <row r="6465" spans="2:6" x14ac:dyDescent="0.3">
      <c r="B6465">
        <v>6460</v>
      </c>
      <c r="C6465" s="1">
        <f t="shared" si="202"/>
        <v>0.43423667711228214</v>
      </c>
      <c r="E6465">
        <v>6460</v>
      </c>
      <c r="F6465">
        <f t="shared" si="203"/>
        <v>0.31426618803250161</v>
      </c>
    </row>
    <row r="6466" spans="2:6" x14ac:dyDescent="0.3">
      <c r="B6466">
        <v>6461</v>
      </c>
      <c r="C6466" s="1">
        <f t="shared" si="202"/>
        <v>0.43437968661478271</v>
      </c>
      <c r="E6466">
        <v>6461</v>
      </c>
      <c r="F6466">
        <f t="shared" si="203"/>
        <v>0.31426618803250156</v>
      </c>
    </row>
    <row r="6467" spans="2:6" x14ac:dyDescent="0.3">
      <c r="B6467">
        <v>6462</v>
      </c>
      <c r="C6467" s="1">
        <f t="shared" si="202"/>
        <v>0.43452270415330729</v>
      </c>
      <c r="E6467">
        <v>6462</v>
      </c>
      <c r="F6467">
        <f t="shared" si="203"/>
        <v>0.31416086567071061</v>
      </c>
    </row>
    <row r="6468" spans="2:6" x14ac:dyDescent="0.3">
      <c r="B6468">
        <v>6463</v>
      </c>
      <c r="C6468" s="1">
        <f t="shared" si="202"/>
        <v>0.43466572965427991</v>
      </c>
      <c r="E6468">
        <v>6463</v>
      </c>
      <c r="F6468">
        <f t="shared" si="203"/>
        <v>0.31416086567071055</v>
      </c>
    </row>
    <row r="6469" spans="2:6" x14ac:dyDescent="0.3">
      <c r="B6469">
        <v>6464</v>
      </c>
      <c r="C6469" s="1">
        <f t="shared" si="202"/>
        <v>0.43480876304411897</v>
      </c>
      <c r="E6469">
        <v>6464</v>
      </c>
      <c r="F6469">
        <f t="shared" si="203"/>
        <v>0.31405561319270336</v>
      </c>
    </row>
    <row r="6470" spans="2:6" x14ac:dyDescent="0.3">
      <c r="B6470">
        <v>6465</v>
      </c>
      <c r="C6470" s="1">
        <f t="shared" ref="C6470:C6533" si="204">D$2+D$1*COS((B6470*2*PI()/8760))</f>
        <v>0.43495180424923996</v>
      </c>
      <c r="E6470">
        <v>6465</v>
      </c>
      <c r="F6470">
        <f t="shared" ref="F6470:F6533" si="205">LARGE(C$6:C$8765,E6470)</f>
        <v>0.31405561319270331</v>
      </c>
    </row>
    <row r="6471" spans="2:6" x14ac:dyDescent="0.3">
      <c r="B6471">
        <v>6466</v>
      </c>
      <c r="C6471" s="1">
        <f t="shared" si="204"/>
        <v>0.4350948531960539</v>
      </c>
      <c r="E6471">
        <v>6466</v>
      </c>
      <c r="F6471">
        <f t="shared" si="205"/>
        <v>0.31395043065262807</v>
      </c>
    </row>
    <row r="6472" spans="2:6" x14ac:dyDescent="0.3">
      <c r="B6472">
        <v>6467</v>
      </c>
      <c r="C6472" s="1">
        <f t="shared" si="204"/>
        <v>0.43523790981096755</v>
      </c>
      <c r="E6472">
        <v>6467</v>
      </c>
      <c r="F6472">
        <f t="shared" si="205"/>
        <v>0.31395043065262795</v>
      </c>
    </row>
    <row r="6473" spans="2:6" x14ac:dyDescent="0.3">
      <c r="B6473">
        <v>6468</v>
      </c>
      <c r="C6473" s="1">
        <f t="shared" si="204"/>
        <v>0.43538097402038456</v>
      </c>
      <c r="E6473">
        <v>6468</v>
      </c>
      <c r="F6473">
        <f t="shared" si="205"/>
        <v>0.3138453181045967</v>
      </c>
    </row>
    <row r="6474" spans="2:6" x14ac:dyDescent="0.3">
      <c r="B6474">
        <v>6469</v>
      </c>
      <c r="C6474" s="1">
        <f t="shared" si="204"/>
        <v>0.43552404575070347</v>
      </c>
      <c r="E6474">
        <v>6469</v>
      </c>
      <c r="F6474">
        <f t="shared" si="205"/>
        <v>0.3138453181045967</v>
      </c>
    </row>
    <row r="6475" spans="2:6" x14ac:dyDescent="0.3">
      <c r="B6475">
        <v>6470</v>
      </c>
      <c r="C6475" s="1">
        <f t="shared" si="204"/>
        <v>0.43566712492832016</v>
      </c>
      <c r="E6475">
        <v>6470</v>
      </c>
      <c r="F6475">
        <f t="shared" si="205"/>
        <v>0.3137402756026858</v>
      </c>
    </row>
    <row r="6476" spans="2:6" x14ac:dyDescent="0.3">
      <c r="B6476">
        <v>6471</v>
      </c>
      <c r="C6476" s="1">
        <f t="shared" si="204"/>
        <v>0.43581021147962595</v>
      </c>
      <c r="E6476">
        <v>6471</v>
      </c>
      <c r="F6476">
        <f t="shared" si="205"/>
        <v>0.3137402756026858</v>
      </c>
    </row>
    <row r="6477" spans="2:6" x14ac:dyDescent="0.3">
      <c r="B6477">
        <v>6472</v>
      </c>
      <c r="C6477" s="1">
        <f t="shared" si="204"/>
        <v>0.43595330533100846</v>
      </c>
      <c r="E6477">
        <v>6472</v>
      </c>
      <c r="F6477">
        <f t="shared" si="205"/>
        <v>0.3136353032009353</v>
      </c>
    </row>
    <row r="6478" spans="2:6" x14ac:dyDescent="0.3">
      <c r="B6478">
        <v>6473</v>
      </c>
      <c r="C6478" s="1">
        <f t="shared" si="204"/>
        <v>0.43609640640885178</v>
      </c>
      <c r="E6478">
        <v>6473</v>
      </c>
      <c r="F6478">
        <f t="shared" si="205"/>
        <v>0.31363530320093524</v>
      </c>
    </row>
    <row r="6479" spans="2:6" x14ac:dyDescent="0.3">
      <c r="B6479">
        <v>6474</v>
      </c>
      <c r="C6479" s="1">
        <f t="shared" si="204"/>
        <v>0.43623951463953609</v>
      </c>
      <c r="E6479">
        <v>6474</v>
      </c>
      <c r="F6479">
        <f t="shared" si="205"/>
        <v>0.31353040095334933</v>
      </c>
    </row>
    <row r="6480" spans="2:6" x14ac:dyDescent="0.3">
      <c r="B6480">
        <v>6475</v>
      </c>
      <c r="C6480" s="1">
        <f t="shared" si="204"/>
        <v>0.43638262994943772</v>
      </c>
      <c r="E6480">
        <v>6475</v>
      </c>
      <c r="F6480">
        <f t="shared" si="205"/>
        <v>0.31353040095334928</v>
      </c>
    </row>
    <row r="6481" spans="2:6" x14ac:dyDescent="0.3">
      <c r="B6481">
        <v>6476</v>
      </c>
      <c r="C6481" s="1">
        <f t="shared" si="204"/>
        <v>0.43652575226493001</v>
      </c>
      <c r="E6481">
        <v>6476</v>
      </c>
      <c r="F6481">
        <f t="shared" si="205"/>
        <v>0.31342556891389589</v>
      </c>
    </row>
    <row r="6482" spans="2:6" x14ac:dyDescent="0.3">
      <c r="B6482">
        <v>6477</v>
      </c>
      <c r="C6482" s="1">
        <f t="shared" si="204"/>
        <v>0.43666888151238209</v>
      </c>
      <c r="E6482">
        <v>6477</v>
      </c>
      <c r="F6482">
        <f t="shared" si="205"/>
        <v>0.31342556891389584</v>
      </c>
    </row>
    <row r="6483" spans="2:6" x14ac:dyDescent="0.3">
      <c r="B6483">
        <v>6478</v>
      </c>
      <c r="C6483" s="1">
        <f t="shared" si="204"/>
        <v>0.43681201761815969</v>
      </c>
      <c r="E6483">
        <v>6478</v>
      </c>
      <c r="F6483">
        <f t="shared" si="205"/>
        <v>0.31332080713650684</v>
      </c>
    </row>
    <row r="6484" spans="2:6" x14ac:dyDescent="0.3">
      <c r="B6484">
        <v>6479</v>
      </c>
      <c r="C6484" s="1">
        <f t="shared" si="204"/>
        <v>0.43695516050862498</v>
      </c>
      <c r="E6484">
        <v>6479</v>
      </c>
      <c r="F6484">
        <f t="shared" si="205"/>
        <v>0.31332080713650678</v>
      </c>
    </row>
    <row r="6485" spans="2:6" x14ac:dyDescent="0.3">
      <c r="B6485">
        <v>6480</v>
      </c>
      <c r="C6485" s="1">
        <f t="shared" si="204"/>
        <v>0.43709831011013656</v>
      </c>
      <c r="E6485">
        <v>6480</v>
      </c>
      <c r="F6485">
        <f t="shared" si="205"/>
        <v>0.31321611567507796</v>
      </c>
    </row>
    <row r="6486" spans="2:6" x14ac:dyDescent="0.3">
      <c r="B6486">
        <v>6481</v>
      </c>
      <c r="C6486" s="1">
        <f t="shared" si="204"/>
        <v>0.43724146634905026</v>
      </c>
      <c r="E6486">
        <v>6481</v>
      </c>
      <c r="F6486">
        <f t="shared" si="205"/>
        <v>0.3132161156750779</v>
      </c>
    </row>
    <row r="6487" spans="2:6" x14ac:dyDescent="0.3">
      <c r="B6487">
        <v>6482</v>
      </c>
      <c r="C6487" s="1">
        <f t="shared" si="204"/>
        <v>0.43738462915171722</v>
      </c>
      <c r="E6487">
        <v>6482</v>
      </c>
      <c r="F6487">
        <f t="shared" si="205"/>
        <v>0.31311149458346871</v>
      </c>
    </row>
    <row r="6488" spans="2:6" x14ac:dyDescent="0.3">
      <c r="B6488">
        <v>6483</v>
      </c>
      <c r="C6488" s="1">
        <f t="shared" si="204"/>
        <v>0.43752779844448658</v>
      </c>
      <c r="E6488">
        <v>6483</v>
      </c>
      <c r="F6488">
        <f t="shared" si="205"/>
        <v>0.31311149458346865</v>
      </c>
    </row>
    <row r="6489" spans="2:6" x14ac:dyDescent="0.3">
      <c r="B6489">
        <v>6484</v>
      </c>
      <c r="C6489" s="1">
        <f t="shared" si="204"/>
        <v>0.43767097415370282</v>
      </c>
      <c r="E6489">
        <v>6484</v>
      </c>
      <c r="F6489">
        <f t="shared" si="205"/>
        <v>0.31300694391550254</v>
      </c>
    </row>
    <row r="6490" spans="2:6" x14ac:dyDescent="0.3">
      <c r="B6490">
        <v>6485</v>
      </c>
      <c r="C6490" s="1">
        <f t="shared" si="204"/>
        <v>0.43781415620570829</v>
      </c>
      <c r="E6490">
        <v>6485</v>
      </c>
      <c r="F6490">
        <f t="shared" si="205"/>
        <v>0.31300694391550243</v>
      </c>
    </row>
    <row r="6491" spans="2:6" x14ac:dyDescent="0.3">
      <c r="B6491">
        <v>6486</v>
      </c>
      <c r="C6491" s="1">
        <f t="shared" si="204"/>
        <v>0.43795734452684137</v>
      </c>
      <c r="E6491">
        <v>6486</v>
      </c>
      <c r="F6491">
        <f t="shared" si="205"/>
        <v>0.31290246372496644</v>
      </c>
    </row>
    <row r="6492" spans="2:6" x14ac:dyDescent="0.3">
      <c r="B6492">
        <v>6487</v>
      </c>
      <c r="C6492" s="1">
        <f t="shared" si="204"/>
        <v>0.43810053904343732</v>
      </c>
      <c r="E6492">
        <v>6487</v>
      </c>
      <c r="F6492">
        <f t="shared" si="205"/>
        <v>0.31290246372496633</v>
      </c>
    </row>
    <row r="6493" spans="2:6" x14ac:dyDescent="0.3">
      <c r="B6493">
        <v>6488</v>
      </c>
      <c r="C6493" s="1">
        <f t="shared" si="204"/>
        <v>0.43824373968182878</v>
      </c>
      <c r="E6493">
        <v>6488</v>
      </c>
      <c r="F6493">
        <f t="shared" si="205"/>
        <v>0.31279805406561145</v>
      </c>
    </row>
    <row r="6494" spans="2:6" x14ac:dyDescent="0.3">
      <c r="B6494">
        <v>6489</v>
      </c>
      <c r="C6494" s="1">
        <f t="shared" si="204"/>
        <v>0.43838694636834408</v>
      </c>
      <c r="E6494">
        <v>6489</v>
      </c>
      <c r="F6494">
        <f t="shared" si="205"/>
        <v>0.31279805406561145</v>
      </c>
    </row>
    <row r="6495" spans="2:6" x14ac:dyDescent="0.3">
      <c r="B6495">
        <v>6490</v>
      </c>
      <c r="C6495" s="1">
        <f t="shared" si="204"/>
        <v>0.43853015902930981</v>
      </c>
      <c r="E6495">
        <v>6490</v>
      </c>
      <c r="F6495">
        <f t="shared" si="205"/>
        <v>0.31269371499115206</v>
      </c>
    </row>
    <row r="6496" spans="2:6" x14ac:dyDescent="0.3">
      <c r="B6496">
        <v>6491</v>
      </c>
      <c r="C6496" s="1">
        <f t="shared" si="204"/>
        <v>0.43867337759104813</v>
      </c>
      <c r="E6496">
        <v>6491</v>
      </c>
      <c r="F6496">
        <f t="shared" si="205"/>
        <v>0.31269371499115206</v>
      </c>
    </row>
    <row r="6497" spans="2:6" x14ac:dyDescent="0.3">
      <c r="B6497">
        <v>6492</v>
      </c>
      <c r="C6497" s="1">
        <f t="shared" si="204"/>
        <v>0.43881660197987932</v>
      </c>
      <c r="E6497">
        <v>6492</v>
      </c>
      <c r="F6497">
        <f t="shared" si="205"/>
        <v>0.31258944655526666</v>
      </c>
    </row>
    <row r="6498" spans="2:6" x14ac:dyDescent="0.3">
      <c r="B6498">
        <v>6493</v>
      </c>
      <c r="C6498" s="1">
        <f t="shared" si="204"/>
        <v>0.43895983212212003</v>
      </c>
      <c r="E6498">
        <v>6493</v>
      </c>
      <c r="F6498">
        <f t="shared" si="205"/>
        <v>0.31258944655526655</v>
      </c>
    </row>
    <row r="6499" spans="2:6" x14ac:dyDescent="0.3">
      <c r="B6499">
        <v>6494</v>
      </c>
      <c r="C6499" s="1">
        <f t="shared" si="204"/>
        <v>0.43910306794408416</v>
      </c>
      <c r="E6499">
        <v>6494</v>
      </c>
      <c r="F6499">
        <f t="shared" si="205"/>
        <v>0.31248524881159689</v>
      </c>
    </row>
    <row r="6500" spans="2:6" x14ac:dyDescent="0.3">
      <c r="B6500">
        <v>6495</v>
      </c>
      <c r="C6500" s="1">
        <f t="shared" si="204"/>
        <v>0.43924630937208248</v>
      </c>
      <c r="E6500">
        <v>6495</v>
      </c>
      <c r="F6500">
        <f t="shared" si="205"/>
        <v>0.31248524881159689</v>
      </c>
    </row>
    <row r="6501" spans="2:6" x14ac:dyDescent="0.3">
      <c r="B6501">
        <v>6496</v>
      </c>
      <c r="C6501" s="1">
        <f t="shared" si="204"/>
        <v>0.43938955633242299</v>
      </c>
      <c r="E6501">
        <v>6496</v>
      </c>
      <c r="F6501">
        <f t="shared" si="205"/>
        <v>0.31238112181374866</v>
      </c>
    </row>
    <row r="6502" spans="2:6" x14ac:dyDescent="0.3">
      <c r="B6502">
        <v>6497</v>
      </c>
      <c r="C6502" s="1">
        <f t="shared" si="204"/>
        <v>0.43953280875141115</v>
      </c>
      <c r="E6502">
        <v>6497</v>
      </c>
      <c r="F6502">
        <f t="shared" si="205"/>
        <v>0.31238112181374855</v>
      </c>
    </row>
    <row r="6503" spans="2:6" x14ac:dyDescent="0.3">
      <c r="B6503">
        <v>6498</v>
      </c>
      <c r="C6503" s="1">
        <f t="shared" si="204"/>
        <v>0.43967606655534919</v>
      </c>
      <c r="E6503">
        <v>6498</v>
      </c>
      <c r="F6503">
        <f t="shared" si="205"/>
        <v>0.31227706561529078</v>
      </c>
    </row>
    <row r="6504" spans="2:6" x14ac:dyDescent="0.3">
      <c r="B6504">
        <v>6499</v>
      </c>
      <c r="C6504" s="1">
        <f t="shared" si="204"/>
        <v>0.43981932967053672</v>
      </c>
      <c r="E6504">
        <v>6499</v>
      </c>
      <c r="F6504">
        <f t="shared" si="205"/>
        <v>0.31227706561529078</v>
      </c>
    </row>
    <row r="6505" spans="2:6" x14ac:dyDescent="0.3">
      <c r="B6505">
        <v>6500</v>
      </c>
      <c r="C6505" s="1">
        <f t="shared" si="204"/>
        <v>0.43996259802327059</v>
      </c>
      <c r="E6505">
        <v>6500</v>
      </c>
      <c r="F6505">
        <f t="shared" si="205"/>
        <v>0.31217308026975626</v>
      </c>
    </row>
    <row r="6506" spans="2:6" x14ac:dyDescent="0.3">
      <c r="B6506">
        <v>6501</v>
      </c>
      <c r="C6506" s="1">
        <f t="shared" si="204"/>
        <v>0.44010587153984504</v>
      </c>
      <c r="E6506">
        <v>6501</v>
      </c>
      <c r="F6506">
        <f t="shared" si="205"/>
        <v>0.31217308026975621</v>
      </c>
    </row>
    <row r="6507" spans="2:6" x14ac:dyDescent="0.3">
      <c r="B6507">
        <v>6502</v>
      </c>
      <c r="C6507" s="1">
        <f t="shared" si="204"/>
        <v>0.4402491501465513</v>
      </c>
      <c r="E6507">
        <v>6502</v>
      </c>
      <c r="F6507">
        <f t="shared" si="205"/>
        <v>0.31206916583064126</v>
      </c>
    </row>
    <row r="6508" spans="2:6" x14ac:dyDescent="0.3">
      <c r="B6508">
        <v>6503</v>
      </c>
      <c r="C6508" s="1">
        <f t="shared" si="204"/>
        <v>0.44039243376967896</v>
      </c>
      <c r="E6508">
        <v>6503</v>
      </c>
      <c r="F6508">
        <f t="shared" si="205"/>
        <v>0.3120691658306412</v>
      </c>
    </row>
    <row r="6509" spans="2:6" x14ac:dyDescent="0.3">
      <c r="B6509">
        <v>6504</v>
      </c>
      <c r="C6509" s="1">
        <f t="shared" si="204"/>
        <v>0.44053572233551352</v>
      </c>
      <c r="E6509">
        <v>6504</v>
      </c>
      <c r="F6509">
        <f t="shared" si="205"/>
        <v>0.31196532235140562</v>
      </c>
    </row>
    <row r="6510" spans="2:6" x14ac:dyDescent="0.3">
      <c r="B6510">
        <v>6505</v>
      </c>
      <c r="C6510" s="1">
        <f t="shared" si="204"/>
        <v>0.44067901577033941</v>
      </c>
      <c r="E6510">
        <v>6505</v>
      </c>
      <c r="F6510">
        <f t="shared" si="205"/>
        <v>0.31196532235140562</v>
      </c>
    </row>
    <row r="6511" spans="2:6" x14ac:dyDescent="0.3">
      <c r="B6511">
        <v>6506</v>
      </c>
      <c r="C6511" s="1">
        <f t="shared" si="204"/>
        <v>0.44082231400043759</v>
      </c>
      <c r="E6511">
        <v>6506</v>
      </c>
      <c r="F6511">
        <f t="shared" si="205"/>
        <v>0.31186154988547266</v>
      </c>
    </row>
    <row r="6512" spans="2:6" x14ac:dyDescent="0.3">
      <c r="B6512">
        <v>6507</v>
      </c>
      <c r="C6512" s="1">
        <f t="shared" si="204"/>
        <v>0.44096561695208697</v>
      </c>
      <c r="E6512">
        <v>6507</v>
      </c>
      <c r="F6512">
        <f t="shared" si="205"/>
        <v>0.31186154988547254</v>
      </c>
    </row>
    <row r="6513" spans="2:6" x14ac:dyDescent="0.3">
      <c r="B6513">
        <v>6508</v>
      </c>
      <c r="C6513" s="1">
        <f t="shared" si="204"/>
        <v>0.44110892455156386</v>
      </c>
      <c r="E6513">
        <v>6508</v>
      </c>
      <c r="F6513">
        <f t="shared" si="205"/>
        <v>0.31175784848622912</v>
      </c>
    </row>
    <row r="6514" spans="2:6" x14ac:dyDescent="0.3">
      <c r="B6514">
        <v>6509</v>
      </c>
      <c r="C6514" s="1">
        <f t="shared" si="204"/>
        <v>0.44125223672514213</v>
      </c>
      <c r="E6514">
        <v>6509</v>
      </c>
      <c r="F6514">
        <f t="shared" si="205"/>
        <v>0.31175784848622912</v>
      </c>
    </row>
    <row r="6515" spans="2:6" x14ac:dyDescent="0.3">
      <c r="B6515">
        <v>6510</v>
      </c>
      <c r="C6515" s="1">
        <f t="shared" si="204"/>
        <v>0.44139555339909398</v>
      </c>
      <c r="E6515">
        <v>6510</v>
      </c>
      <c r="F6515">
        <f t="shared" si="205"/>
        <v>0.31165421820702521</v>
      </c>
    </row>
    <row r="6516" spans="2:6" x14ac:dyDescent="0.3">
      <c r="B6516">
        <v>6511</v>
      </c>
      <c r="C6516" s="1">
        <f t="shared" si="204"/>
        <v>0.44153887449968793</v>
      </c>
      <c r="E6516">
        <v>6511</v>
      </c>
      <c r="F6516">
        <f t="shared" si="205"/>
        <v>0.31165421820702521</v>
      </c>
    </row>
    <row r="6517" spans="2:6" x14ac:dyDescent="0.3">
      <c r="B6517">
        <v>6512</v>
      </c>
      <c r="C6517" s="1">
        <f t="shared" si="204"/>
        <v>0.4416821999531918</v>
      </c>
      <c r="E6517">
        <v>6512</v>
      </c>
      <c r="F6517">
        <f t="shared" si="205"/>
        <v>0.31155065910117463</v>
      </c>
    </row>
    <row r="6518" spans="2:6" x14ac:dyDescent="0.3">
      <c r="B6518">
        <v>6513</v>
      </c>
      <c r="C6518" s="1">
        <f t="shared" si="204"/>
        <v>0.44182552968586963</v>
      </c>
      <c r="E6518">
        <v>6513</v>
      </c>
      <c r="F6518">
        <f t="shared" si="205"/>
        <v>0.31155065910117458</v>
      </c>
    </row>
    <row r="6519" spans="2:6" x14ac:dyDescent="0.3">
      <c r="B6519">
        <v>6514</v>
      </c>
      <c r="C6519" s="1">
        <f t="shared" si="204"/>
        <v>0.44196886362398463</v>
      </c>
      <c r="E6519">
        <v>6514</v>
      </c>
      <c r="F6519">
        <f t="shared" si="205"/>
        <v>0.31144717122195431</v>
      </c>
    </row>
    <row r="6520" spans="2:6" x14ac:dyDescent="0.3">
      <c r="B6520">
        <v>6515</v>
      </c>
      <c r="C6520" s="1">
        <f t="shared" si="204"/>
        <v>0.44211220169379706</v>
      </c>
      <c r="E6520">
        <v>6515</v>
      </c>
      <c r="F6520">
        <f t="shared" si="205"/>
        <v>0.31144717122195426</v>
      </c>
    </row>
    <row r="6521" spans="2:6" x14ac:dyDescent="0.3">
      <c r="B6521">
        <v>6516</v>
      </c>
      <c r="C6521" s="1">
        <f t="shared" si="204"/>
        <v>0.44225554382156496</v>
      </c>
      <c r="E6521">
        <v>6516</v>
      </c>
      <c r="F6521">
        <f t="shared" si="205"/>
        <v>0.31134375462260455</v>
      </c>
    </row>
    <row r="6522" spans="2:6" x14ac:dyDescent="0.3">
      <c r="B6522">
        <v>6517</v>
      </c>
      <c r="C6522" s="1">
        <f t="shared" si="204"/>
        <v>0.4423988899335452</v>
      </c>
      <c r="E6522">
        <v>6517</v>
      </c>
      <c r="F6522">
        <f t="shared" si="205"/>
        <v>0.31134375462260444</v>
      </c>
    </row>
    <row r="6523" spans="2:6" x14ac:dyDescent="0.3">
      <c r="B6523">
        <v>6518</v>
      </c>
      <c r="C6523" s="1">
        <f t="shared" si="204"/>
        <v>0.44254223995599118</v>
      </c>
      <c r="E6523">
        <v>6518</v>
      </c>
      <c r="F6523">
        <f t="shared" si="205"/>
        <v>0.31124040935632913</v>
      </c>
    </row>
    <row r="6524" spans="2:6" x14ac:dyDescent="0.3">
      <c r="B6524">
        <v>6519</v>
      </c>
      <c r="C6524" s="1">
        <f t="shared" si="204"/>
        <v>0.4426855938151556</v>
      </c>
      <c r="E6524">
        <v>6519</v>
      </c>
      <c r="F6524">
        <f t="shared" si="205"/>
        <v>0.31124040935632913</v>
      </c>
    </row>
    <row r="6525" spans="2:6" x14ac:dyDescent="0.3">
      <c r="B6525">
        <v>6520</v>
      </c>
      <c r="C6525" s="1">
        <f t="shared" si="204"/>
        <v>0.44282895143728851</v>
      </c>
      <c r="E6525">
        <v>6520</v>
      </c>
      <c r="F6525">
        <f t="shared" si="205"/>
        <v>0.31113713547629501</v>
      </c>
    </row>
    <row r="6526" spans="2:6" x14ac:dyDescent="0.3">
      <c r="B6526">
        <v>6521</v>
      </c>
      <c r="C6526" s="1">
        <f t="shared" si="204"/>
        <v>0.44297231274863813</v>
      </c>
      <c r="E6526">
        <v>6521</v>
      </c>
      <c r="F6526">
        <f t="shared" si="205"/>
        <v>0.3111371354762949</v>
      </c>
    </row>
    <row r="6527" spans="2:6" x14ac:dyDescent="0.3">
      <c r="B6527">
        <v>6522</v>
      </c>
      <c r="C6527" s="1">
        <f t="shared" si="204"/>
        <v>0.44311567767545085</v>
      </c>
      <c r="E6527">
        <v>6522</v>
      </c>
      <c r="F6527">
        <f t="shared" si="205"/>
        <v>0.31103393303563243</v>
      </c>
    </row>
    <row r="6528" spans="2:6" x14ac:dyDescent="0.3">
      <c r="B6528">
        <v>6523</v>
      </c>
      <c r="C6528" s="1">
        <f t="shared" si="204"/>
        <v>0.44325904614397116</v>
      </c>
      <c r="E6528">
        <v>6523</v>
      </c>
      <c r="F6528">
        <f t="shared" si="205"/>
        <v>0.31103393303563243</v>
      </c>
    </row>
    <row r="6529" spans="2:6" x14ac:dyDescent="0.3">
      <c r="B6529">
        <v>6524</v>
      </c>
      <c r="C6529" s="1">
        <f t="shared" si="204"/>
        <v>0.44340241808044156</v>
      </c>
      <c r="E6529">
        <v>6524</v>
      </c>
      <c r="F6529">
        <f t="shared" si="205"/>
        <v>0.31093080208743507</v>
      </c>
    </row>
    <row r="6530" spans="2:6" x14ac:dyDescent="0.3">
      <c r="B6530">
        <v>6525</v>
      </c>
      <c r="C6530" s="1">
        <f t="shared" si="204"/>
        <v>0.44354579341110328</v>
      </c>
      <c r="E6530">
        <v>6525</v>
      </c>
      <c r="F6530">
        <f t="shared" si="205"/>
        <v>0.31093080208743507</v>
      </c>
    </row>
    <row r="6531" spans="2:6" x14ac:dyDescent="0.3">
      <c r="B6531">
        <v>6526</v>
      </c>
      <c r="C6531" s="1">
        <f t="shared" si="204"/>
        <v>0.44368917206219533</v>
      </c>
      <c r="E6531">
        <v>6526</v>
      </c>
      <c r="F6531">
        <f t="shared" si="205"/>
        <v>0.31082774268475943</v>
      </c>
    </row>
    <row r="6532" spans="2:6" x14ac:dyDescent="0.3">
      <c r="B6532">
        <v>6527</v>
      </c>
      <c r="C6532" s="1">
        <f t="shared" si="204"/>
        <v>0.44383255395995508</v>
      </c>
      <c r="E6532">
        <v>6527</v>
      </c>
      <c r="F6532">
        <f t="shared" si="205"/>
        <v>0.31082774268475932</v>
      </c>
    </row>
    <row r="6533" spans="2:6" x14ac:dyDescent="0.3">
      <c r="B6533">
        <v>6528</v>
      </c>
      <c r="C6533" s="1">
        <f t="shared" si="204"/>
        <v>0.44397593903061833</v>
      </c>
      <c r="E6533">
        <v>6528</v>
      </c>
      <c r="F6533">
        <f t="shared" si="205"/>
        <v>0.31072475488062556</v>
      </c>
    </row>
    <row r="6534" spans="2:6" x14ac:dyDescent="0.3">
      <c r="B6534">
        <v>6529</v>
      </c>
      <c r="C6534" s="1">
        <f t="shared" ref="C6534:C6597" si="206">D$2+D$1*COS((B6534*2*PI()/8760))</f>
        <v>0.44411932720041924</v>
      </c>
      <c r="E6534">
        <v>6529</v>
      </c>
      <c r="F6534">
        <f t="shared" ref="F6534:F6597" si="207">LARGE(C$6:C$8765,E6534)</f>
        <v>0.31072475488062556</v>
      </c>
    </row>
    <row r="6535" spans="2:6" x14ac:dyDescent="0.3">
      <c r="B6535">
        <v>6530</v>
      </c>
      <c r="C6535" s="1">
        <f t="shared" si="206"/>
        <v>0.44426271839559034</v>
      </c>
      <c r="E6535">
        <v>6530</v>
      </c>
      <c r="F6535">
        <f t="shared" si="207"/>
        <v>0.31062183872801652</v>
      </c>
    </row>
    <row r="6536" spans="2:6" x14ac:dyDescent="0.3">
      <c r="B6536">
        <v>6531</v>
      </c>
      <c r="C6536" s="1">
        <f t="shared" si="206"/>
        <v>0.4444061125423624</v>
      </c>
      <c r="E6536">
        <v>6531</v>
      </c>
      <c r="F6536">
        <f t="shared" si="207"/>
        <v>0.31062183872801652</v>
      </c>
    </row>
    <row r="6537" spans="2:6" x14ac:dyDescent="0.3">
      <c r="B6537">
        <v>6532</v>
      </c>
      <c r="C6537" s="1">
        <f t="shared" si="206"/>
        <v>0.44454950956696543</v>
      </c>
      <c r="E6537">
        <v>6532</v>
      </c>
      <c r="F6537">
        <f t="shared" si="207"/>
        <v>0.31051899427987861</v>
      </c>
    </row>
    <row r="6538" spans="2:6" x14ac:dyDescent="0.3">
      <c r="B6538">
        <v>6533</v>
      </c>
      <c r="C6538" s="1">
        <f t="shared" si="206"/>
        <v>0.44469290939562672</v>
      </c>
      <c r="E6538">
        <v>6533</v>
      </c>
      <c r="F6538">
        <f t="shared" si="207"/>
        <v>0.31051899427987861</v>
      </c>
    </row>
    <row r="6539" spans="2:6" x14ac:dyDescent="0.3">
      <c r="B6539">
        <v>6534</v>
      </c>
      <c r="C6539" s="1">
        <f t="shared" si="206"/>
        <v>0.4448363119545734</v>
      </c>
      <c r="E6539">
        <v>6534</v>
      </c>
      <c r="F6539">
        <f t="shared" si="207"/>
        <v>0.31041622158912119</v>
      </c>
    </row>
    <row r="6540" spans="2:6" x14ac:dyDescent="0.3">
      <c r="B6540">
        <v>6535</v>
      </c>
      <c r="C6540" s="1">
        <f t="shared" si="206"/>
        <v>0.44497971717003032</v>
      </c>
      <c r="E6540">
        <v>6535</v>
      </c>
      <c r="F6540">
        <f t="shared" si="207"/>
        <v>0.31041622158912113</v>
      </c>
    </row>
    <row r="6541" spans="2:6" x14ac:dyDescent="0.3">
      <c r="B6541">
        <v>6536</v>
      </c>
      <c r="C6541" s="1">
        <f t="shared" si="206"/>
        <v>0.44512312496822115</v>
      </c>
      <c r="E6541">
        <v>6536</v>
      </c>
      <c r="F6541">
        <f t="shared" si="207"/>
        <v>0.31031352070861651</v>
      </c>
    </row>
    <row r="6542" spans="2:6" x14ac:dyDescent="0.3">
      <c r="B6542">
        <v>6537</v>
      </c>
      <c r="C6542" s="1">
        <f t="shared" si="206"/>
        <v>0.4452665352753688</v>
      </c>
      <c r="E6542">
        <v>6537</v>
      </c>
      <c r="F6542">
        <f t="shared" si="207"/>
        <v>0.3103135207086164</v>
      </c>
    </row>
    <row r="6543" spans="2:6" x14ac:dyDescent="0.3">
      <c r="B6543">
        <v>6538</v>
      </c>
      <c r="C6543" s="1">
        <f t="shared" si="206"/>
        <v>0.44540994801769379</v>
      </c>
      <c r="E6543">
        <v>6538</v>
      </c>
      <c r="F6543">
        <f t="shared" si="207"/>
        <v>0.31021089169120014</v>
      </c>
    </row>
    <row r="6544" spans="2:6" x14ac:dyDescent="0.3">
      <c r="B6544">
        <v>6539</v>
      </c>
      <c r="C6544" s="1">
        <f t="shared" si="206"/>
        <v>0.44555336312141669</v>
      </c>
      <c r="E6544">
        <v>6539</v>
      </c>
      <c r="F6544">
        <f t="shared" si="207"/>
        <v>0.31021089169120009</v>
      </c>
    </row>
    <row r="6545" spans="2:6" x14ac:dyDescent="0.3">
      <c r="B6545">
        <v>6540</v>
      </c>
      <c r="C6545" s="1">
        <f t="shared" si="206"/>
        <v>0.44569678051275546</v>
      </c>
      <c r="E6545">
        <v>6540</v>
      </c>
      <c r="F6545">
        <f t="shared" si="207"/>
        <v>0.31010833458967063</v>
      </c>
    </row>
    <row r="6546" spans="2:6" x14ac:dyDescent="0.3">
      <c r="B6546">
        <v>6541</v>
      </c>
      <c r="C6546" s="1">
        <f t="shared" si="206"/>
        <v>0.44584020011792819</v>
      </c>
      <c r="E6546">
        <v>6541</v>
      </c>
      <c r="F6546">
        <f t="shared" si="207"/>
        <v>0.31010833458967052</v>
      </c>
    </row>
    <row r="6547" spans="2:6" x14ac:dyDescent="0.3">
      <c r="B6547">
        <v>6542</v>
      </c>
      <c r="C6547" s="1">
        <f t="shared" si="206"/>
        <v>0.44598362186315105</v>
      </c>
      <c r="E6547">
        <v>6542</v>
      </c>
      <c r="F6547">
        <f t="shared" si="207"/>
        <v>0.31000584945678944</v>
      </c>
    </row>
    <row r="6548" spans="2:6" x14ac:dyDescent="0.3">
      <c r="B6548">
        <v>6543</v>
      </c>
      <c r="C6548" s="1">
        <f t="shared" si="206"/>
        <v>0.44612704567463923</v>
      </c>
      <c r="E6548">
        <v>6543</v>
      </c>
      <c r="F6548">
        <f t="shared" si="207"/>
        <v>0.31000584945678944</v>
      </c>
    </row>
    <row r="6549" spans="2:6" x14ac:dyDescent="0.3">
      <c r="B6549">
        <v>6544</v>
      </c>
      <c r="C6549" s="1">
        <f t="shared" si="206"/>
        <v>0.44627047147860704</v>
      </c>
      <c r="E6549">
        <v>6544</v>
      </c>
      <c r="F6549">
        <f t="shared" si="207"/>
        <v>0.30990343634528117</v>
      </c>
    </row>
    <row r="6550" spans="2:6" x14ac:dyDescent="0.3">
      <c r="B6550">
        <v>6545</v>
      </c>
      <c r="C6550" s="1">
        <f t="shared" si="206"/>
        <v>0.44641389920126745</v>
      </c>
      <c r="E6550">
        <v>6545</v>
      </c>
      <c r="F6550">
        <f t="shared" si="207"/>
        <v>0.30990343634528111</v>
      </c>
    </row>
    <row r="6551" spans="2:6" x14ac:dyDescent="0.3">
      <c r="B6551">
        <v>6546</v>
      </c>
      <c r="C6551" s="1">
        <f t="shared" si="206"/>
        <v>0.44655732876883297</v>
      </c>
      <c r="E6551">
        <v>6546</v>
      </c>
      <c r="F6551">
        <f t="shared" si="207"/>
        <v>0.30980109530783312</v>
      </c>
    </row>
    <row r="6552" spans="2:6" x14ac:dyDescent="0.3">
      <c r="B6552">
        <v>6547</v>
      </c>
      <c r="C6552" s="1">
        <f t="shared" si="206"/>
        <v>0.44670076010751469</v>
      </c>
      <c r="E6552">
        <v>6547</v>
      </c>
      <c r="F6552">
        <f t="shared" si="207"/>
        <v>0.30980109530783306</v>
      </c>
    </row>
    <row r="6553" spans="2:6" x14ac:dyDescent="0.3">
      <c r="B6553">
        <v>6548</v>
      </c>
      <c r="C6553" s="1">
        <f t="shared" si="206"/>
        <v>0.44684419314352297</v>
      </c>
      <c r="E6553">
        <v>6548</v>
      </c>
      <c r="F6553">
        <f t="shared" si="207"/>
        <v>0.30969882639709567</v>
      </c>
    </row>
    <row r="6554" spans="2:6" x14ac:dyDescent="0.3">
      <c r="B6554">
        <v>6549</v>
      </c>
      <c r="C6554" s="1">
        <f t="shared" si="206"/>
        <v>0.44698762780306722</v>
      </c>
      <c r="E6554">
        <v>6549</v>
      </c>
      <c r="F6554">
        <f t="shared" si="207"/>
        <v>0.30969882639709567</v>
      </c>
    </row>
    <row r="6555" spans="2:6" x14ac:dyDescent="0.3">
      <c r="B6555">
        <v>6550</v>
      </c>
      <c r="C6555" s="1">
        <f t="shared" si="206"/>
        <v>0.44713106401235608</v>
      </c>
      <c r="E6555">
        <v>6550</v>
      </c>
      <c r="F6555">
        <f t="shared" si="207"/>
        <v>0.30959662966568213</v>
      </c>
    </row>
    <row r="6556" spans="2:6" x14ac:dyDescent="0.3">
      <c r="B6556">
        <v>6551</v>
      </c>
      <c r="C6556" s="1">
        <f t="shared" si="206"/>
        <v>0.44727450169759742</v>
      </c>
      <c r="E6556">
        <v>6551</v>
      </c>
      <c r="F6556">
        <f t="shared" si="207"/>
        <v>0.30959662966568213</v>
      </c>
    </row>
    <row r="6557" spans="2:6" x14ac:dyDescent="0.3">
      <c r="B6557">
        <v>6552</v>
      </c>
      <c r="C6557" s="1">
        <f t="shared" si="206"/>
        <v>0.44741794078499825</v>
      </c>
      <c r="E6557">
        <v>6552</v>
      </c>
      <c r="F6557">
        <f t="shared" si="207"/>
        <v>0.30949450516616861</v>
      </c>
    </row>
    <row r="6558" spans="2:6" x14ac:dyDescent="0.3">
      <c r="B6558">
        <v>6553</v>
      </c>
      <c r="C6558" s="1">
        <f t="shared" si="206"/>
        <v>0.44756138120076472</v>
      </c>
      <c r="E6558">
        <v>6553</v>
      </c>
      <c r="F6558">
        <f t="shared" si="207"/>
        <v>0.30949450516616861</v>
      </c>
    </row>
    <row r="6559" spans="2:6" x14ac:dyDescent="0.3">
      <c r="B6559">
        <v>6554</v>
      </c>
      <c r="C6559" s="1">
        <f t="shared" si="206"/>
        <v>0.44770482287110297</v>
      </c>
      <c r="E6559">
        <v>6554</v>
      </c>
      <c r="F6559">
        <f t="shared" si="207"/>
        <v>0.30939245295109408</v>
      </c>
    </row>
    <row r="6560" spans="2:6" x14ac:dyDescent="0.3">
      <c r="B6560">
        <v>6555</v>
      </c>
      <c r="C6560" s="1">
        <f t="shared" si="206"/>
        <v>0.4478482657222177</v>
      </c>
      <c r="E6560">
        <v>6555</v>
      </c>
      <c r="F6560">
        <f t="shared" si="207"/>
        <v>0.30939245295109408</v>
      </c>
    </row>
    <row r="6561" spans="2:6" x14ac:dyDescent="0.3">
      <c r="B6561">
        <v>6556</v>
      </c>
      <c r="C6561" s="1">
        <f t="shared" si="206"/>
        <v>0.44799170968031332</v>
      </c>
      <c r="E6561">
        <v>6556</v>
      </c>
      <c r="F6561">
        <f t="shared" si="207"/>
        <v>0.3092904730729602</v>
      </c>
    </row>
    <row r="6562" spans="2:6" x14ac:dyDescent="0.3">
      <c r="B6562">
        <v>6557</v>
      </c>
      <c r="C6562" s="1">
        <f t="shared" si="206"/>
        <v>0.44813515467159382</v>
      </c>
      <c r="E6562">
        <v>6557</v>
      </c>
      <c r="F6562">
        <f t="shared" si="207"/>
        <v>0.3092904730729602</v>
      </c>
    </row>
    <row r="6563" spans="2:6" x14ac:dyDescent="0.3">
      <c r="B6563">
        <v>6558</v>
      </c>
      <c r="C6563" s="1">
        <f t="shared" si="206"/>
        <v>0.44827860062226216</v>
      </c>
      <c r="E6563">
        <v>6558</v>
      </c>
      <c r="F6563">
        <f t="shared" si="207"/>
        <v>0.30918856558423169</v>
      </c>
    </row>
    <row r="6564" spans="2:6" x14ac:dyDescent="0.3">
      <c r="B6564">
        <v>6559</v>
      </c>
      <c r="C6564" s="1">
        <f t="shared" si="206"/>
        <v>0.44842204745852182</v>
      </c>
      <c r="E6564">
        <v>6559</v>
      </c>
      <c r="F6564">
        <f t="shared" si="207"/>
        <v>0.30918856558423169</v>
      </c>
    </row>
    <row r="6565" spans="2:6" x14ac:dyDescent="0.3">
      <c r="B6565">
        <v>6560</v>
      </c>
      <c r="C6565" s="1">
        <f t="shared" si="206"/>
        <v>0.44856549510657434</v>
      </c>
      <c r="E6565">
        <v>6560</v>
      </c>
      <c r="F6565">
        <f t="shared" si="207"/>
        <v>0.30908673053733571</v>
      </c>
    </row>
    <row r="6566" spans="2:6" x14ac:dyDescent="0.3">
      <c r="B6566">
        <v>6561</v>
      </c>
      <c r="C6566" s="1">
        <f t="shared" si="206"/>
        <v>0.44870894349262241</v>
      </c>
      <c r="E6566">
        <v>6561</v>
      </c>
      <c r="F6566">
        <f t="shared" si="207"/>
        <v>0.3090867305373356</v>
      </c>
    </row>
    <row r="6567" spans="2:6" x14ac:dyDescent="0.3">
      <c r="B6567">
        <v>6562</v>
      </c>
      <c r="C6567" s="1">
        <f t="shared" si="206"/>
        <v>0.44885239254286691</v>
      </c>
      <c r="E6567">
        <v>6562</v>
      </c>
      <c r="F6567">
        <f t="shared" si="207"/>
        <v>0.30898496798466241</v>
      </c>
    </row>
    <row r="6568" spans="2:6" x14ac:dyDescent="0.3">
      <c r="B6568">
        <v>6563</v>
      </c>
      <c r="C6568" s="1">
        <f t="shared" si="206"/>
        <v>0.44899584218350957</v>
      </c>
      <c r="E6568">
        <v>6563</v>
      </c>
      <c r="F6568">
        <f t="shared" si="207"/>
        <v>0.30898496798466235</v>
      </c>
    </row>
    <row r="6569" spans="2:6" x14ac:dyDescent="0.3">
      <c r="B6569">
        <v>6564</v>
      </c>
      <c r="C6569" s="1">
        <f t="shared" si="206"/>
        <v>0.44913929234075117</v>
      </c>
      <c r="E6569">
        <v>6564</v>
      </c>
      <c r="F6569">
        <f t="shared" si="207"/>
        <v>0.30888327797856441</v>
      </c>
    </row>
    <row r="6570" spans="2:6" x14ac:dyDescent="0.3">
      <c r="B6570">
        <v>6565</v>
      </c>
      <c r="C6570" s="1">
        <f t="shared" si="206"/>
        <v>0.44928274294079212</v>
      </c>
      <c r="E6570">
        <v>6565</v>
      </c>
      <c r="F6570">
        <f t="shared" si="207"/>
        <v>0.30888327797856435</v>
      </c>
    </row>
    <row r="6571" spans="2:6" x14ac:dyDescent="0.3">
      <c r="B6571">
        <v>6566</v>
      </c>
      <c r="C6571" s="1">
        <f t="shared" si="206"/>
        <v>0.4494261939098334</v>
      </c>
      <c r="E6571">
        <v>6566</v>
      </c>
      <c r="F6571">
        <f t="shared" si="207"/>
        <v>0.30878166057135736</v>
      </c>
    </row>
    <row r="6572" spans="2:6" x14ac:dyDescent="0.3">
      <c r="B6572">
        <v>6567</v>
      </c>
      <c r="C6572" s="1">
        <f t="shared" si="206"/>
        <v>0.44956964517407455</v>
      </c>
      <c r="E6572">
        <v>6567</v>
      </c>
      <c r="F6572">
        <f t="shared" si="207"/>
        <v>0.30878166057135725</v>
      </c>
    </row>
    <row r="6573" spans="2:6" x14ac:dyDescent="0.3">
      <c r="B6573">
        <v>6568</v>
      </c>
      <c r="C6573" s="1">
        <f t="shared" si="206"/>
        <v>0.44971309665971615</v>
      </c>
      <c r="E6573">
        <v>6568</v>
      </c>
      <c r="F6573">
        <f t="shared" si="207"/>
        <v>0.30868011581531918</v>
      </c>
    </row>
    <row r="6574" spans="2:6" x14ac:dyDescent="0.3">
      <c r="B6574">
        <v>6569</v>
      </c>
      <c r="C6574" s="1">
        <f t="shared" si="206"/>
        <v>0.44985654829295796</v>
      </c>
      <c r="E6574">
        <v>6569</v>
      </c>
      <c r="F6574">
        <f t="shared" si="207"/>
        <v>0.30868011581531912</v>
      </c>
    </row>
    <row r="6575" spans="2:6" x14ac:dyDescent="0.3">
      <c r="B6575">
        <v>6570</v>
      </c>
      <c r="C6575" s="1">
        <f t="shared" si="206"/>
        <v>0.44999999999999996</v>
      </c>
      <c r="E6575">
        <v>6570</v>
      </c>
      <c r="F6575">
        <f t="shared" si="207"/>
        <v>0.30857864376269051</v>
      </c>
    </row>
    <row r="6576" spans="2:6" x14ac:dyDescent="0.3">
      <c r="B6576">
        <v>6571</v>
      </c>
      <c r="C6576" s="1">
        <f t="shared" si="206"/>
        <v>0.45014345170704195</v>
      </c>
      <c r="E6576">
        <v>6571</v>
      </c>
      <c r="F6576">
        <f t="shared" si="207"/>
        <v>0.30857864376269051</v>
      </c>
    </row>
    <row r="6577" spans="2:6" x14ac:dyDescent="0.3">
      <c r="B6577">
        <v>6572</v>
      </c>
      <c r="C6577" s="1">
        <f t="shared" si="206"/>
        <v>0.45028690334028382</v>
      </c>
      <c r="E6577">
        <v>6572</v>
      </c>
      <c r="F6577">
        <f t="shared" si="207"/>
        <v>0.30847724446567482</v>
      </c>
    </row>
    <row r="6578" spans="2:6" x14ac:dyDescent="0.3">
      <c r="B6578">
        <v>6573</v>
      </c>
      <c r="C6578" s="1">
        <f t="shared" si="206"/>
        <v>0.45043035482592542</v>
      </c>
      <c r="E6578">
        <v>6573</v>
      </c>
      <c r="F6578">
        <f t="shared" si="207"/>
        <v>0.30847724446567482</v>
      </c>
    </row>
    <row r="6579" spans="2:6" x14ac:dyDescent="0.3">
      <c r="B6579">
        <v>6574</v>
      </c>
      <c r="C6579" s="1">
        <f t="shared" si="206"/>
        <v>0.45057380609016656</v>
      </c>
      <c r="E6579">
        <v>6574</v>
      </c>
      <c r="F6579">
        <f t="shared" si="207"/>
        <v>0.30837591797643787</v>
      </c>
    </row>
    <row r="6580" spans="2:6" x14ac:dyDescent="0.3">
      <c r="B6580">
        <v>6575</v>
      </c>
      <c r="C6580" s="1">
        <f t="shared" si="206"/>
        <v>0.45071725705920768</v>
      </c>
      <c r="E6580">
        <v>6575</v>
      </c>
      <c r="F6580">
        <f t="shared" si="207"/>
        <v>0.30837591797643782</v>
      </c>
    </row>
    <row r="6581" spans="2:6" x14ac:dyDescent="0.3">
      <c r="B6581">
        <v>6576</v>
      </c>
      <c r="C6581" s="1">
        <f t="shared" si="206"/>
        <v>0.45086070765924879</v>
      </c>
      <c r="E6581">
        <v>6576</v>
      </c>
      <c r="F6581">
        <f t="shared" si="207"/>
        <v>0.3082746643471081</v>
      </c>
    </row>
    <row r="6582" spans="2:6" x14ac:dyDescent="0.3">
      <c r="B6582">
        <v>6577</v>
      </c>
      <c r="C6582" s="1">
        <f t="shared" si="206"/>
        <v>0.45100415781649034</v>
      </c>
      <c r="E6582">
        <v>6577</v>
      </c>
      <c r="F6582">
        <f t="shared" si="207"/>
        <v>0.30827466434710804</v>
      </c>
    </row>
    <row r="6583" spans="2:6" x14ac:dyDescent="0.3">
      <c r="B6583">
        <v>6578</v>
      </c>
      <c r="C6583" s="1">
        <f t="shared" si="206"/>
        <v>0.451147607457133</v>
      </c>
      <c r="E6583">
        <v>6578</v>
      </c>
      <c r="F6583">
        <f t="shared" si="207"/>
        <v>0.30817348362977648</v>
      </c>
    </row>
    <row r="6584" spans="2:6" x14ac:dyDescent="0.3">
      <c r="B6584">
        <v>6579</v>
      </c>
      <c r="C6584" s="1">
        <f t="shared" si="206"/>
        <v>0.45129105650737772</v>
      </c>
      <c r="E6584">
        <v>6579</v>
      </c>
      <c r="F6584">
        <f t="shared" si="207"/>
        <v>0.30817348362977642</v>
      </c>
    </row>
    <row r="6585" spans="2:6" x14ac:dyDescent="0.3">
      <c r="B6585">
        <v>6580</v>
      </c>
      <c r="C6585" s="1">
        <f t="shared" si="206"/>
        <v>0.45143450489342546</v>
      </c>
      <c r="E6585">
        <v>6580</v>
      </c>
      <c r="F6585">
        <f t="shared" si="207"/>
        <v>0.30807237587649633</v>
      </c>
    </row>
    <row r="6586" spans="2:6" x14ac:dyDescent="0.3">
      <c r="B6586">
        <v>6581</v>
      </c>
      <c r="C6586" s="1">
        <f t="shared" si="206"/>
        <v>0.45157795254147831</v>
      </c>
      <c r="E6586">
        <v>6581</v>
      </c>
      <c r="F6586">
        <f t="shared" si="207"/>
        <v>0.30807237587649627</v>
      </c>
    </row>
    <row r="6587" spans="2:6" x14ac:dyDescent="0.3">
      <c r="B6587">
        <v>6582</v>
      </c>
      <c r="C6587" s="1">
        <f t="shared" si="206"/>
        <v>0.45172139937773759</v>
      </c>
      <c r="E6587">
        <v>6582</v>
      </c>
      <c r="F6587">
        <f t="shared" si="207"/>
        <v>0.30797134113928359</v>
      </c>
    </row>
    <row r="6588" spans="2:6" x14ac:dyDescent="0.3">
      <c r="B6588">
        <v>6583</v>
      </c>
      <c r="C6588" s="1">
        <f t="shared" si="206"/>
        <v>0.45186484532840632</v>
      </c>
      <c r="E6588">
        <v>6583</v>
      </c>
      <c r="F6588">
        <f t="shared" si="207"/>
        <v>0.30797134113928359</v>
      </c>
    </row>
    <row r="6589" spans="2:6" x14ac:dyDescent="0.3">
      <c r="B6589">
        <v>6584</v>
      </c>
      <c r="C6589" s="1">
        <f t="shared" si="206"/>
        <v>0.45200829031968659</v>
      </c>
      <c r="E6589">
        <v>6584</v>
      </c>
      <c r="F6589">
        <f t="shared" si="207"/>
        <v>0.30787037947011658</v>
      </c>
    </row>
    <row r="6590" spans="2:6" x14ac:dyDescent="0.3">
      <c r="B6590">
        <v>6585</v>
      </c>
      <c r="C6590" s="1">
        <f t="shared" si="206"/>
        <v>0.4521517342777821</v>
      </c>
      <c r="E6590">
        <v>6585</v>
      </c>
      <c r="F6590">
        <f t="shared" si="207"/>
        <v>0.30787037947011653</v>
      </c>
    </row>
    <row r="6591" spans="2:6" x14ac:dyDescent="0.3">
      <c r="B6591">
        <v>6586</v>
      </c>
      <c r="C6591" s="1">
        <f t="shared" si="206"/>
        <v>0.452295177128897</v>
      </c>
      <c r="E6591">
        <v>6586</v>
      </c>
      <c r="F6591">
        <f t="shared" si="207"/>
        <v>0.30776949092093603</v>
      </c>
    </row>
    <row r="6592" spans="2:6" x14ac:dyDescent="0.3">
      <c r="B6592">
        <v>6587</v>
      </c>
      <c r="C6592" s="1">
        <f t="shared" si="206"/>
        <v>0.45243861879923503</v>
      </c>
      <c r="E6592">
        <v>6587</v>
      </c>
      <c r="F6592">
        <f t="shared" si="207"/>
        <v>0.30776949092093597</v>
      </c>
    </row>
    <row r="6593" spans="2:6" x14ac:dyDescent="0.3">
      <c r="B6593">
        <v>6588</v>
      </c>
      <c r="C6593" s="1">
        <f t="shared" si="206"/>
        <v>0.45258205921500189</v>
      </c>
      <c r="E6593">
        <v>6588</v>
      </c>
      <c r="F6593">
        <f t="shared" si="207"/>
        <v>0.30766867554364508</v>
      </c>
    </row>
    <row r="6594" spans="2:6" x14ac:dyDescent="0.3">
      <c r="B6594">
        <v>6589</v>
      </c>
      <c r="C6594" s="1">
        <f t="shared" si="206"/>
        <v>0.45272549830240255</v>
      </c>
      <c r="E6594">
        <v>6589</v>
      </c>
      <c r="F6594">
        <f t="shared" si="207"/>
        <v>0.30766867554364508</v>
      </c>
    </row>
    <row r="6595" spans="2:6" x14ac:dyDescent="0.3">
      <c r="B6595">
        <v>6590</v>
      </c>
      <c r="C6595" s="1">
        <f t="shared" si="206"/>
        <v>0.45286893598764383</v>
      </c>
      <c r="E6595">
        <v>6590</v>
      </c>
      <c r="F6595">
        <f t="shared" si="207"/>
        <v>0.30756793339010913</v>
      </c>
    </row>
    <row r="6596" spans="2:6" x14ac:dyDescent="0.3">
      <c r="B6596">
        <v>6591</v>
      </c>
      <c r="C6596" s="1">
        <f t="shared" si="206"/>
        <v>0.45301237219693274</v>
      </c>
      <c r="E6596">
        <v>6591</v>
      </c>
      <c r="F6596">
        <f t="shared" si="207"/>
        <v>0.30756793339010913</v>
      </c>
    </row>
    <row r="6597" spans="2:6" x14ac:dyDescent="0.3">
      <c r="B6597">
        <v>6592</v>
      </c>
      <c r="C6597" s="1">
        <f t="shared" si="206"/>
        <v>0.45315580685647699</v>
      </c>
      <c r="E6597">
        <v>6592</v>
      </c>
      <c r="F6597">
        <f t="shared" si="207"/>
        <v>0.30746726451215606</v>
      </c>
    </row>
    <row r="6598" spans="2:6" x14ac:dyDescent="0.3">
      <c r="B6598">
        <v>6593</v>
      </c>
      <c r="C6598" s="1">
        <f t="shared" ref="C6598:C6661" si="208">D$2+D$1*COS((B6598*2*PI()/8760))</f>
        <v>0.45329923989248527</v>
      </c>
      <c r="E6598">
        <v>6593</v>
      </c>
      <c r="F6598">
        <f t="shared" ref="F6598:F6661" si="209">LARGE(C$6:C$8765,E6598)</f>
        <v>0.307467264512156</v>
      </c>
    </row>
    <row r="6599" spans="2:6" x14ac:dyDescent="0.3">
      <c r="B6599">
        <v>6594</v>
      </c>
      <c r="C6599" s="1">
        <f t="shared" si="208"/>
        <v>0.45344267123116683</v>
      </c>
      <c r="E6599">
        <v>6594</v>
      </c>
      <c r="F6599">
        <f t="shared" si="209"/>
        <v>0.30736666896157594</v>
      </c>
    </row>
    <row r="6600" spans="2:6" x14ac:dyDescent="0.3">
      <c r="B6600">
        <v>6595</v>
      </c>
      <c r="C6600" s="1">
        <f t="shared" si="208"/>
        <v>0.45358610079873252</v>
      </c>
      <c r="E6600">
        <v>6595</v>
      </c>
      <c r="F6600">
        <f t="shared" si="209"/>
        <v>0.30736666896157583</v>
      </c>
    </row>
    <row r="6601" spans="2:6" x14ac:dyDescent="0.3">
      <c r="B6601">
        <v>6596</v>
      </c>
      <c r="C6601" s="1">
        <f t="shared" si="208"/>
        <v>0.45372952852139292</v>
      </c>
      <c r="E6601">
        <v>6596</v>
      </c>
      <c r="F6601">
        <f t="shared" si="209"/>
        <v>0.30726614679012099</v>
      </c>
    </row>
    <row r="6602" spans="2:6" x14ac:dyDescent="0.3">
      <c r="B6602">
        <v>6597</v>
      </c>
      <c r="C6602" s="1">
        <f t="shared" si="208"/>
        <v>0.45387295432536068</v>
      </c>
      <c r="E6602">
        <v>6597</v>
      </c>
      <c r="F6602">
        <f t="shared" si="209"/>
        <v>0.30726614679012099</v>
      </c>
    </row>
    <row r="6603" spans="2:6" x14ac:dyDescent="0.3">
      <c r="B6603">
        <v>6598</v>
      </c>
      <c r="C6603" s="1">
        <f t="shared" si="208"/>
        <v>0.45401637813684892</v>
      </c>
      <c r="E6603">
        <v>6598</v>
      </c>
      <c r="F6603">
        <f t="shared" si="209"/>
        <v>0.30716569804950605</v>
      </c>
    </row>
    <row r="6604" spans="2:6" x14ac:dyDescent="0.3">
      <c r="B6604">
        <v>6599</v>
      </c>
      <c r="C6604" s="1">
        <f t="shared" si="208"/>
        <v>0.45415979988207172</v>
      </c>
      <c r="E6604">
        <v>6599</v>
      </c>
      <c r="F6604">
        <f t="shared" si="209"/>
        <v>0.307165698049506</v>
      </c>
    </row>
    <row r="6605" spans="2:6" x14ac:dyDescent="0.3">
      <c r="B6605">
        <v>6600</v>
      </c>
      <c r="C6605" s="1">
        <f t="shared" si="208"/>
        <v>0.45430321948724445</v>
      </c>
      <c r="E6605">
        <v>6600</v>
      </c>
      <c r="F6605">
        <f t="shared" si="209"/>
        <v>0.30706532279140786</v>
      </c>
    </row>
    <row r="6606" spans="2:6" x14ac:dyDescent="0.3">
      <c r="B6606">
        <v>6601</v>
      </c>
      <c r="C6606" s="1">
        <f t="shared" si="208"/>
        <v>0.45444663687858344</v>
      </c>
      <c r="E6606">
        <v>6601</v>
      </c>
      <c r="F6606">
        <f t="shared" si="209"/>
        <v>0.30706532279140775</v>
      </c>
    </row>
    <row r="6607" spans="2:6" x14ac:dyDescent="0.3">
      <c r="B6607">
        <v>6602</v>
      </c>
      <c r="C6607" s="1">
        <f t="shared" si="208"/>
        <v>0.45459005198230595</v>
      </c>
      <c r="E6607">
        <v>6602</v>
      </c>
      <c r="F6607">
        <f t="shared" si="209"/>
        <v>0.30696502106746548</v>
      </c>
    </row>
    <row r="6608" spans="2:6" x14ac:dyDescent="0.3">
      <c r="B6608">
        <v>6603</v>
      </c>
      <c r="C6608" s="1">
        <f t="shared" si="208"/>
        <v>0.45473346472463133</v>
      </c>
      <c r="E6608">
        <v>6603</v>
      </c>
      <c r="F6608">
        <f t="shared" si="209"/>
        <v>0.30696502106746548</v>
      </c>
    </row>
    <row r="6609" spans="2:6" x14ac:dyDescent="0.3">
      <c r="B6609">
        <v>6604</v>
      </c>
      <c r="C6609" s="1">
        <f t="shared" si="208"/>
        <v>0.45487687503177865</v>
      </c>
      <c r="E6609">
        <v>6604</v>
      </c>
      <c r="F6609">
        <f t="shared" si="209"/>
        <v>0.30686479292928015</v>
      </c>
    </row>
    <row r="6610" spans="2:6" x14ac:dyDescent="0.3">
      <c r="B6610">
        <v>6605</v>
      </c>
      <c r="C6610" s="1">
        <f t="shared" si="208"/>
        <v>0.45502028282996965</v>
      </c>
      <c r="E6610">
        <v>6605</v>
      </c>
      <c r="F6610">
        <f t="shared" si="209"/>
        <v>0.30686479292928004</v>
      </c>
    </row>
    <row r="6611" spans="2:6" x14ac:dyDescent="0.3">
      <c r="B6611">
        <v>6606</v>
      </c>
      <c r="C6611" s="1">
        <f t="shared" si="208"/>
        <v>0.45516368804542656</v>
      </c>
      <c r="E6611">
        <v>6606</v>
      </c>
      <c r="F6611">
        <f t="shared" si="209"/>
        <v>0.30676463842841517</v>
      </c>
    </row>
    <row r="6612" spans="2:6" x14ac:dyDescent="0.3">
      <c r="B6612">
        <v>6607</v>
      </c>
      <c r="C6612" s="1">
        <f t="shared" si="208"/>
        <v>0.45530709060437302</v>
      </c>
      <c r="E6612">
        <v>6607</v>
      </c>
      <c r="F6612">
        <f t="shared" si="209"/>
        <v>0.30676463842841506</v>
      </c>
    </row>
    <row r="6613" spans="2:6" x14ac:dyDescent="0.3">
      <c r="B6613">
        <v>6608</v>
      </c>
      <c r="C6613" s="1">
        <f t="shared" si="208"/>
        <v>0.4554504904330347</v>
      </c>
      <c r="E6613">
        <v>6608</v>
      </c>
      <c r="F6613">
        <f t="shared" si="209"/>
        <v>0.30666455761639599</v>
      </c>
    </row>
    <row r="6614" spans="2:6" x14ac:dyDescent="0.3">
      <c r="B6614">
        <v>6609</v>
      </c>
      <c r="C6614" s="1">
        <f t="shared" si="208"/>
        <v>0.4555938874576374</v>
      </c>
      <c r="E6614">
        <v>6609</v>
      </c>
      <c r="F6614">
        <f t="shared" si="209"/>
        <v>0.30666455761639588</v>
      </c>
    </row>
    <row r="6615" spans="2:6" x14ac:dyDescent="0.3">
      <c r="B6615">
        <v>6610</v>
      </c>
      <c r="C6615" s="1">
        <f t="shared" si="208"/>
        <v>0.45573728160440979</v>
      </c>
      <c r="E6615">
        <v>6610</v>
      </c>
      <c r="F6615">
        <f t="shared" si="209"/>
        <v>0.30656455054471032</v>
      </c>
    </row>
    <row r="6616" spans="2:6" x14ac:dyDescent="0.3">
      <c r="B6616">
        <v>6611</v>
      </c>
      <c r="C6616" s="1">
        <f t="shared" si="208"/>
        <v>0.45588067279958072</v>
      </c>
      <c r="E6616">
        <v>6611</v>
      </c>
      <c r="F6616">
        <f t="shared" si="209"/>
        <v>0.30656455054471027</v>
      </c>
    </row>
    <row r="6617" spans="2:6" x14ac:dyDescent="0.3">
      <c r="B6617">
        <v>6612</v>
      </c>
      <c r="C6617" s="1">
        <f t="shared" si="208"/>
        <v>0.45602406096938158</v>
      </c>
      <c r="E6617">
        <v>6612</v>
      </c>
      <c r="F6617">
        <f t="shared" si="209"/>
        <v>0.30646461726480767</v>
      </c>
    </row>
    <row r="6618" spans="2:6" x14ac:dyDescent="0.3">
      <c r="B6618">
        <v>6613</v>
      </c>
      <c r="C6618" s="1">
        <f t="shared" si="208"/>
        <v>0.45616744604004489</v>
      </c>
      <c r="E6618">
        <v>6613</v>
      </c>
      <c r="F6618">
        <f t="shared" si="209"/>
        <v>0.30646461726480767</v>
      </c>
    </row>
    <row r="6619" spans="2:6" x14ac:dyDescent="0.3">
      <c r="B6619">
        <v>6614</v>
      </c>
      <c r="C6619" s="1">
        <f t="shared" si="208"/>
        <v>0.45631082793780448</v>
      </c>
      <c r="E6619">
        <v>6614</v>
      </c>
      <c r="F6619">
        <f t="shared" si="209"/>
        <v>0.30636475782809969</v>
      </c>
    </row>
    <row r="6620" spans="2:6" x14ac:dyDescent="0.3">
      <c r="B6620">
        <v>6615</v>
      </c>
      <c r="C6620" s="1">
        <f t="shared" si="208"/>
        <v>0.45645420658889668</v>
      </c>
      <c r="E6620">
        <v>6615</v>
      </c>
      <c r="F6620">
        <f t="shared" si="209"/>
        <v>0.30636475782809963</v>
      </c>
    </row>
    <row r="6621" spans="2:6" x14ac:dyDescent="0.3">
      <c r="B6621">
        <v>6616</v>
      </c>
      <c r="C6621" s="1">
        <f t="shared" si="208"/>
        <v>0.45659758191955818</v>
      </c>
      <c r="E6621">
        <v>6616</v>
      </c>
      <c r="F6621">
        <f t="shared" si="209"/>
        <v>0.30626497228596011</v>
      </c>
    </row>
    <row r="6622" spans="2:6" x14ac:dyDescent="0.3">
      <c r="B6622">
        <v>6617</v>
      </c>
      <c r="C6622" s="1">
        <f t="shared" si="208"/>
        <v>0.45674095385602898</v>
      </c>
      <c r="E6622">
        <v>6617</v>
      </c>
      <c r="F6622">
        <f t="shared" si="209"/>
        <v>0.30626497228596006</v>
      </c>
    </row>
    <row r="6623" spans="2:6" x14ac:dyDescent="0.3">
      <c r="B6623">
        <v>6618</v>
      </c>
      <c r="C6623" s="1">
        <f t="shared" si="208"/>
        <v>0.45688432232454906</v>
      </c>
      <c r="E6623">
        <v>6618</v>
      </c>
      <c r="F6623">
        <f t="shared" si="209"/>
        <v>0.30616526068972449</v>
      </c>
    </row>
    <row r="6624" spans="2:6" x14ac:dyDescent="0.3">
      <c r="B6624">
        <v>6619</v>
      </c>
      <c r="C6624" s="1">
        <f t="shared" si="208"/>
        <v>0.45702768725136184</v>
      </c>
      <c r="E6624">
        <v>6619</v>
      </c>
      <c r="F6624">
        <f t="shared" si="209"/>
        <v>0.30616526068972444</v>
      </c>
    </row>
    <row r="6625" spans="2:6" x14ac:dyDescent="0.3">
      <c r="B6625">
        <v>6620</v>
      </c>
      <c r="C6625" s="1">
        <f t="shared" si="208"/>
        <v>0.45717104856271146</v>
      </c>
      <c r="E6625">
        <v>6620</v>
      </c>
      <c r="F6625">
        <f t="shared" si="209"/>
        <v>0.30606562309069063</v>
      </c>
    </row>
    <row r="6626" spans="2:6" x14ac:dyDescent="0.3">
      <c r="B6626">
        <v>6621</v>
      </c>
      <c r="C6626" s="1">
        <f t="shared" si="208"/>
        <v>0.45731440618484437</v>
      </c>
      <c r="E6626">
        <v>6621</v>
      </c>
      <c r="F6626">
        <f t="shared" si="209"/>
        <v>0.30606562309069052</v>
      </c>
    </row>
    <row r="6627" spans="2:6" x14ac:dyDescent="0.3">
      <c r="B6627">
        <v>6622</v>
      </c>
      <c r="C6627" s="1">
        <f t="shared" si="208"/>
        <v>0.45745776004400879</v>
      </c>
      <c r="E6627">
        <v>6622</v>
      </c>
      <c r="F6627">
        <f t="shared" si="209"/>
        <v>0.30596605954011791</v>
      </c>
    </row>
    <row r="6628" spans="2:6" x14ac:dyDescent="0.3">
      <c r="B6628">
        <v>6623</v>
      </c>
      <c r="C6628" s="1">
        <f t="shared" si="208"/>
        <v>0.45760111006645493</v>
      </c>
      <c r="E6628">
        <v>6623</v>
      </c>
      <c r="F6628">
        <f t="shared" si="209"/>
        <v>0.30596605954011785</v>
      </c>
    </row>
    <row r="6629" spans="2:6" x14ac:dyDescent="0.3">
      <c r="B6629">
        <v>6624</v>
      </c>
      <c r="C6629" s="1">
        <f t="shared" si="208"/>
        <v>0.45774445617843479</v>
      </c>
      <c r="E6629">
        <v>6624</v>
      </c>
      <c r="F6629">
        <f t="shared" si="209"/>
        <v>0.3058665700892278</v>
      </c>
    </row>
    <row r="6630" spans="2:6" x14ac:dyDescent="0.3">
      <c r="B6630">
        <v>6625</v>
      </c>
      <c r="C6630" s="1">
        <f t="shared" si="208"/>
        <v>0.45788779830620291</v>
      </c>
      <c r="E6630">
        <v>6625</v>
      </c>
      <c r="F6630">
        <f t="shared" si="209"/>
        <v>0.30586657008922769</v>
      </c>
    </row>
    <row r="6631" spans="2:6" x14ac:dyDescent="0.3">
      <c r="B6631">
        <v>6626</v>
      </c>
      <c r="C6631" s="1">
        <f t="shared" si="208"/>
        <v>0.45803113637601528</v>
      </c>
      <c r="E6631">
        <v>6626</v>
      </c>
      <c r="F6631">
        <f t="shared" si="209"/>
        <v>0.30576715478920369</v>
      </c>
    </row>
    <row r="6632" spans="2:6" x14ac:dyDescent="0.3">
      <c r="B6632">
        <v>6627</v>
      </c>
      <c r="C6632" s="1">
        <f t="shared" si="208"/>
        <v>0.45817447031413028</v>
      </c>
      <c r="E6632">
        <v>6627</v>
      </c>
      <c r="F6632">
        <f t="shared" si="209"/>
        <v>0.30576715478920369</v>
      </c>
    </row>
    <row r="6633" spans="2:6" x14ac:dyDescent="0.3">
      <c r="B6633">
        <v>6628</v>
      </c>
      <c r="C6633" s="1">
        <f t="shared" si="208"/>
        <v>0.45831780004680833</v>
      </c>
      <c r="E6633">
        <v>6628</v>
      </c>
      <c r="F6633">
        <f t="shared" si="209"/>
        <v>0.30566781369119073</v>
      </c>
    </row>
    <row r="6634" spans="2:6" x14ac:dyDescent="0.3">
      <c r="B6634">
        <v>6629</v>
      </c>
      <c r="C6634" s="1">
        <f t="shared" si="208"/>
        <v>0.45846112550031182</v>
      </c>
      <c r="E6634">
        <v>6629</v>
      </c>
      <c r="F6634">
        <f t="shared" si="209"/>
        <v>0.30566781369119067</v>
      </c>
    </row>
    <row r="6635" spans="2:6" x14ac:dyDescent="0.3">
      <c r="B6635">
        <v>6630</v>
      </c>
      <c r="C6635" s="1">
        <f t="shared" si="208"/>
        <v>0.45860444660090616</v>
      </c>
      <c r="E6635">
        <v>6630</v>
      </c>
      <c r="F6635">
        <f t="shared" si="209"/>
        <v>0.30556854684629597</v>
      </c>
    </row>
    <row r="6636" spans="2:6" x14ac:dyDescent="0.3">
      <c r="B6636">
        <v>6631</v>
      </c>
      <c r="C6636" s="1">
        <f t="shared" si="208"/>
        <v>0.45874776327485761</v>
      </c>
      <c r="E6636">
        <v>6631</v>
      </c>
      <c r="F6636">
        <f t="shared" si="209"/>
        <v>0.30556854684629597</v>
      </c>
    </row>
    <row r="6637" spans="2:6" x14ac:dyDescent="0.3">
      <c r="B6637">
        <v>6632</v>
      </c>
      <c r="C6637" s="1">
        <f t="shared" si="208"/>
        <v>0.45889107544843627</v>
      </c>
      <c r="E6637">
        <v>6632</v>
      </c>
      <c r="F6637">
        <f t="shared" si="209"/>
        <v>0.30546935430558819</v>
      </c>
    </row>
    <row r="6638" spans="2:6" x14ac:dyDescent="0.3">
      <c r="B6638">
        <v>6633</v>
      </c>
      <c r="C6638" s="1">
        <f t="shared" si="208"/>
        <v>0.459034383047913</v>
      </c>
      <c r="E6638">
        <v>6633</v>
      </c>
      <c r="F6638">
        <f t="shared" si="209"/>
        <v>0.30546935430558808</v>
      </c>
    </row>
    <row r="6639" spans="2:6" x14ac:dyDescent="0.3">
      <c r="B6639">
        <v>6634</v>
      </c>
      <c r="C6639" s="1">
        <f t="shared" si="208"/>
        <v>0.45917768599956221</v>
      </c>
      <c r="E6639">
        <v>6634</v>
      </c>
      <c r="F6639">
        <f t="shared" si="209"/>
        <v>0.30537023612009795</v>
      </c>
    </row>
    <row r="6640" spans="2:6" x14ac:dyDescent="0.3">
      <c r="B6640">
        <v>6635</v>
      </c>
      <c r="C6640" s="1">
        <f t="shared" si="208"/>
        <v>0.45932098422966056</v>
      </c>
      <c r="E6640">
        <v>6635</v>
      </c>
      <c r="F6640">
        <f t="shared" si="209"/>
        <v>0.30537023612009784</v>
      </c>
    </row>
    <row r="6641" spans="2:6" x14ac:dyDescent="0.3">
      <c r="B6641">
        <v>6636</v>
      </c>
      <c r="C6641" s="1">
        <f t="shared" si="208"/>
        <v>0.45946427766448622</v>
      </c>
      <c r="E6641">
        <v>6636</v>
      </c>
      <c r="F6641">
        <f t="shared" si="209"/>
        <v>0.30527119234081757</v>
      </c>
    </row>
    <row r="6642" spans="2:6" x14ac:dyDescent="0.3">
      <c r="B6642">
        <v>6637</v>
      </c>
      <c r="C6642" s="1">
        <f t="shared" si="208"/>
        <v>0.45960756623032117</v>
      </c>
      <c r="E6642">
        <v>6637</v>
      </c>
      <c r="F6642">
        <f t="shared" si="209"/>
        <v>0.30527119234081757</v>
      </c>
    </row>
    <row r="6643" spans="2:6" x14ac:dyDescent="0.3">
      <c r="B6643">
        <v>6638</v>
      </c>
      <c r="C6643" s="1">
        <f t="shared" si="208"/>
        <v>0.45975084985344844</v>
      </c>
      <c r="E6643">
        <v>6638</v>
      </c>
      <c r="F6643">
        <f t="shared" si="209"/>
        <v>0.30517222301870117</v>
      </c>
    </row>
    <row r="6644" spans="2:6" x14ac:dyDescent="0.3">
      <c r="B6644">
        <v>6639</v>
      </c>
      <c r="C6644" s="1">
        <f t="shared" si="208"/>
        <v>0.45989412846015509</v>
      </c>
      <c r="E6644">
        <v>6639</v>
      </c>
      <c r="F6644">
        <f t="shared" si="209"/>
        <v>0.30517222301870106</v>
      </c>
    </row>
    <row r="6645" spans="2:6" x14ac:dyDescent="0.3">
      <c r="B6645">
        <v>6640</v>
      </c>
      <c r="C6645" s="1">
        <f t="shared" si="208"/>
        <v>0.46003740197672938</v>
      </c>
      <c r="E6645">
        <v>6640</v>
      </c>
      <c r="F6645">
        <f t="shared" si="209"/>
        <v>0.30507332820466437</v>
      </c>
    </row>
    <row r="6646" spans="2:6" x14ac:dyDescent="0.3">
      <c r="B6646">
        <v>6641</v>
      </c>
      <c r="C6646" s="1">
        <f t="shared" si="208"/>
        <v>0.46018067032946325</v>
      </c>
      <c r="E6646">
        <v>6641</v>
      </c>
      <c r="F6646">
        <f t="shared" si="209"/>
        <v>0.30507332820466437</v>
      </c>
    </row>
    <row r="6647" spans="2:6" x14ac:dyDescent="0.3">
      <c r="B6647">
        <v>6642</v>
      </c>
      <c r="C6647" s="1">
        <f t="shared" si="208"/>
        <v>0.46032393344465078</v>
      </c>
      <c r="E6647">
        <v>6642</v>
      </c>
      <c r="F6647">
        <f t="shared" si="209"/>
        <v>0.30497450794958469</v>
      </c>
    </row>
    <row r="6648" spans="2:6" x14ac:dyDescent="0.3">
      <c r="B6648">
        <v>6643</v>
      </c>
      <c r="C6648" s="1">
        <f t="shared" si="208"/>
        <v>0.46046719124858865</v>
      </c>
      <c r="E6648">
        <v>6643</v>
      </c>
      <c r="F6648">
        <f t="shared" si="209"/>
        <v>0.30497450794958469</v>
      </c>
    </row>
    <row r="6649" spans="2:6" x14ac:dyDescent="0.3">
      <c r="B6649">
        <v>6644</v>
      </c>
      <c r="C6649" s="1">
        <f t="shared" si="208"/>
        <v>0.46061044366757697</v>
      </c>
      <c r="E6649">
        <v>6644</v>
      </c>
      <c r="F6649">
        <f t="shared" si="209"/>
        <v>0.30487576230430113</v>
      </c>
    </row>
    <row r="6650" spans="2:6" x14ac:dyDescent="0.3">
      <c r="B6650">
        <v>6645</v>
      </c>
      <c r="C6650" s="1">
        <f t="shared" si="208"/>
        <v>0.46075369062791743</v>
      </c>
      <c r="E6650">
        <v>6645</v>
      </c>
      <c r="F6650">
        <f t="shared" si="209"/>
        <v>0.30487576230430113</v>
      </c>
    </row>
    <row r="6651" spans="2:6" x14ac:dyDescent="0.3">
      <c r="B6651">
        <v>6646</v>
      </c>
      <c r="C6651" s="1">
        <f t="shared" si="208"/>
        <v>0.46089693205591581</v>
      </c>
      <c r="E6651">
        <v>6646</v>
      </c>
      <c r="F6651">
        <f t="shared" si="209"/>
        <v>0.3047770913196145</v>
      </c>
    </row>
    <row r="6652" spans="2:6" x14ac:dyDescent="0.3">
      <c r="B6652">
        <v>6647</v>
      </c>
      <c r="C6652" s="1">
        <f t="shared" si="208"/>
        <v>0.46104016787787988</v>
      </c>
      <c r="E6652">
        <v>6647</v>
      </c>
      <c r="F6652">
        <f t="shared" si="209"/>
        <v>0.3047770913196145</v>
      </c>
    </row>
    <row r="6653" spans="2:6" x14ac:dyDescent="0.3">
      <c r="B6653">
        <v>6648</v>
      </c>
      <c r="C6653" s="1">
        <f t="shared" si="208"/>
        <v>0.46118339802012059</v>
      </c>
      <c r="E6653">
        <v>6648</v>
      </c>
      <c r="F6653">
        <f t="shared" si="209"/>
        <v>0.30467849504628691</v>
      </c>
    </row>
    <row r="6654" spans="2:6" x14ac:dyDescent="0.3">
      <c r="B6654">
        <v>6649</v>
      </c>
      <c r="C6654" s="1">
        <f t="shared" si="208"/>
        <v>0.46132662240895184</v>
      </c>
      <c r="E6654">
        <v>6649</v>
      </c>
      <c r="F6654">
        <f t="shared" si="209"/>
        <v>0.30467849504628686</v>
      </c>
    </row>
    <row r="6655" spans="2:6" x14ac:dyDescent="0.3">
      <c r="B6655">
        <v>6650</v>
      </c>
      <c r="C6655" s="1">
        <f t="shared" si="208"/>
        <v>0.46146984097069033</v>
      </c>
      <c r="E6655">
        <v>6650</v>
      </c>
      <c r="F6655">
        <f t="shared" si="209"/>
        <v>0.30457997353504224</v>
      </c>
    </row>
    <row r="6656" spans="2:6" x14ac:dyDescent="0.3">
      <c r="B6656">
        <v>6651</v>
      </c>
      <c r="C6656" s="1">
        <f t="shared" si="208"/>
        <v>0.46161305363165567</v>
      </c>
      <c r="E6656">
        <v>6651</v>
      </c>
      <c r="F6656">
        <f t="shared" si="209"/>
        <v>0.30457997353504218</v>
      </c>
    </row>
    <row r="6657" spans="2:6" x14ac:dyDescent="0.3">
      <c r="B6657">
        <v>6652</v>
      </c>
      <c r="C6657" s="1">
        <f t="shared" si="208"/>
        <v>0.46175626031817135</v>
      </c>
      <c r="E6657">
        <v>6652</v>
      </c>
      <c r="F6657">
        <f t="shared" si="209"/>
        <v>0.30448152683656576</v>
      </c>
    </row>
    <row r="6658" spans="2:6" x14ac:dyDescent="0.3">
      <c r="B6658">
        <v>6653</v>
      </c>
      <c r="C6658" s="1">
        <f t="shared" si="208"/>
        <v>0.46189946095656242</v>
      </c>
      <c r="E6658">
        <v>6653</v>
      </c>
      <c r="F6658">
        <f t="shared" si="209"/>
        <v>0.30448152683656571</v>
      </c>
    </row>
    <row r="6659" spans="2:6" x14ac:dyDescent="0.3">
      <c r="B6659">
        <v>6654</v>
      </c>
      <c r="C6659" s="1">
        <f t="shared" si="208"/>
        <v>0.46204265547315854</v>
      </c>
      <c r="E6659">
        <v>6654</v>
      </c>
      <c r="F6659">
        <f t="shared" si="209"/>
        <v>0.30438315500150454</v>
      </c>
    </row>
    <row r="6660" spans="2:6" x14ac:dyDescent="0.3">
      <c r="B6660">
        <v>6655</v>
      </c>
      <c r="C6660" s="1">
        <f t="shared" si="208"/>
        <v>0.46218584379429167</v>
      </c>
      <c r="E6660">
        <v>6655</v>
      </c>
      <c r="F6660">
        <f t="shared" si="209"/>
        <v>0.30438315500150448</v>
      </c>
    </row>
    <row r="6661" spans="2:6" x14ac:dyDescent="0.3">
      <c r="B6661">
        <v>6656</v>
      </c>
      <c r="C6661" s="1">
        <f t="shared" si="208"/>
        <v>0.46232902584629715</v>
      </c>
      <c r="E6661">
        <v>6656</v>
      </c>
      <c r="F6661">
        <f t="shared" si="209"/>
        <v>0.30428485808046679</v>
      </c>
    </row>
    <row r="6662" spans="2:6" x14ac:dyDescent="0.3">
      <c r="B6662">
        <v>6657</v>
      </c>
      <c r="C6662" s="1">
        <f t="shared" ref="C6662:C6725" si="210">D$2+D$1*COS((B6662*2*PI()/8760))</f>
        <v>0.46247220155551355</v>
      </c>
      <c r="E6662">
        <v>6657</v>
      </c>
      <c r="F6662">
        <f t="shared" ref="F6662:F6725" si="211">LARGE(C$6:C$8765,E6662)</f>
        <v>0.30428485808046679</v>
      </c>
    </row>
    <row r="6663" spans="2:6" x14ac:dyDescent="0.3">
      <c r="B6663">
        <v>6658</v>
      </c>
      <c r="C6663" s="1">
        <f t="shared" si="210"/>
        <v>0.46261537084828258</v>
      </c>
      <c r="E6663">
        <v>6658</v>
      </c>
      <c r="F6663">
        <f t="shared" si="211"/>
        <v>0.30418663612402241</v>
      </c>
    </row>
    <row r="6664" spans="2:6" x14ac:dyDescent="0.3">
      <c r="B6664">
        <v>6659</v>
      </c>
      <c r="C6664" s="1">
        <f t="shared" si="210"/>
        <v>0.46275853365094988</v>
      </c>
      <c r="E6664">
        <v>6659</v>
      </c>
      <c r="F6664">
        <f t="shared" si="211"/>
        <v>0.3041866361240223</v>
      </c>
    </row>
    <row r="6665" spans="2:6" x14ac:dyDescent="0.3">
      <c r="B6665">
        <v>6660</v>
      </c>
      <c r="C6665" s="1">
        <f t="shared" si="210"/>
        <v>0.46290168988986319</v>
      </c>
      <c r="E6665">
        <v>6660</v>
      </c>
      <c r="F6665">
        <f t="shared" si="211"/>
        <v>0.30408848918270254</v>
      </c>
    </row>
    <row r="6666" spans="2:6" x14ac:dyDescent="0.3">
      <c r="B6666">
        <v>6661</v>
      </c>
      <c r="C6666" s="1">
        <f t="shared" si="210"/>
        <v>0.46304483949137515</v>
      </c>
      <c r="E6666">
        <v>6661</v>
      </c>
      <c r="F6666">
        <f t="shared" si="211"/>
        <v>0.30408848918270248</v>
      </c>
    </row>
    <row r="6667" spans="2:6" x14ac:dyDescent="0.3">
      <c r="B6667">
        <v>6662</v>
      </c>
      <c r="C6667" s="1">
        <f t="shared" si="210"/>
        <v>0.46318798238184028</v>
      </c>
      <c r="E6667">
        <v>6662</v>
      </c>
      <c r="F6667">
        <f t="shared" si="211"/>
        <v>0.30399041730699994</v>
      </c>
    </row>
    <row r="6668" spans="2:6" x14ac:dyDescent="0.3">
      <c r="B6668">
        <v>6663</v>
      </c>
      <c r="C6668" s="1">
        <f t="shared" si="210"/>
        <v>0.46333111848761771</v>
      </c>
      <c r="E6668">
        <v>6663</v>
      </c>
      <c r="F6668">
        <f t="shared" si="211"/>
        <v>0.30399041730699983</v>
      </c>
    </row>
    <row r="6669" spans="2:6" x14ac:dyDescent="0.3">
      <c r="B6669">
        <v>6664</v>
      </c>
      <c r="C6669" s="1">
        <f t="shared" si="210"/>
        <v>0.46347424773506996</v>
      </c>
      <c r="E6669">
        <v>6664</v>
      </c>
      <c r="F6669">
        <f t="shared" si="211"/>
        <v>0.30389242054736865</v>
      </c>
    </row>
    <row r="6670" spans="2:6" x14ac:dyDescent="0.3">
      <c r="B6670">
        <v>6665</v>
      </c>
      <c r="C6670" s="1">
        <f t="shared" si="210"/>
        <v>0.46361737005056203</v>
      </c>
      <c r="E6670">
        <v>6665</v>
      </c>
      <c r="F6670">
        <f t="shared" si="211"/>
        <v>0.30389242054736859</v>
      </c>
    </row>
    <row r="6671" spans="2:6" x14ac:dyDescent="0.3">
      <c r="B6671">
        <v>6666</v>
      </c>
      <c r="C6671" s="1">
        <f t="shared" si="210"/>
        <v>0.46376048536046405</v>
      </c>
      <c r="E6671">
        <v>6666</v>
      </c>
      <c r="F6671">
        <f t="shared" si="211"/>
        <v>0.30379449895422406</v>
      </c>
    </row>
    <row r="6672" spans="2:6" x14ac:dyDescent="0.3">
      <c r="B6672">
        <v>6667</v>
      </c>
      <c r="C6672" s="1">
        <f t="shared" si="210"/>
        <v>0.46390359359114819</v>
      </c>
      <c r="E6672">
        <v>6667</v>
      </c>
      <c r="F6672">
        <f t="shared" si="211"/>
        <v>0.30379449895422406</v>
      </c>
    </row>
    <row r="6673" spans="2:6" x14ac:dyDescent="0.3">
      <c r="B6673">
        <v>6668</v>
      </c>
      <c r="C6673" s="1">
        <f t="shared" si="210"/>
        <v>0.46404669466899146</v>
      </c>
      <c r="E6673">
        <v>6668</v>
      </c>
      <c r="F6673">
        <f t="shared" si="211"/>
        <v>0.30369665257794287</v>
      </c>
    </row>
    <row r="6674" spans="2:6" x14ac:dyDescent="0.3">
      <c r="B6674">
        <v>6669</v>
      </c>
      <c r="C6674" s="1">
        <f t="shared" si="210"/>
        <v>0.46418978852037401</v>
      </c>
      <c r="E6674">
        <v>6669</v>
      </c>
      <c r="F6674">
        <f t="shared" si="211"/>
        <v>0.30369665257794276</v>
      </c>
    </row>
    <row r="6675" spans="2:6" x14ac:dyDescent="0.3">
      <c r="B6675">
        <v>6670</v>
      </c>
      <c r="C6675" s="1">
        <f t="shared" si="210"/>
        <v>0.46433287507167981</v>
      </c>
      <c r="E6675">
        <v>6670</v>
      </c>
      <c r="F6675">
        <f t="shared" si="211"/>
        <v>0.30359888146886321</v>
      </c>
    </row>
    <row r="6676" spans="2:6" x14ac:dyDescent="0.3">
      <c r="B6676">
        <v>6671</v>
      </c>
      <c r="C6676" s="1">
        <f t="shared" si="210"/>
        <v>0.46447595424929644</v>
      </c>
      <c r="E6676">
        <v>6671</v>
      </c>
      <c r="F6676">
        <f t="shared" si="211"/>
        <v>0.30359888146886316</v>
      </c>
    </row>
    <row r="6677" spans="2:6" x14ac:dyDescent="0.3">
      <c r="B6677">
        <v>6672</v>
      </c>
      <c r="C6677" s="1">
        <f t="shared" si="210"/>
        <v>0.46461902597961557</v>
      </c>
      <c r="E6677">
        <v>6672</v>
      </c>
      <c r="F6677">
        <f t="shared" si="211"/>
        <v>0.30350118567728424</v>
      </c>
    </row>
    <row r="6678" spans="2:6" x14ac:dyDescent="0.3">
      <c r="B6678">
        <v>6673</v>
      </c>
      <c r="C6678" s="1">
        <f t="shared" si="210"/>
        <v>0.46476209018903225</v>
      </c>
      <c r="E6678">
        <v>6673</v>
      </c>
      <c r="F6678">
        <f t="shared" si="211"/>
        <v>0.30350118567728424</v>
      </c>
    </row>
    <row r="6679" spans="2:6" x14ac:dyDescent="0.3">
      <c r="B6679">
        <v>6674</v>
      </c>
      <c r="C6679" s="1">
        <f t="shared" si="210"/>
        <v>0.46490514680394607</v>
      </c>
      <c r="E6679">
        <v>6674</v>
      </c>
      <c r="F6679">
        <f t="shared" si="211"/>
        <v>0.30340356525346668</v>
      </c>
    </row>
    <row r="6680" spans="2:6" x14ac:dyDescent="0.3">
      <c r="B6680">
        <v>6675</v>
      </c>
      <c r="C6680" s="1">
        <f t="shared" si="210"/>
        <v>0.46504819575075995</v>
      </c>
      <c r="E6680">
        <v>6675</v>
      </c>
      <c r="F6680">
        <f t="shared" si="211"/>
        <v>0.30340356525346668</v>
      </c>
    </row>
    <row r="6681" spans="2:6" x14ac:dyDescent="0.3">
      <c r="B6681">
        <v>6676</v>
      </c>
      <c r="C6681" s="1">
        <f t="shared" si="210"/>
        <v>0.46519123695588099</v>
      </c>
      <c r="E6681">
        <v>6676</v>
      </c>
      <c r="F6681">
        <f t="shared" si="211"/>
        <v>0.3033060202476322</v>
      </c>
    </row>
    <row r="6682" spans="2:6" x14ac:dyDescent="0.3">
      <c r="B6682">
        <v>6677</v>
      </c>
      <c r="C6682" s="1">
        <f t="shared" si="210"/>
        <v>0.46533427034572022</v>
      </c>
      <c r="E6682">
        <v>6677</v>
      </c>
      <c r="F6682">
        <f t="shared" si="211"/>
        <v>0.3033060202476322</v>
      </c>
    </row>
    <row r="6683" spans="2:6" x14ac:dyDescent="0.3">
      <c r="B6683">
        <v>6678</v>
      </c>
      <c r="C6683" s="1">
        <f t="shared" si="210"/>
        <v>0.46547729584669262</v>
      </c>
      <c r="E6683">
        <v>6678</v>
      </c>
      <c r="F6683">
        <f t="shared" si="211"/>
        <v>0.30320855070996383</v>
      </c>
    </row>
    <row r="6684" spans="2:6" x14ac:dyDescent="0.3">
      <c r="B6684">
        <v>6679</v>
      </c>
      <c r="C6684" s="1">
        <f t="shared" si="210"/>
        <v>0.46562031338521742</v>
      </c>
      <c r="E6684">
        <v>6679</v>
      </c>
      <c r="F6684">
        <f t="shared" si="211"/>
        <v>0.30320855070996378</v>
      </c>
    </row>
    <row r="6685" spans="2:6" x14ac:dyDescent="0.3">
      <c r="B6685">
        <v>6680</v>
      </c>
      <c r="C6685" s="1">
        <f t="shared" si="210"/>
        <v>0.4657633228877176</v>
      </c>
      <c r="E6685">
        <v>6680</v>
      </c>
      <c r="F6685">
        <f t="shared" si="211"/>
        <v>0.30311115669060584</v>
      </c>
    </row>
    <row r="6686" spans="2:6" x14ac:dyDescent="0.3">
      <c r="B6686">
        <v>6681</v>
      </c>
      <c r="C6686" s="1">
        <f t="shared" si="210"/>
        <v>0.46590632428062106</v>
      </c>
      <c r="E6686">
        <v>6681</v>
      </c>
      <c r="F6686">
        <f t="shared" si="211"/>
        <v>0.30311115669060579</v>
      </c>
    </row>
    <row r="6687" spans="2:6" x14ac:dyDescent="0.3">
      <c r="B6687">
        <v>6682</v>
      </c>
      <c r="C6687" s="1">
        <f t="shared" si="210"/>
        <v>0.46604931749035861</v>
      </c>
      <c r="E6687">
        <v>6682</v>
      </c>
      <c r="F6687">
        <f t="shared" si="211"/>
        <v>0.30301383823966332</v>
      </c>
    </row>
    <row r="6688" spans="2:6" x14ac:dyDescent="0.3">
      <c r="B6688">
        <v>6683</v>
      </c>
      <c r="C6688" s="1">
        <f t="shared" si="210"/>
        <v>0.46619230244336646</v>
      </c>
      <c r="E6688">
        <v>6683</v>
      </c>
      <c r="F6688">
        <f t="shared" si="211"/>
        <v>0.30301383823966321</v>
      </c>
    </row>
    <row r="6689" spans="2:6" x14ac:dyDescent="0.3">
      <c r="B6689">
        <v>6684</v>
      </c>
      <c r="C6689" s="1">
        <f t="shared" si="210"/>
        <v>0.46633527906608452</v>
      </c>
      <c r="E6689">
        <v>6684</v>
      </c>
      <c r="F6689">
        <f t="shared" si="211"/>
        <v>0.30291659540720289</v>
      </c>
    </row>
    <row r="6690" spans="2:6" x14ac:dyDescent="0.3">
      <c r="B6690">
        <v>6685</v>
      </c>
      <c r="C6690" s="1">
        <f t="shared" si="210"/>
        <v>0.46647824728495679</v>
      </c>
      <c r="E6690">
        <v>6685</v>
      </c>
      <c r="F6690">
        <f t="shared" si="211"/>
        <v>0.30291659540720284</v>
      </c>
    </row>
    <row r="6691" spans="2:6" x14ac:dyDescent="0.3">
      <c r="B6691">
        <v>6686</v>
      </c>
      <c r="C6691" s="1">
        <f t="shared" si="210"/>
        <v>0.46662120702643239</v>
      </c>
      <c r="E6691">
        <v>6686</v>
      </c>
      <c r="F6691">
        <f t="shared" si="211"/>
        <v>0.30281942824325203</v>
      </c>
    </row>
    <row r="6692" spans="2:6" x14ac:dyDescent="0.3">
      <c r="B6692">
        <v>6687</v>
      </c>
      <c r="C6692" s="1">
        <f t="shared" si="210"/>
        <v>0.46676415821696365</v>
      </c>
      <c r="E6692">
        <v>6687</v>
      </c>
      <c r="F6692">
        <f t="shared" si="211"/>
        <v>0.30281942824325203</v>
      </c>
    </row>
    <row r="6693" spans="2:6" x14ac:dyDescent="0.3">
      <c r="B6693">
        <v>6688</v>
      </c>
      <c r="C6693" s="1">
        <f t="shared" si="210"/>
        <v>0.46690710078300851</v>
      </c>
      <c r="E6693">
        <v>6688</v>
      </c>
      <c r="F6693">
        <f t="shared" si="211"/>
        <v>0.30272233679779936</v>
      </c>
    </row>
    <row r="6694" spans="2:6" x14ac:dyDescent="0.3">
      <c r="B6694">
        <v>6689</v>
      </c>
      <c r="C6694" s="1">
        <f t="shared" si="210"/>
        <v>0.46705003465102812</v>
      </c>
      <c r="E6694">
        <v>6689</v>
      </c>
      <c r="F6694">
        <f t="shared" si="211"/>
        <v>0.30272233679779931</v>
      </c>
    </row>
    <row r="6695" spans="2:6" x14ac:dyDescent="0.3">
      <c r="B6695">
        <v>6690</v>
      </c>
      <c r="C6695" s="1">
        <f t="shared" si="210"/>
        <v>0.46719295974748926</v>
      </c>
      <c r="E6695">
        <v>6690</v>
      </c>
      <c r="F6695">
        <f t="shared" si="211"/>
        <v>0.30262532112079454</v>
      </c>
    </row>
    <row r="6696" spans="2:6" x14ac:dyDescent="0.3">
      <c r="B6696">
        <v>6691</v>
      </c>
      <c r="C6696" s="1">
        <f t="shared" si="210"/>
        <v>0.4673358759988625</v>
      </c>
      <c r="E6696">
        <v>6691</v>
      </c>
      <c r="F6696">
        <f t="shared" si="211"/>
        <v>0.30262532112079454</v>
      </c>
    </row>
    <row r="6697" spans="2:6" x14ac:dyDescent="0.3">
      <c r="B6697">
        <v>6692</v>
      </c>
      <c r="C6697" s="1">
        <f t="shared" si="210"/>
        <v>0.46747878333162324</v>
      </c>
      <c r="E6697">
        <v>6692</v>
      </c>
      <c r="F6697">
        <f t="shared" si="211"/>
        <v>0.3025283812621482</v>
      </c>
    </row>
    <row r="6698" spans="2:6" x14ac:dyDescent="0.3">
      <c r="B6698">
        <v>6693</v>
      </c>
      <c r="C6698" s="1">
        <f t="shared" si="210"/>
        <v>0.46762168167225127</v>
      </c>
      <c r="E6698">
        <v>6693</v>
      </c>
      <c r="F6698">
        <f t="shared" si="211"/>
        <v>0.3025283812621482</v>
      </c>
    </row>
    <row r="6699" spans="2:6" x14ac:dyDescent="0.3">
      <c r="B6699">
        <v>6694</v>
      </c>
      <c r="C6699" s="1">
        <f t="shared" si="210"/>
        <v>0.46776457094723106</v>
      </c>
      <c r="E6699">
        <v>6694</v>
      </c>
      <c r="F6699">
        <f t="shared" si="211"/>
        <v>0.30243151727173212</v>
      </c>
    </row>
    <row r="6700" spans="2:6" x14ac:dyDescent="0.3">
      <c r="B6700">
        <v>6695</v>
      </c>
      <c r="C6700" s="1">
        <f t="shared" si="210"/>
        <v>0.46790745108305209</v>
      </c>
      <c r="E6700">
        <v>6695</v>
      </c>
      <c r="F6700">
        <f t="shared" si="211"/>
        <v>0.30243151727173206</v>
      </c>
    </row>
    <row r="6701" spans="2:6" x14ac:dyDescent="0.3">
      <c r="B6701">
        <v>6696</v>
      </c>
      <c r="C6701" s="1">
        <f t="shared" si="210"/>
        <v>0.46805032200620816</v>
      </c>
      <c r="E6701">
        <v>6696</v>
      </c>
      <c r="F6701">
        <f t="shared" si="211"/>
        <v>0.30233472919937876</v>
      </c>
    </row>
    <row r="6702" spans="2:6" x14ac:dyDescent="0.3">
      <c r="B6702">
        <v>6697</v>
      </c>
      <c r="C6702" s="1">
        <f t="shared" si="210"/>
        <v>0.46819318364319784</v>
      </c>
      <c r="E6702">
        <v>6697</v>
      </c>
      <c r="F6702">
        <f t="shared" si="211"/>
        <v>0.30233472919937865</v>
      </c>
    </row>
    <row r="6703" spans="2:6" x14ac:dyDescent="0.3">
      <c r="B6703">
        <v>6698</v>
      </c>
      <c r="C6703" s="1">
        <f t="shared" si="210"/>
        <v>0.46833603592052458</v>
      </c>
      <c r="E6703">
        <v>6698</v>
      </c>
      <c r="F6703">
        <f t="shared" si="211"/>
        <v>0.30223801709488174</v>
      </c>
    </row>
    <row r="6704" spans="2:6" x14ac:dyDescent="0.3">
      <c r="B6704">
        <v>6699</v>
      </c>
      <c r="C6704" s="1">
        <f t="shared" si="210"/>
        <v>0.46847887876469663</v>
      </c>
      <c r="E6704">
        <v>6699</v>
      </c>
      <c r="F6704">
        <f t="shared" si="211"/>
        <v>0.30223801709488174</v>
      </c>
    </row>
    <row r="6705" spans="2:6" x14ac:dyDescent="0.3">
      <c r="B6705">
        <v>6700</v>
      </c>
      <c r="C6705" s="1">
        <f t="shared" si="210"/>
        <v>0.46862171210222708</v>
      </c>
      <c r="E6705">
        <v>6700</v>
      </c>
      <c r="F6705">
        <f t="shared" si="211"/>
        <v>0.3021413810079957</v>
      </c>
    </row>
    <row r="6706" spans="2:6" x14ac:dyDescent="0.3">
      <c r="B6706">
        <v>6701</v>
      </c>
      <c r="C6706" s="1">
        <f t="shared" si="210"/>
        <v>0.46876453585963385</v>
      </c>
      <c r="E6706">
        <v>6701</v>
      </c>
      <c r="F6706">
        <f t="shared" si="211"/>
        <v>0.3021413810079957</v>
      </c>
    </row>
    <row r="6707" spans="2:6" x14ac:dyDescent="0.3">
      <c r="B6707">
        <v>6702</v>
      </c>
      <c r="C6707" s="1">
        <f t="shared" si="210"/>
        <v>0.46890734996343975</v>
      </c>
      <c r="E6707">
        <v>6702</v>
      </c>
      <c r="F6707">
        <f t="shared" si="211"/>
        <v>0.30204482098843588</v>
      </c>
    </row>
    <row r="6708" spans="2:6" x14ac:dyDescent="0.3">
      <c r="B6708">
        <v>6703</v>
      </c>
      <c r="C6708" s="1">
        <f t="shared" si="210"/>
        <v>0.469050154340173</v>
      </c>
      <c r="E6708">
        <v>6703</v>
      </c>
      <c r="F6708">
        <f t="shared" si="211"/>
        <v>0.30204482098843582</v>
      </c>
    </row>
    <row r="6709" spans="2:6" x14ac:dyDescent="0.3">
      <c r="B6709">
        <v>6704</v>
      </c>
      <c r="C6709" s="1">
        <f t="shared" si="210"/>
        <v>0.46919294891636626</v>
      </c>
      <c r="E6709">
        <v>6704</v>
      </c>
      <c r="F6709">
        <f t="shared" si="211"/>
        <v>0.30194833708587865</v>
      </c>
    </row>
    <row r="6710" spans="2:6" x14ac:dyDescent="0.3">
      <c r="B6710">
        <v>6705</v>
      </c>
      <c r="C6710" s="1">
        <f t="shared" si="210"/>
        <v>0.46933573361855746</v>
      </c>
      <c r="E6710">
        <v>6705</v>
      </c>
      <c r="F6710">
        <f t="shared" si="211"/>
        <v>0.30194833708587859</v>
      </c>
    </row>
    <row r="6711" spans="2:6" x14ac:dyDescent="0.3">
      <c r="B6711">
        <v>6706</v>
      </c>
      <c r="C6711" s="1">
        <f t="shared" si="210"/>
        <v>0.46947850837328958</v>
      </c>
      <c r="E6711">
        <v>6706</v>
      </c>
      <c r="F6711">
        <f t="shared" si="211"/>
        <v>0.30185192934996097</v>
      </c>
    </row>
    <row r="6712" spans="2:6" x14ac:dyDescent="0.3">
      <c r="B6712">
        <v>6707</v>
      </c>
      <c r="C6712" s="1">
        <f t="shared" si="210"/>
        <v>0.46962127310711066</v>
      </c>
      <c r="E6712">
        <v>6707</v>
      </c>
      <c r="F6712">
        <f t="shared" si="211"/>
        <v>0.30185192934996086</v>
      </c>
    </row>
    <row r="6713" spans="2:6" x14ac:dyDescent="0.3">
      <c r="B6713">
        <v>6708</v>
      </c>
      <c r="C6713" s="1">
        <f t="shared" si="210"/>
        <v>0.46976402774657439</v>
      </c>
      <c r="E6713">
        <v>6708</v>
      </c>
      <c r="F6713">
        <f t="shared" si="211"/>
        <v>0.30175559783028083</v>
      </c>
    </row>
    <row r="6714" spans="2:6" x14ac:dyDescent="0.3">
      <c r="B6714">
        <v>6709</v>
      </c>
      <c r="C6714" s="1">
        <f t="shared" si="210"/>
        <v>0.46990677221823857</v>
      </c>
      <c r="E6714">
        <v>6709</v>
      </c>
      <c r="F6714">
        <f t="shared" si="211"/>
        <v>0.30175559783028083</v>
      </c>
    </row>
    <row r="6715" spans="2:6" x14ac:dyDescent="0.3">
      <c r="B6715">
        <v>6710</v>
      </c>
      <c r="C6715" s="1">
        <f t="shared" si="210"/>
        <v>0.47004950644866761</v>
      </c>
      <c r="E6715">
        <v>6710</v>
      </c>
      <c r="F6715">
        <f t="shared" si="211"/>
        <v>0.30165934257639704</v>
      </c>
    </row>
    <row r="6716" spans="2:6" x14ac:dyDescent="0.3">
      <c r="B6716">
        <v>6711</v>
      </c>
      <c r="C6716" s="1">
        <f t="shared" si="210"/>
        <v>0.47019223036442975</v>
      </c>
      <c r="E6716">
        <v>6711</v>
      </c>
      <c r="F6716">
        <f t="shared" si="211"/>
        <v>0.30165934257639693</v>
      </c>
    </row>
    <row r="6717" spans="2:6" x14ac:dyDescent="0.3">
      <c r="B6717">
        <v>6712</v>
      </c>
      <c r="C6717" s="1">
        <f t="shared" si="210"/>
        <v>0.47033494389209979</v>
      </c>
      <c r="E6717">
        <v>6712</v>
      </c>
      <c r="F6717">
        <f t="shared" si="211"/>
        <v>0.30156316363782887</v>
      </c>
    </row>
    <row r="6718" spans="2:6" x14ac:dyDescent="0.3">
      <c r="B6718">
        <v>6713</v>
      </c>
      <c r="C6718" s="1">
        <f t="shared" si="210"/>
        <v>0.47047764695825722</v>
      </c>
      <c r="E6718">
        <v>6713</v>
      </c>
      <c r="F6718">
        <f t="shared" si="211"/>
        <v>0.30156316363782881</v>
      </c>
    </row>
    <row r="6719" spans="2:6" x14ac:dyDescent="0.3">
      <c r="B6719">
        <v>6714</v>
      </c>
      <c r="C6719" s="1">
        <f t="shared" si="210"/>
        <v>0.47062033948948684</v>
      </c>
      <c r="E6719">
        <v>6714</v>
      </c>
      <c r="F6719">
        <f t="shared" si="211"/>
        <v>0.30146706106405663</v>
      </c>
    </row>
    <row r="6720" spans="2:6" x14ac:dyDescent="0.3">
      <c r="B6720">
        <v>6715</v>
      </c>
      <c r="C6720" s="1">
        <f t="shared" si="210"/>
        <v>0.47076302141237958</v>
      </c>
      <c r="E6720">
        <v>6715</v>
      </c>
      <c r="F6720">
        <f t="shared" si="211"/>
        <v>0.30146706106405663</v>
      </c>
    </row>
    <row r="6721" spans="2:6" x14ac:dyDescent="0.3">
      <c r="B6721">
        <v>6716</v>
      </c>
      <c r="C6721" s="1">
        <f t="shared" si="210"/>
        <v>0.47090569265353061</v>
      </c>
      <c r="E6721">
        <v>6716</v>
      </c>
      <c r="F6721">
        <f t="shared" si="211"/>
        <v>0.30137103490452122</v>
      </c>
    </row>
    <row r="6722" spans="2:6" x14ac:dyDescent="0.3">
      <c r="B6722">
        <v>6717</v>
      </c>
      <c r="C6722" s="1">
        <f t="shared" si="210"/>
        <v>0.47104835313954185</v>
      </c>
      <c r="E6722">
        <v>6717</v>
      </c>
      <c r="F6722">
        <f t="shared" si="211"/>
        <v>0.30137103490452111</v>
      </c>
    </row>
    <row r="6723" spans="2:6" x14ac:dyDescent="0.3">
      <c r="B6723">
        <v>6718</v>
      </c>
      <c r="C6723" s="1">
        <f t="shared" si="210"/>
        <v>0.47119100279702003</v>
      </c>
      <c r="E6723">
        <v>6718</v>
      </c>
      <c r="F6723">
        <f t="shared" si="211"/>
        <v>0.30127508520862423</v>
      </c>
    </row>
    <row r="6724" spans="2:6" x14ac:dyDescent="0.3">
      <c r="B6724">
        <v>6719</v>
      </c>
      <c r="C6724" s="1">
        <f t="shared" si="210"/>
        <v>0.47133364155257756</v>
      </c>
      <c r="E6724">
        <v>6719</v>
      </c>
      <c r="F6724">
        <f t="shared" si="211"/>
        <v>0.30127508520862412</v>
      </c>
    </row>
    <row r="6725" spans="2:6" x14ac:dyDescent="0.3">
      <c r="B6725">
        <v>6720</v>
      </c>
      <c r="C6725" s="1">
        <f t="shared" si="210"/>
        <v>0.4714762693328326</v>
      </c>
      <c r="E6725">
        <v>6720</v>
      </c>
      <c r="F6725">
        <f t="shared" si="211"/>
        <v>0.30117921202572789</v>
      </c>
    </row>
    <row r="6726" spans="2:6" x14ac:dyDescent="0.3">
      <c r="B6726">
        <v>6721</v>
      </c>
      <c r="C6726" s="1">
        <f t="shared" ref="C6726:C6789" si="212">D$2+D$1*COS((B6726*2*PI()/8760))</f>
        <v>0.47161888606440888</v>
      </c>
      <c r="E6726">
        <v>6721</v>
      </c>
      <c r="F6726">
        <f t="shared" ref="F6726:F6789" si="213">LARGE(C$6:C$8765,E6726)</f>
        <v>0.30117921202572784</v>
      </c>
    </row>
    <row r="6727" spans="2:6" x14ac:dyDescent="0.3">
      <c r="B6727">
        <v>6722</v>
      </c>
      <c r="C6727" s="1">
        <f t="shared" si="212"/>
        <v>0.47176149167393577</v>
      </c>
      <c r="E6727">
        <v>6722</v>
      </c>
      <c r="F6727">
        <f t="shared" si="213"/>
        <v>0.30108341540515515</v>
      </c>
    </row>
    <row r="6728" spans="2:6" x14ac:dyDescent="0.3">
      <c r="B6728">
        <v>6723</v>
      </c>
      <c r="C6728" s="1">
        <f t="shared" si="212"/>
        <v>0.47190408608804829</v>
      </c>
      <c r="E6728">
        <v>6723</v>
      </c>
      <c r="F6728">
        <f t="shared" si="213"/>
        <v>0.30108341540515515</v>
      </c>
    </row>
    <row r="6729" spans="2:6" x14ac:dyDescent="0.3">
      <c r="B6729">
        <v>6724</v>
      </c>
      <c r="C6729" s="1">
        <f t="shared" si="212"/>
        <v>0.47204666923338762</v>
      </c>
      <c r="E6729">
        <v>6724</v>
      </c>
      <c r="F6729">
        <f t="shared" si="213"/>
        <v>0.30098769539618964</v>
      </c>
    </row>
    <row r="6730" spans="2:6" x14ac:dyDescent="0.3">
      <c r="B6730">
        <v>6725</v>
      </c>
      <c r="C6730" s="1">
        <f t="shared" si="212"/>
        <v>0.47218924103660032</v>
      </c>
      <c r="E6730">
        <v>6725</v>
      </c>
      <c r="F6730">
        <f t="shared" si="213"/>
        <v>0.30098769539618964</v>
      </c>
    </row>
    <row r="6731" spans="2:6" x14ac:dyDescent="0.3">
      <c r="B6731">
        <v>6726</v>
      </c>
      <c r="C6731" s="1">
        <f t="shared" si="212"/>
        <v>0.47233180142433889</v>
      </c>
      <c r="E6731">
        <v>6726</v>
      </c>
      <c r="F6731">
        <f t="shared" si="213"/>
        <v>0.30089205204807534</v>
      </c>
    </row>
    <row r="6732" spans="2:6" x14ac:dyDescent="0.3">
      <c r="B6732">
        <v>6727</v>
      </c>
      <c r="C6732" s="1">
        <f t="shared" si="212"/>
        <v>0.47247435032326174</v>
      </c>
      <c r="E6732">
        <v>6727</v>
      </c>
      <c r="F6732">
        <f t="shared" si="213"/>
        <v>0.30089205204807523</v>
      </c>
    </row>
    <row r="6733" spans="2:6" x14ac:dyDescent="0.3">
      <c r="B6733">
        <v>6728</v>
      </c>
      <c r="C6733" s="1">
        <f t="shared" si="212"/>
        <v>0.47261688766003318</v>
      </c>
      <c r="E6733">
        <v>6728</v>
      </c>
      <c r="F6733">
        <f t="shared" si="213"/>
        <v>0.3007964854100168</v>
      </c>
    </row>
    <row r="6734" spans="2:6" x14ac:dyDescent="0.3">
      <c r="B6734">
        <v>6729</v>
      </c>
      <c r="C6734" s="1">
        <f t="shared" si="212"/>
        <v>0.47275941336132332</v>
      </c>
      <c r="E6734">
        <v>6729</v>
      </c>
      <c r="F6734">
        <f t="shared" si="213"/>
        <v>0.3007964854100168</v>
      </c>
    </row>
    <row r="6735" spans="2:6" x14ac:dyDescent="0.3">
      <c r="B6735">
        <v>6730</v>
      </c>
      <c r="C6735" s="1">
        <f t="shared" si="212"/>
        <v>0.47290192735380893</v>
      </c>
      <c r="E6735">
        <v>6730</v>
      </c>
      <c r="F6735">
        <f t="shared" si="213"/>
        <v>0.30070099553117957</v>
      </c>
    </row>
    <row r="6736" spans="2:6" x14ac:dyDescent="0.3">
      <c r="B6736">
        <v>6731</v>
      </c>
      <c r="C6736" s="1">
        <f t="shared" si="212"/>
        <v>0.47304442956417159</v>
      </c>
      <c r="E6736">
        <v>6731</v>
      </c>
      <c r="F6736">
        <f t="shared" si="213"/>
        <v>0.30070099553117946</v>
      </c>
    </row>
    <row r="6737" spans="2:6" x14ac:dyDescent="0.3">
      <c r="B6737">
        <v>6732</v>
      </c>
      <c r="C6737" s="1">
        <f t="shared" si="212"/>
        <v>0.47318691991910006</v>
      </c>
      <c r="E6737">
        <v>6732</v>
      </c>
      <c r="F6737">
        <f t="shared" si="213"/>
        <v>0.30060558246068897</v>
      </c>
    </row>
    <row r="6738" spans="2:6" x14ac:dyDescent="0.3">
      <c r="B6738">
        <v>6733</v>
      </c>
      <c r="C6738" s="1">
        <f t="shared" si="212"/>
        <v>0.4733293983452887</v>
      </c>
      <c r="E6738">
        <v>6733</v>
      </c>
      <c r="F6738">
        <f t="shared" si="213"/>
        <v>0.30060558246068891</v>
      </c>
    </row>
    <row r="6739" spans="2:6" x14ac:dyDescent="0.3">
      <c r="B6739">
        <v>6734</v>
      </c>
      <c r="C6739" s="1">
        <f t="shared" si="212"/>
        <v>0.47347186476943787</v>
      </c>
      <c r="E6739">
        <v>6734</v>
      </c>
      <c r="F6739">
        <f t="shared" si="213"/>
        <v>0.30051024624763145</v>
      </c>
    </row>
    <row r="6740" spans="2:6" x14ac:dyDescent="0.3">
      <c r="B6740">
        <v>6735</v>
      </c>
      <c r="C6740" s="1">
        <f t="shared" si="212"/>
        <v>0.4736143191182548</v>
      </c>
      <c r="E6740">
        <v>6735</v>
      </c>
      <c r="F6740">
        <f t="shared" si="213"/>
        <v>0.30051024624763145</v>
      </c>
    </row>
    <row r="6741" spans="2:6" x14ac:dyDescent="0.3">
      <c r="B6741">
        <v>6736</v>
      </c>
      <c r="C6741" s="1">
        <f t="shared" si="212"/>
        <v>0.47375676131845185</v>
      </c>
      <c r="E6741">
        <v>6736</v>
      </c>
      <c r="F6741">
        <f t="shared" si="213"/>
        <v>0.30041498694105356</v>
      </c>
    </row>
    <row r="6742" spans="2:6" x14ac:dyDescent="0.3">
      <c r="B6742">
        <v>6737</v>
      </c>
      <c r="C6742" s="1">
        <f t="shared" si="212"/>
        <v>0.47389919129674879</v>
      </c>
      <c r="E6742">
        <v>6737</v>
      </c>
      <c r="F6742">
        <f t="shared" si="213"/>
        <v>0.30041498694105351</v>
      </c>
    </row>
    <row r="6743" spans="2:6" x14ac:dyDescent="0.3">
      <c r="B6743">
        <v>6738</v>
      </c>
      <c r="C6743" s="1">
        <f t="shared" si="212"/>
        <v>0.47404160897987047</v>
      </c>
      <c r="E6743">
        <v>6738</v>
      </c>
      <c r="F6743">
        <f t="shared" si="213"/>
        <v>0.30031980458996244</v>
      </c>
    </row>
    <row r="6744" spans="2:6" x14ac:dyDescent="0.3">
      <c r="B6744">
        <v>6739</v>
      </c>
      <c r="C6744" s="1">
        <f t="shared" si="212"/>
        <v>0.47418401429454926</v>
      </c>
      <c r="E6744">
        <v>6739</v>
      </c>
      <c r="F6744">
        <f t="shared" si="213"/>
        <v>0.30031980458996232</v>
      </c>
    </row>
    <row r="6745" spans="2:6" x14ac:dyDescent="0.3">
      <c r="B6745">
        <v>6740</v>
      </c>
      <c r="C6745" s="1">
        <f t="shared" si="212"/>
        <v>0.47432640716752311</v>
      </c>
      <c r="E6745">
        <v>6740</v>
      </c>
      <c r="F6745">
        <f t="shared" si="213"/>
        <v>0.30022469924332551</v>
      </c>
    </row>
    <row r="6746" spans="2:6" x14ac:dyDescent="0.3">
      <c r="B6746">
        <v>6741</v>
      </c>
      <c r="C6746" s="1">
        <f t="shared" si="212"/>
        <v>0.47446878752553667</v>
      </c>
      <c r="E6746">
        <v>6741</v>
      </c>
      <c r="F6746">
        <f t="shared" si="213"/>
        <v>0.3002246992433254</v>
      </c>
    </row>
    <row r="6747" spans="2:6" x14ac:dyDescent="0.3">
      <c r="B6747">
        <v>6742</v>
      </c>
      <c r="C6747" s="1">
        <f t="shared" si="212"/>
        <v>0.47461115529534093</v>
      </c>
      <c r="E6747">
        <v>6742</v>
      </c>
      <c r="F6747">
        <f t="shared" si="213"/>
        <v>0.3001296709500707</v>
      </c>
    </row>
    <row r="6748" spans="2:6" x14ac:dyDescent="0.3">
      <c r="B6748">
        <v>6743</v>
      </c>
      <c r="C6748" s="1">
        <f t="shared" si="212"/>
        <v>0.47475351040369312</v>
      </c>
      <c r="E6748">
        <v>6743</v>
      </c>
      <c r="F6748">
        <f t="shared" si="213"/>
        <v>0.30012967095007065</v>
      </c>
    </row>
    <row r="6749" spans="2:6" x14ac:dyDescent="0.3">
      <c r="B6749">
        <v>6744</v>
      </c>
      <c r="C6749" s="1">
        <f t="shared" si="212"/>
        <v>0.47489585277735791</v>
      </c>
      <c r="E6749">
        <v>6744</v>
      </c>
      <c r="F6749">
        <f t="shared" si="213"/>
        <v>0.3000347197590863</v>
      </c>
    </row>
    <row r="6750" spans="2:6" x14ac:dyDescent="0.3">
      <c r="B6750">
        <v>6745</v>
      </c>
      <c r="C6750" s="1">
        <f t="shared" si="212"/>
        <v>0.47503818234310513</v>
      </c>
      <c r="E6750">
        <v>6745</v>
      </c>
      <c r="F6750">
        <f t="shared" si="213"/>
        <v>0.30003471975908624</v>
      </c>
    </row>
    <row r="6751" spans="2:6" x14ac:dyDescent="0.3">
      <c r="B6751">
        <v>6746</v>
      </c>
      <c r="C6751" s="1">
        <f t="shared" si="212"/>
        <v>0.47518049902771237</v>
      </c>
      <c r="E6751">
        <v>6746</v>
      </c>
      <c r="F6751">
        <f t="shared" si="213"/>
        <v>0.29993984571922083</v>
      </c>
    </row>
    <row r="6752" spans="2:6" x14ac:dyDescent="0.3">
      <c r="B6752">
        <v>6747</v>
      </c>
      <c r="C6752" s="1">
        <f t="shared" si="212"/>
        <v>0.47532280275796335</v>
      </c>
      <c r="E6752">
        <v>6747</v>
      </c>
      <c r="F6752">
        <f t="shared" si="213"/>
        <v>0.29993984571922078</v>
      </c>
    </row>
    <row r="6753" spans="2:6" x14ac:dyDescent="0.3">
      <c r="B6753">
        <v>6748</v>
      </c>
      <c r="C6753" s="1">
        <f t="shared" si="212"/>
        <v>0.47546509346064841</v>
      </c>
      <c r="E6753">
        <v>6748</v>
      </c>
      <c r="F6753">
        <f t="shared" si="213"/>
        <v>0.29984504887928326</v>
      </c>
    </row>
    <row r="6754" spans="2:6" x14ac:dyDescent="0.3">
      <c r="B6754">
        <v>6749</v>
      </c>
      <c r="C6754" s="1">
        <f t="shared" si="212"/>
        <v>0.47560737106256473</v>
      </c>
      <c r="E6754">
        <v>6749</v>
      </c>
      <c r="F6754">
        <f t="shared" si="213"/>
        <v>0.2998450488792832</v>
      </c>
    </row>
    <row r="6755" spans="2:6" x14ac:dyDescent="0.3">
      <c r="B6755">
        <v>6750</v>
      </c>
      <c r="C6755" s="1">
        <f t="shared" si="212"/>
        <v>0.47574963549051619</v>
      </c>
      <c r="E6755">
        <v>6750</v>
      </c>
      <c r="F6755">
        <f t="shared" si="213"/>
        <v>0.29975032928804263</v>
      </c>
    </row>
    <row r="6756" spans="2:6" x14ac:dyDescent="0.3">
      <c r="B6756">
        <v>6751</v>
      </c>
      <c r="C6756" s="1">
        <f t="shared" si="212"/>
        <v>0.47589188667131332</v>
      </c>
      <c r="E6756">
        <v>6751</v>
      </c>
      <c r="F6756">
        <f t="shared" si="213"/>
        <v>0.29975032928804257</v>
      </c>
    </row>
    <row r="6757" spans="2:6" x14ac:dyDescent="0.3">
      <c r="B6757">
        <v>6752</v>
      </c>
      <c r="C6757" s="1">
        <f t="shared" si="212"/>
        <v>0.47603412453177391</v>
      </c>
      <c r="E6757">
        <v>6752</v>
      </c>
      <c r="F6757">
        <f t="shared" si="213"/>
        <v>0.29965568699422851</v>
      </c>
    </row>
    <row r="6758" spans="2:6" x14ac:dyDescent="0.3">
      <c r="B6758">
        <v>6753</v>
      </c>
      <c r="C6758" s="1">
        <f t="shared" si="212"/>
        <v>0.47617634899872208</v>
      </c>
      <c r="E6758">
        <v>6753</v>
      </c>
      <c r="F6758">
        <f t="shared" si="213"/>
        <v>0.29965568699422851</v>
      </c>
    </row>
    <row r="6759" spans="2:6" x14ac:dyDescent="0.3">
      <c r="B6759">
        <v>6754</v>
      </c>
      <c r="C6759" s="1">
        <f t="shared" si="212"/>
        <v>0.47631855999898909</v>
      </c>
      <c r="E6759">
        <v>6754</v>
      </c>
      <c r="F6759">
        <f t="shared" si="213"/>
        <v>0.29956112204653046</v>
      </c>
    </row>
    <row r="6760" spans="2:6" x14ac:dyDescent="0.3">
      <c r="B6760">
        <v>6755</v>
      </c>
      <c r="C6760" s="1">
        <f t="shared" si="212"/>
        <v>0.47646075745941313</v>
      </c>
      <c r="E6760">
        <v>6755</v>
      </c>
      <c r="F6760">
        <f t="shared" si="213"/>
        <v>0.2995611220465304</v>
      </c>
    </row>
    <row r="6761" spans="2:6" x14ac:dyDescent="0.3">
      <c r="B6761">
        <v>6756</v>
      </c>
      <c r="C6761" s="1">
        <f t="shared" si="212"/>
        <v>0.47660294130683906</v>
      </c>
      <c r="E6761">
        <v>6756</v>
      </c>
      <c r="F6761">
        <f t="shared" si="213"/>
        <v>0.29946663449359839</v>
      </c>
    </row>
    <row r="6762" spans="2:6" x14ac:dyDescent="0.3">
      <c r="B6762">
        <v>6757</v>
      </c>
      <c r="C6762" s="1">
        <f t="shared" si="212"/>
        <v>0.47674511146811949</v>
      </c>
      <c r="E6762">
        <v>6757</v>
      </c>
      <c r="F6762">
        <f t="shared" si="213"/>
        <v>0.29946663449359828</v>
      </c>
    </row>
    <row r="6763" spans="2:6" x14ac:dyDescent="0.3">
      <c r="B6763">
        <v>6758</v>
      </c>
      <c r="C6763" s="1">
        <f t="shared" si="212"/>
        <v>0.47688726787011299</v>
      </c>
      <c r="E6763">
        <v>6758</v>
      </c>
      <c r="F6763">
        <f t="shared" si="213"/>
        <v>0.29937222438404232</v>
      </c>
    </row>
    <row r="6764" spans="2:6" x14ac:dyDescent="0.3">
      <c r="B6764">
        <v>6759</v>
      </c>
      <c r="C6764" s="1">
        <f t="shared" si="212"/>
        <v>0.47702941043968644</v>
      </c>
      <c r="E6764">
        <v>6759</v>
      </c>
      <c r="F6764">
        <f t="shared" si="213"/>
        <v>0.29937222438404226</v>
      </c>
    </row>
    <row r="6765" spans="2:6" x14ac:dyDescent="0.3">
      <c r="B6765">
        <v>6760</v>
      </c>
      <c r="C6765" s="1">
        <f t="shared" si="212"/>
        <v>0.47717153910371246</v>
      </c>
      <c r="E6765">
        <v>6760</v>
      </c>
      <c r="F6765">
        <f t="shared" si="213"/>
        <v>0.29927789176643249</v>
      </c>
    </row>
    <row r="6766" spans="2:6" x14ac:dyDescent="0.3">
      <c r="B6766">
        <v>6761</v>
      </c>
      <c r="C6766" s="1">
        <f t="shared" si="212"/>
        <v>0.47731365378907215</v>
      </c>
      <c r="E6766">
        <v>6761</v>
      </c>
      <c r="F6766">
        <f t="shared" si="213"/>
        <v>0.29927789176643238</v>
      </c>
    </row>
    <row r="6767" spans="2:6" x14ac:dyDescent="0.3">
      <c r="B6767">
        <v>6762</v>
      </c>
      <c r="C6767" s="1">
        <f t="shared" si="212"/>
        <v>0.47745575442265298</v>
      </c>
      <c r="E6767">
        <v>6762</v>
      </c>
      <c r="F6767">
        <f t="shared" si="213"/>
        <v>0.2991836366892992</v>
      </c>
    </row>
    <row r="6768" spans="2:6" x14ac:dyDescent="0.3">
      <c r="B6768">
        <v>6763</v>
      </c>
      <c r="C6768" s="1">
        <f t="shared" si="212"/>
        <v>0.47759784093134972</v>
      </c>
      <c r="E6768">
        <v>6763</v>
      </c>
      <c r="F6768">
        <f t="shared" si="213"/>
        <v>0.29918363668929915</v>
      </c>
    </row>
    <row r="6769" spans="2:6" x14ac:dyDescent="0.3">
      <c r="B6769">
        <v>6764</v>
      </c>
      <c r="C6769" s="1">
        <f t="shared" si="212"/>
        <v>0.47773991324206505</v>
      </c>
      <c r="E6769">
        <v>6764</v>
      </c>
      <c r="F6769">
        <f t="shared" si="213"/>
        <v>0.299089459201133</v>
      </c>
    </row>
    <row r="6770" spans="2:6" x14ac:dyDescent="0.3">
      <c r="B6770">
        <v>6765</v>
      </c>
      <c r="C6770" s="1">
        <f t="shared" si="212"/>
        <v>0.47788197128170784</v>
      </c>
      <c r="E6770">
        <v>6765</v>
      </c>
      <c r="F6770">
        <f t="shared" si="213"/>
        <v>0.299089459201133</v>
      </c>
    </row>
    <row r="6771" spans="2:6" x14ac:dyDescent="0.3">
      <c r="B6771">
        <v>6766</v>
      </c>
      <c r="C6771" s="1">
        <f t="shared" si="212"/>
        <v>0.47802401497719554</v>
      </c>
      <c r="E6771">
        <v>6766</v>
      </c>
      <c r="F6771">
        <f t="shared" si="213"/>
        <v>0.29899535935038435</v>
      </c>
    </row>
    <row r="6772" spans="2:6" x14ac:dyDescent="0.3">
      <c r="B6772">
        <v>6767</v>
      </c>
      <c r="C6772" s="1">
        <f t="shared" si="212"/>
        <v>0.47816604425545178</v>
      </c>
      <c r="E6772">
        <v>6767</v>
      </c>
      <c r="F6772">
        <f t="shared" si="213"/>
        <v>0.29899535935038435</v>
      </c>
    </row>
    <row r="6773" spans="2:6" x14ac:dyDescent="0.3">
      <c r="B6773">
        <v>6768</v>
      </c>
      <c r="C6773" s="1">
        <f t="shared" si="212"/>
        <v>0.47830805904340862</v>
      </c>
      <c r="E6773">
        <v>6768</v>
      </c>
      <c r="F6773">
        <f t="shared" si="213"/>
        <v>0.29890133718546397</v>
      </c>
    </row>
    <row r="6774" spans="2:6" x14ac:dyDescent="0.3">
      <c r="B6774">
        <v>6769</v>
      </c>
      <c r="C6774" s="1">
        <f t="shared" si="212"/>
        <v>0.47845005926800499</v>
      </c>
      <c r="E6774">
        <v>6769</v>
      </c>
      <c r="F6774">
        <f t="shared" si="213"/>
        <v>0.29890133718546391</v>
      </c>
    </row>
    <row r="6775" spans="2:6" x14ac:dyDescent="0.3">
      <c r="B6775">
        <v>6770</v>
      </c>
      <c r="C6775" s="1">
        <f t="shared" si="212"/>
        <v>0.47859204485618756</v>
      </c>
      <c r="E6775">
        <v>6770</v>
      </c>
      <c r="F6775">
        <f t="shared" si="213"/>
        <v>0.29880739275474227</v>
      </c>
    </row>
    <row r="6776" spans="2:6" x14ac:dyDescent="0.3">
      <c r="B6776">
        <v>6771</v>
      </c>
      <c r="C6776" s="1">
        <f t="shared" si="212"/>
        <v>0.47873401573491037</v>
      </c>
      <c r="E6776">
        <v>6771</v>
      </c>
      <c r="F6776">
        <f t="shared" si="213"/>
        <v>0.29880739275474227</v>
      </c>
    </row>
    <row r="6777" spans="2:6" x14ac:dyDescent="0.3">
      <c r="B6777">
        <v>6772</v>
      </c>
      <c r="C6777" s="1">
        <f t="shared" si="212"/>
        <v>0.47887597183113489</v>
      </c>
      <c r="E6777">
        <v>6772</v>
      </c>
      <c r="F6777">
        <f t="shared" si="213"/>
        <v>0.29871352610655011</v>
      </c>
    </row>
    <row r="6778" spans="2:6" x14ac:dyDescent="0.3">
      <c r="B6778">
        <v>6773</v>
      </c>
      <c r="C6778" s="1">
        <f t="shared" si="212"/>
        <v>0.47901791307183084</v>
      </c>
      <c r="E6778">
        <v>6773</v>
      </c>
      <c r="F6778">
        <f t="shared" si="213"/>
        <v>0.29871352610655011</v>
      </c>
    </row>
    <row r="6779" spans="2:6" x14ac:dyDescent="0.3">
      <c r="B6779">
        <v>6774</v>
      </c>
      <c r="C6779" s="1">
        <f t="shared" si="212"/>
        <v>0.47915983938397488</v>
      </c>
      <c r="E6779">
        <v>6774</v>
      </c>
      <c r="F6779">
        <f t="shared" si="213"/>
        <v>0.29861973728917801</v>
      </c>
    </row>
    <row r="6780" spans="2:6" x14ac:dyDescent="0.3">
      <c r="B6780">
        <v>6775</v>
      </c>
      <c r="C6780" s="1">
        <f t="shared" si="212"/>
        <v>0.47930175069455172</v>
      </c>
      <c r="E6780">
        <v>6775</v>
      </c>
      <c r="F6780">
        <f t="shared" si="213"/>
        <v>0.29861973728917801</v>
      </c>
    </row>
    <row r="6781" spans="2:6" x14ac:dyDescent="0.3">
      <c r="B6781">
        <v>6776</v>
      </c>
      <c r="C6781" s="1">
        <f t="shared" si="212"/>
        <v>0.47944364693055358</v>
      </c>
      <c r="E6781">
        <v>6776</v>
      </c>
      <c r="F6781">
        <f t="shared" si="213"/>
        <v>0.29852602635087649</v>
      </c>
    </row>
    <row r="6782" spans="2:6" x14ac:dyDescent="0.3">
      <c r="B6782">
        <v>6777</v>
      </c>
      <c r="C6782" s="1">
        <f t="shared" si="212"/>
        <v>0.47958552801898063</v>
      </c>
      <c r="E6782">
        <v>6777</v>
      </c>
      <c r="F6782">
        <f t="shared" si="213"/>
        <v>0.29852602635087649</v>
      </c>
    </row>
    <row r="6783" spans="2:6" x14ac:dyDescent="0.3">
      <c r="B6783">
        <v>6778</v>
      </c>
      <c r="C6783" s="1">
        <f t="shared" si="212"/>
        <v>0.47972739388684055</v>
      </c>
      <c r="E6783">
        <v>6778</v>
      </c>
      <c r="F6783">
        <f t="shared" si="213"/>
        <v>0.29843239333985627</v>
      </c>
    </row>
    <row r="6784" spans="2:6" x14ac:dyDescent="0.3">
      <c r="B6784">
        <v>6779</v>
      </c>
      <c r="C6784" s="1">
        <f t="shared" si="212"/>
        <v>0.47986924446114954</v>
      </c>
      <c r="E6784">
        <v>6779</v>
      </c>
      <c r="F6784">
        <f t="shared" si="213"/>
        <v>0.29843239333985622</v>
      </c>
    </row>
    <row r="6785" spans="2:6" x14ac:dyDescent="0.3">
      <c r="B6785">
        <v>6780</v>
      </c>
      <c r="C6785" s="1">
        <f t="shared" si="212"/>
        <v>0.48001107966893047</v>
      </c>
      <c r="E6785">
        <v>6780</v>
      </c>
      <c r="F6785">
        <f t="shared" si="213"/>
        <v>0.29833883830428753</v>
      </c>
    </row>
    <row r="6786" spans="2:6" x14ac:dyDescent="0.3">
      <c r="B6786">
        <v>6781</v>
      </c>
      <c r="C6786" s="1">
        <f t="shared" si="212"/>
        <v>0.48015289943721534</v>
      </c>
      <c r="E6786">
        <v>6781</v>
      </c>
      <c r="F6786">
        <f t="shared" si="213"/>
        <v>0.29833883830428742</v>
      </c>
    </row>
    <row r="6787" spans="2:6" x14ac:dyDescent="0.3">
      <c r="B6787">
        <v>6782</v>
      </c>
      <c r="C6787" s="1">
        <f t="shared" si="212"/>
        <v>0.48029470369304345</v>
      </c>
      <c r="E6787">
        <v>6782</v>
      </c>
      <c r="F6787">
        <f t="shared" si="213"/>
        <v>0.29824536129230073</v>
      </c>
    </row>
    <row r="6788" spans="2:6" x14ac:dyDescent="0.3">
      <c r="B6788">
        <v>6783</v>
      </c>
      <c r="C6788" s="1">
        <f t="shared" si="212"/>
        <v>0.48043649236346198</v>
      </c>
      <c r="E6788">
        <v>6783</v>
      </c>
      <c r="F6788">
        <f t="shared" si="213"/>
        <v>0.29824536129230067</v>
      </c>
    </row>
    <row r="6789" spans="2:6" x14ac:dyDescent="0.3">
      <c r="B6789">
        <v>6784</v>
      </c>
      <c r="C6789" s="1">
        <f t="shared" si="212"/>
        <v>0.48057826537552684</v>
      </c>
      <c r="E6789">
        <v>6784</v>
      </c>
      <c r="F6789">
        <f t="shared" si="213"/>
        <v>0.29815196235198599</v>
      </c>
    </row>
    <row r="6790" spans="2:6" x14ac:dyDescent="0.3">
      <c r="B6790">
        <v>6785</v>
      </c>
      <c r="C6790" s="1">
        <f t="shared" ref="C6790:C6853" si="214">D$2+D$1*COS((B6790*2*PI()/8760))</f>
        <v>0.48072002265630087</v>
      </c>
      <c r="E6790">
        <v>6785</v>
      </c>
      <c r="F6790">
        <f t="shared" ref="F6790:F6853" si="215">LARGE(C$6:C$8765,E6790)</f>
        <v>0.29815196235198588</v>
      </c>
    </row>
    <row r="6791" spans="2:6" x14ac:dyDescent="0.3">
      <c r="B6791">
        <v>6786</v>
      </c>
      <c r="C6791" s="1">
        <f t="shared" si="214"/>
        <v>0.48086176413285631</v>
      </c>
      <c r="E6791">
        <v>6786</v>
      </c>
      <c r="F6791">
        <f t="shared" si="215"/>
        <v>0.29805864153139333</v>
      </c>
    </row>
    <row r="6792" spans="2:6" x14ac:dyDescent="0.3">
      <c r="B6792">
        <v>6787</v>
      </c>
      <c r="C6792" s="1">
        <f t="shared" si="214"/>
        <v>0.48100348973227214</v>
      </c>
      <c r="E6792">
        <v>6787</v>
      </c>
      <c r="F6792">
        <f t="shared" si="215"/>
        <v>0.29805864153139328</v>
      </c>
    </row>
    <row r="6793" spans="2:6" x14ac:dyDescent="0.3">
      <c r="B6793">
        <v>6788</v>
      </c>
      <c r="C6793" s="1">
        <f t="shared" si="214"/>
        <v>0.48114519938163697</v>
      </c>
      <c r="E6793">
        <v>6788</v>
      </c>
      <c r="F6793">
        <f t="shared" si="215"/>
        <v>0.29796539887853263</v>
      </c>
    </row>
    <row r="6794" spans="2:6" x14ac:dyDescent="0.3">
      <c r="B6794">
        <v>6789</v>
      </c>
      <c r="C6794" s="1">
        <f t="shared" si="214"/>
        <v>0.48128689300804617</v>
      </c>
      <c r="E6794">
        <v>6789</v>
      </c>
      <c r="F6794">
        <f t="shared" si="215"/>
        <v>0.29796539887853257</v>
      </c>
    </row>
    <row r="6795" spans="2:6" x14ac:dyDescent="0.3">
      <c r="B6795">
        <v>6790</v>
      </c>
      <c r="C6795" s="1">
        <f t="shared" si="214"/>
        <v>0.48142857053860449</v>
      </c>
      <c r="E6795">
        <v>6790</v>
      </c>
      <c r="F6795">
        <f t="shared" si="215"/>
        <v>0.29787223444137345</v>
      </c>
    </row>
    <row r="6796" spans="2:6" x14ac:dyDescent="0.3">
      <c r="B6796">
        <v>6791</v>
      </c>
      <c r="C6796" s="1">
        <f t="shared" si="214"/>
        <v>0.48157023190042447</v>
      </c>
      <c r="E6796">
        <v>6791</v>
      </c>
      <c r="F6796">
        <f t="shared" si="215"/>
        <v>0.2978722344413734</v>
      </c>
    </row>
    <row r="6797" spans="2:6" x14ac:dyDescent="0.3">
      <c r="B6797">
        <v>6792</v>
      </c>
      <c r="C6797" s="1">
        <f t="shared" si="214"/>
        <v>0.48171187702062679</v>
      </c>
      <c r="E6797">
        <v>6792</v>
      </c>
      <c r="F6797">
        <f t="shared" si="215"/>
        <v>0.29777914826784513</v>
      </c>
    </row>
    <row r="6798" spans="2:6" x14ac:dyDescent="0.3">
      <c r="B6798">
        <v>6793</v>
      </c>
      <c r="C6798" s="1">
        <f t="shared" si="214"/>
        <v>0.48185350582634123</v>
      </c>
      <c r="E6798">
        <v>6793</v>
      </c>
      <c r="F6798">
        <f t="shared" si="215"/>
        <v>0.29777914826784507</v>
      </c>
    </row>
    <row r="6799" spans="2:6" x14ac:dyDescent="0.3">
      <c r="B6799">
        <v>6794</v>
      </c>
      <c r="C6799" s="1">
        <f t="shared" si="214"/>
        <v>0.48199511824470481</v>
      </c>
      <c r="E6799">
        <v>6794</v>
      </c>
      <c r="F6799">
        <f t="shared" si="215"/>
        <v>0.29768614040583674</v>
      </c>
    </row>
    <row r="6800" spans="2:6" x14ac:dyDescent="0.3">
      <c r="B6800">
        <v>6795</v>
      </c>
      <c r="C6800" s="1">
        <f t="shared" si="214"/>
        <v>0.48213671420286408</v>
      </c>
      <c r="E6800">
        <v>6795</v>
      </c>
      <c r="F6800">
        <f t="shared" si="215"/>
        <v>0.29768614040583663</v>
      </c>
    </row>
    <row r="6801" spans="2:6" x14ac:dyDescent="0.3">
      <c r="B6801">
        <v>6796</v>
      </c>
      <c r="C6801" s="1">
        <f t="shared" si="214"/>
        <v>0.48227829362797348</v>
      </c>
      <c r="E6801">
        <v>6796</v>
      </c>
      <c r="F6801">
        <f t="shared" si="215"/>
        <v>0.29759321090319713</v>
      </c>
    </row>
    <row r="6802" spans="2:6" x14ac:dyDescent="0.3">
      <c r="B6802">
        <v>6797</v>
      </c>
      <c r="C6802" s="1">
        <f t="shared" si="214"/>
        <v>0.48241985644719604</v>
      </c>
      <c r="E6802">
        <v>6797</v>
      </c>
      <c r="F6802">
        <f t="shared" si="215"/>
        <v>0.29759321090319713</v>
      </c>
    </row>
    <row r="6803" spans="2:6" x14ac:dyDescent="0.3">
      <c r="B6803">
        <v>6798</v>
      </c>
      <c r="C6803" s="1">
        <f t="shared" si="214"/>
        <v>0.48256140258770336</v>
      </c>
      <c r="E6803">
        <v>6798</v>
      </c>
      <c r="F6803">
        <f t="shared" si="215"/>
        <v>0.29750035980773487</v>
      </c>
    </row>
    <row r="6804" spans="2:6" x14ac:dyDescent="0.3">
      <c r="B6804">
        <v>6799</v>
      </c>
      <c r="C6804" s="1">
        <f t="shared" si="214"/>
        <v>0.48270293197667569</v>
      </c>
      <c r="E6804">
        <v>6799</v>
      </c>
      <c r="F6804">
        <f t="shared" si="215"/>
        <v>0.29750035980773482</v>
      </c>
    </row>
    <row r="6805" spans="2:6" x14ac:dyDescent="0.3">
      <c r="B6805">
        <v>6800</v>
      </c>
      <c r="C6805" s="1">
        <f t="shared" si="214"/>
        <v>0.48284444454130165</v>
      </c>
      <c r="E6805">
        <v>6800</v>
      </c>
      <c r="F6805">
        <f t="shared" si="215"/>
        <v>0.29740758716721805</v>
      </c>
    </row>
    <row r="6806" spans="2:6" x14ac:dyDescent="0.3">
      <c r="B6806">
        <v>6801</v>
      </c>
      <c r="C6806" s="1">
        <f t="shared" si="214"/>
        <v>0.482985940208779</v>
      </c>
      <c r="E6806">
        <v>6801</v>
      </c>
      <c r="F6806">
        <f t="shared" si="215"/>
        <v>0.29740758716721793</v>
      </c>
    </row>
    <row r="6807" spans="2:6" x14ac:dyDescent="0.3">
      <c r="B6807">
        <v>6802</v>
      </c>
      <c r="C6807" s="1">
        <f t="shared" si="214"/>
        <v>0.48312741890631378</v>
      </c>
      <c r="E6807">
        <v>6802</v>
      </c>
      <c r="F6807">
        <f t="shared" si="215"/>
        <v>0.29731489302937442</v>
      </c>
    </row>
    <row r="6808" spans="2:6" x14ac:dyDescent="0.3">
      <c r="B6808">
        <v>6803</v>
      </c>
      <c r="C6808" s="1">
        <f t="shared" si="214"/>
        <v>0.48326888056112083</v>
      </c>
      <c r="E6808">
        <v>6803</v>
      </c>
      <c r="F6808">
        <f t="shared" si="215"/>
        <v>0.29731489302937442</v>
      </c>
    </row>
    <row r="6809" spans="2:6" x14ac:dyDescent="0.3">
      <c r="B6809">
        <v>6804</v>
      </c>
      <c r="C6809" s="1">
        <f t="shared" si="214"/>
        <v>0.48341032510042381</v>
      </c>
      <c r="E6809">
        <v>6804</v>
      </c>
      <c r="F6809">
        <f t="shared" si="215"/>
        <v>0.29722227744189145</v>
      </c>
    </row>
    <row r="6810" spans="2:6" x14ac:dyDescent="0.3">
      <c r="B6810">
        <v>6805</v>
      </c>
      <c r="C6810" s="1">
        <f t="shared" si="214"/>
        <v>0.4835517524514551</v>
      </c>
      <c r="E6810">
        <v>6805</v>
      </c>
      <c r="F6810">
        <f t="shared" si="215"/>
        <v>0.29722227744189139</v>
      </c>
    </row>
    <row r="6811" spans="2:6" x14ac:dyDescent="0.3">
      <c r="B6811">
        <v>6806</v>
      </c>
      <c r="C6811" s="1">
        <f t="shared" si="214"/>
        <v>0.48369316254145639</v>
      </c>
      <c r="E6811">
        <v>6806</v>
      </c>
      <c r="F6811">
        <f t="shared" si="215"/>
        <v>0.29712974045241619</v>
      </c>
    </row>
    <row r="6812" spans="2:6" x14ac:dyDescent="0.3">
      <c r="B6812">
        <v>6807</v>
      </c>
      <c r="C6812" s="1">
        <f t="shared" si="214"/>
        <v>0.48383455529767722</v>
      </c>
      <c r="E6812">
        <v>6807</v>
      </c>
      <c r="F6812">
        <f t="shared" si="215"/>
        <v>0.29712974045241614</v>
      </c>
    </row>
    <row r="6813" spans="2:6" x14ac:dyDescent="0.3">
      <c r="B6813">
        <v>6808</v>
      </c>
      <c r="C6813" s="1">
        <f t="shared" si="214"/>
        <v>0.48397593064737743</v>
      </c>
      <c r="E6813">
        <v>6808</v>
      </c>
      <c r="F6813">
        <f t="shared" si="215"/>
        <v>0.29703728210855523</v>
      </c>
    </row>
    <row r="6814" spans="2:6" x14ac:dyDescent="0.3">
      <c r="B6814">
        <v>6809</v>
      </c>
      <c r="C6814" s="1">
        <f t="shared" si="214"/>
        <v>0.48411728851782432</v>
      </c>
      <c r="E6814">
        <v>6809</v>
      </c>
      <c r="F6814">
        <f t="shared" si="215"/>
        <v>0.29703728210855518</v>
      </c>
    </row>
    <row r="6815" spans="2:6" x14ac:dyDescent="0.3">
      <c r="B6815">
        <v>6810</v>
      </c>
      <c r="C6815" s="1">
        <f t="shared" si="214"/>
        <v>0.4842586288362955</v>
      </c>
      <c r="E6815">
        <v>6810</v>
      </c>
      <c r="F6815">
        <f t="shared" si="215"/>
        <v>0.29694490245787453</v>
      </c>
    </row>
    <row r="6816" spans="2:6" x14ac:dyDescent="0.3">
      <c r="B6816">
        <v>6811</v>
      </c>
      <c r="C6816" s="1">
        <f t="shared" si="214"/>
        <v>0.48439995153007681</v>
      </c>
      <c r="E6816">
        <v>6811</v>
      </c>
      <c r="F6816">
        <f t="shared" si="215"/>
        <v>0.29694490245787447</v>
      </c>
    </row>
    <row r="6817" spans="2:6" x14ac:dyDescent="0.3">
      <c r="B6817">
        <v>6812</v>
      </c>
      <c r="C6817" s="1">
        <f t="shared" si="214"/>
        <v>0.48454125652646335</v>
      </c>
      <c r="E6817">
        <v>6812</v>
      </c>
      <c r="F6817">
        <f t="shared" si="215"/>
        <v>0.29685260154789983</v>
      </c>
    </row>
    <row r="6818" spans="2:6" x14ac:dyDescent="0.3">
      <c r="B6818">
        <v>6813</v>
      </c>
      <c r="C6818" s="1">
        <f t="shared" si="214"/>
        <v>0.48468254375275976</v>
      </c>
      <c r="E6818">
        <v>6813</v>
      </c>
      <c r="F6818">
        <f t="shared" si="215"/>
        <v>0.29685260154789983</v>
      </c>
    </row>
    <row r="6819" spans="2:6" x14ac:dyDescent="0.3">
      <c r="B6819">
        <v>6814</v>
      </c>
      <c r="C6819" s="1">
        <f t="shared" si="214"/>
        <v>0.48482381313627876</v>
      </c>
      <c r="E6819">
        <v>6814</v>
      </c>
      <c r="F6819">
        <f t="shared" si="215"/>
        <v>0.29676037942611622</v>
      </c>
    </row>
    <row r="6820" spans="2:6" x14ac:dyDescent="0.3">
      <c r="B6820">
        <v>6815</v>
      </c>
      <c r="C6820" s="1">
        <f t="shared" si="214"/>
        <v>0.48496506460434369</v>
      </c>
      <c r="E6820">
        <v>6815</v>
      </c>
      <c r="F6820">
        <f t="shared" si="215"/>
        <v>0.29676037942611611</v>
      </c>
    </row>
    <row r="6821" spans="2:6" x14ac:dyDescent="0.3">
      <c r="B6821">
        <v>6816</v>
      </c>
      <c r="C6821" s="1">
        <f t="shared" si="214"/>
        <v>0.48510629808428557</v>
      </c>
      <c r="E6821">
        <v>6816</v>
      </c>
      <c r="F6821">
        <f t="shared" si="215"/>
        <v>0.29666823613996818</v>
      </c>
    </row>
    <row r="6822" spans="2:6" x14ac:dyDescent="0.3">
      <c r="B6822">
        <v>6817</v>
      </c>
      <c r="C6822" s="1">
        <f t="shared" si="214"/>
        <v>0.48524751350344597</v>
      </c>
      <c r="E6822">
        <v>6817</v>
      </c>
      <c r="F6822">
        <f t="shared" si="215"/>
        <v>0.29666823613996818</v>
      </c>
    </row>
    <row r="6823" spans="2:6" x14ac:dyDescent="0.3">
      <c r="B6823">
        <v>6818</v>
      </c>
      <c r="C6823" s="1">
        <f t="shared" si="214"/>
        <v>0.48538871078917512</v>
      </c>
      <c r="E6823">
        <v>6818</v>
      </c>
      <c r="F6823">
        <f t="shared" si="215"/>
        <v>0.29657617173685991</v>
      </c>
    </row>
    <row r="6824" spans="2:6" x14ac:dyDescent="0.3">
      <c r="B6824">
        <v>6819</v>
      </c>
      <c r="C6824" s="1">
        <f t="shared" si="214"/>
        <v>0.48552988986883261</v>
      </c>
      <c r="E6824">
        <v>6819</v>
      </c>
      <c r="F6824">
        <f t="shared" si="215"/>
        <v>0.29657617173685991</v>
      </c>
    </row>
    <row r="6825" spans="2:6" x14ac:dyDescent="0.3">
      <c r="B6825">
        <v>6820</v>
      </c>
      <c r="C6825" s="1">
        <f t="shared" si="214"/>
        <v>0.48567105066978744</v>
      </c>
      <c r="E6825">
        <v>6820</v>
      </c>
      <c r="F6825">
        <f t="shared" si="215"/>
        <v>0.29648418626415474</v>
      </c>
    </row>
    <row r="6826" spans="2:6" x14ac:dyDescent="0.3">
      <c r="B6826">
        <v>6821</v>
      </c>
      <c r="C6826" s="1">
        <f t="shared" si="214"/>
        <v>0.48581219311941798</v>
      </c>
      <c r="E6826">
        <v>6821</v>
      </c>
      <c r="F6826">
        <f t="shared" si="215"/>
        <v>0.29648418626415468</v>
      </c>
    </row>
    <row r="6827" spans="2:6" x14ac:dyDescent="0.3">
      <c r="B6827">
        <v>6822</v>
      </c>
      <c r="C6827" s="1">
        <f t="shared" si="214"/>
        <v>0.48595331714511236</v>
      </c>
      <c r="E6827">
        <v>6822</v>
      </c>
      <c r="F6827">
        <f t="shared" si="215"/>
        <v>0.29639227976917554</v>
      </c>
    </row>
    <row r="6828" spans="2:6" x14ac:dyDescent="0.3">
      <c r="B6828">
        <v>6823</v>
      </c>
      <c r="C6828" s="1">
        <f t="shared" si="214"/>
        <v>0.48609442267426778</v>
      </c>
      <c r="E6828">
        <v>6823</v>
      </c>
      <c r="F6828">
        <f t="shared" si="215"/>
        <v>0.29639227976917554</v>
      </c>
    </row>
    <row r="6829" spans="2:6" x14ac:dyDescent="0.3">
      <c r="B6829">
        <v>6824</v>
      </c>
      <c r="C6829" s="1">
        <f t="shared" si="214"/>
        <v>0.48623550963429113</v>
      </c>
      <c r="E6829">
        <v>6824</v>
      </c>
      <c r="F6829">
        <f t="shared" si="215"/>
        <v>0.29630045229920449</v>
      </c>
    </row>
    <row r="6830" spans="2:6" x14ac:dyDescent="0.3">
      <c r="B6830">
        <v>6825</v>
      </c>
      <c r="C6830" s="1">
        <f t="shared" si="214"/>
        <v>0.48637657795259881</v>
      </c>
      <c r="E6830">
        <v>6825</v>
      </c>
      <c r="F6830">
        <f t="shared" si="215"/>
        <v>0.29630045229920443</v>
      </c>
    </row>
    <row r="6831" spans="2:6" x14ac:dyDescent="0.3">
      <c r="B6831">
        <v>6826</v>
      </c>
      <c r="C6831" s="1">
        <f t="shared" si="214"/>
        <v>0.48651762755661682</v>
      </c>
      <c r="E6831">
        <v>6826</v>
      </c>
      <c r="F6831">
        <f t="shared" si="215"/>
        <v>0.29620870390148318</v>
      </c>
    </row>
    <row r="6832" spans="2:6" x14ac:dyDescent="0.3">
      <c r="B6832">
        <v>6827</v>
      </c>
      <c r="C6832" s="1">
        <f t="shared" si="214"/>
        <v>0.48665865837378064</v>
      </c>
      <c r="E6832">
        <v>6827</v>
      </c>
      <c r="F6832">
        <f t="shared" si="215"/>
        <v>0.29620870390148313</v>
      </c>
    </row>
    <row r="6833" spans="2:6" x14ac:dyDescent="0.3">
      <c r="B6833">
        <v>6828</v>
      </c>
      <c r="C6833" s="1">
        <f t="shared" si="214"/>
        <v>0.48679967033153609</v>
      </c>
      <c r="E6833">
        <v>6828</v>
      </c>
      <c r="F6833">
        <f t="shared" si="215"/>
        <v>0.29611703462321243</v>
      </c>
    </row>
    <row r="6834" spans="2:6" x14ac:dyDescent="0.3">
      <c r="B6834">
        <v>6829</v>
      </c>
      <c r="C6834" s="1">
        <f t="shared" si="214"/>
        <v>0.48694066335733749</v>
      </c>
      <c r="E6834">
        <v>6829</v>
      </c>
      <c r="F6834">
        <f t="shared" si="215"/>
        <v>0.29611703462321237</v>
      </c>
    </row>
    <row r="6835" spans="2:6" x14ac:dyDescent="0.3">
      <c r="B6835">
        <v>6830</v>
      </c>
      <c r="C6835" s="1">
        <f t="shared" si="214"/>
        <v>0.48708163737865012</v>
      </c>
      <c r="E6835">
        <v>6830</v>
      </c>
      <c r="F6835">
        <f t="shared" si="215"/>
        <v>0.29602544451155244</v>
      </c>
    </row>
    <row r="6836" spans="2:6" x14ac:dyDescent="0.3">
      <c r="B6836">
        <v>6831</v>
      </c>
      <c r="C6836" s="1">
        <f t="shared" si="214"/>
        <v>0.48722259232294829</v>
      </c>
      <c r="E6836">
        <v>6831</v>
      </c>
      <c r="F6836">
        <f t="shared" si="215"/>
        <v>0.29602544451155244</v>
      </c>
    </row>
    <row r="6837" spans="2:6" x14ac:dyDescent="0.3">
      <c r="B6837">
        <v>6832</v>
      </c>
      <c r="C6837" s="1">
        <f t="shared" si="214"/>
        <v>0.48736352811771638</v>
      </c>
      <c r="E6837">
        <v>6832</v>
      </c>
      <c r="F6837">
        <f t="shared" si="215"/>
        <v>0.29593393361362264</v>
      </c>
    </row>
    <row r="6838" spans="2:6" x14ac:dyDescent="0.3">
      <c r="B6838">
        <v>6833</v>
      </c>
      <c r="C6838" s="1">
        <f t="shared" si="214"/>
        <v>0.48750444469044857</v>
      </c>
      <c r="E6838">
        <v>6833</v>
      </c>
      <c r="F6838">
        <f t="shared" si="215"/>
        <v>0.29593393361362264</v>
      </c>
    </row>
    <row r="6839" spans="2:6" x14ac:dyDescent="0.3">
      <c r="B6839">
        <v>6834</v>
      </c>
      <c r="C6839" s="1">
        <f t="shared" si="214"/>
        <v>0.48764534196864873</v>
      </c>
      <c r="E6839">
        <v>6834</v>
      </c>
      <c r="F6839">
        <f t="shared" si="215"/>
        <v>0.29584250197650175</v>
      </c>
    </row>
    <row r="6840" spans="2:6" x14ac:dyDescent="0.3">
      <c r="B6840">
        <v>6835</v>
      </c>
      <c r="C6840" s="1">
        <f t="shared" si="214"/>
        <v>0.4877862198798314</v>
      </c>
      <c r="E6840">
        <v>6835</v>
      </c>
      <c r="F6840">
        <f t="shared" si="215"/>
        <v>0.29584250197650164</v>
      </c>
    </row>
    <row r="6841" spans="2:6" x14ac:dyDescent="0.3">
      <c r="B6841">
        <v>6836</v>
      </c>
      <c r="C6841" s="1">
        <f t="shared" si="214"/>
        <v>0.48792707835151988</v>
      </c>
      <c r="E6841">
        <v>6836</v>
      </c>
      <c r="F6841">
        <f t="shared" si="215"/>
        <v>0.2957511496472276</v>
      </c>
    </row>
    <row r="6842" spans="2:6" x14ac:dyDescent="0.3">
      <c r="B6842">
        <v>6837</v>
      </c>
      <c r="C6842" s="1">
        <f t="shared" si="214"/>
        <v>0.48806791731124877</v>
      </c>
      <c r="E6842">
        <v>6837</v>
      </c>
      <c r="F6842">
        <f t="shared" si="215"/>
        <v>0.29575114964722754</v>
      </c>
    </row>
    <row r="6843" spans="2:6" x14ac:dyDescent="0.3">
      <c r="B6843">
        <v>6838</v>
      </c>
      <c r="C6843" s="1">
        <f t="shared" si="214"/>
        <v>0.48820873668656151</v>
      </c>
      <c r="E6843">
        <v>6838</v>
      </c>
      <c r="F6843">
        <f t="shared" si="215"/>
        <v>0.29565987667279725</v>
      </c>
    </row>
    <row r="6844" spans="2:6" x14ac:dyDescent="0.3">
      <c r="B6844">
        <v>6839</v>
      </c>
      <c r="C6844" s="1">
        <f t="shared" si="214"/>
        <v>0.48834953640501255</v>
      </c>
      <c r="E6844">
        <v>6839</v>
      </c>
      <c r="F6844">
        <f t="shared" si="215"/>
        <v>0.29565987667279719</v>
      </c>
    </row>
    <row r="6845" spans="2:6" x14ac:dyDescent="0.3">
      <c r="B6845">
        <v>6840</v>
      </c>
      <c r="C6845" s="1">
        <f t="shared" si="214"/>
        <v>0.48849031639416601</v>
      </c>
      <c r="E6845">
        <v>6840</v>
      </c>
      <c r="F6845">
        <f t="shared" si="215"/>
        <v>0.29556868310016715</v>
      </c>
    </row>
    <row r="6846" spans="2:6" x14ac:dyDescent="0.3">
      <c r="B6846">
        <v>6841</v>
      </c>
      <c r="C6846" s="1">
        <f t="shared" si="214"/>
        <v>0.48863107658159599</v>
      </c>
      <c r="E6846">
        <v>6841</v>
      </c>
      <c r="F6846">
        <f t="shared" si="215"/>
        <v>0.29556868310016715</v>
      </c>
    </row>
    <row r="6847" spans="2:6" x14ac:dyDescent="0.3">
      <c r="B6847">
        <v>6842</v>
      </c>
      <c r="C6847" s="1">
        <f t="shared" si="214"/>
        <v>0.48877181689488763</v>
      </c>
      <c r="E6847">
        <v>6842</v>
      </c>
      <c r="F6847">
        <f t="shared" si="215"/>
        <v>0.29547756897625266</v>
      </c>
    </row>
    <row r="6848" spans="2:6" x14ac:dyDescent="0.3">
      <c r="B6848">
        <v>6843</v>
      </c>
      <c r="C6848" s="1">
        <f t="shared" si="214"/>
        <v>0.48891253726163497</v>
      </c>
      <c r="E6848">
        <v>6843</v>
      </c>
      <c r="F6848">
        <f t="shared" si="215"/>
        <v>0.29547756897625266</v>
      </c>
    </row>
    <row r="6849" spans="2:6" x14ac:dyDescent="0.3">
      <c r="B6849">
        <v>6844</v>
      </c>
      <c r="C6849" s="1">
        <f t="shared" si="214"/>
        <v>0.48905323760944347</v>
      </c>
      <c r="E6849">
        <v>6844</v>
      </c>
      <c r="F6849">
        <f t="shared" si="215"/>
        <v>0.29538653434792833</v>
      </c>
    </row>
    <row r="6850" spans="2:6" x14ac:dyDescent="0.3">
      <c r="B6850">
        <v>6845</v>
      </c>
      <c r="C6850" s="1">
        <f t="shared" si="214"/>
        <v>0.48919391786592836</v>
      </c>
      <c r="E6850">
        <v>6845</v>
      </c>
      <c r="F6850">
        <f t="shared" si="215"/>
        <v>0.29538653434792822</v>
      </c>
    </row>
    <row r="6851" spans="2:6" x14ac:dyDescent="0.3">
      <c r="B6851">
        <v>6846</v>
      </c>
      <c r="C6851" s="1">
        <f t="shared" si="214"/>
        <v>0.48933457795871527</v>
      </c>
      <c r="E6851">
        <v>6846</v>
      </c>
      <c r="F6851">
        <f t="shared" si="215"/>
        <v>0.29529557926202782</v>
      </c>
    </row>
    <row r="6852" spans="2:6" x14ac:dyDescent="0.3">
      <c r="B6852">
        <v>6847</v>
      </c>
      <c r="C6852" s="1">
        <f t="shared" si="214"/>
        <v>0.48947521781544018</v>
      </c>
      <c r="E6852">
        <v>6847</v>
      </c>
      <c r="F6852">
        <f t="shared" si="215"/>
        <v>0.29529557926202776</v>
      </c>
    </row>
    <row r="6853" spans="2:6" x14ac:dyDescent="0.3">
      <c r="B6853">
        <v>6848</v>
      </c>
      <c r="C6853" s="1">
        <f t="shared" si="214"/>
        <v>0.48961583736374958</v>
      </c>
      <c r="E6853">
        <v>6848</v>
      </c>
      <c r="F6853">
        <f t="shared" si="215"/>
        <v>0.29520470376534386</v>
      </c>
    </row>
    <row r="6854" spans="2:6" x14ac:dyDescent="0.3">
      <c r="B6854">
        <v>6849</v>
      </c>
      <c r="C6854" s="1">
        <f t="shared" ref="C6854:C6917" si="216">D$2+D$1*COS((B6854*2*PI()/8760))</f>
        <v>0.48975643653130019</v>
      </c>
      <c r="E6854">
        <v>6849</v>
      </c>
      <c r="F6854">
        <f t="shared" ref="F6854:F6917" si="217">LARGE(C$6:C$8765,E6854)</f>
        <v>0.2952047037653438</v>
      </c>
    </row>
    <row r="6855" spans="2:6" x14ac:dyDescent="0.3">
      <c r="B6855">
        <v>6850</v>
      </c>
      <c r="C6855" s="1">
        <f t="shared" si="216"/>
        <v>0.48989701524575968</v>
      </c>
      <c r="E6855">
        <v>6850</v>
      </c>
      <c r="F6855">
        <f t="shared" si="217"/>
        <v>0.29511390790462827</v>
      </c>
    </row>
    <row r="6856" spans="2:6" x14ac:dyDescent="0.3">
      <c r="B6856">
        <v>6851</v>
      </c>
      <c r="C6856" s="1">
        <f t="shared" si="216"/>
        <v>0.49003757343480581</v>
      </c>
      <c r="E6856">
        <v>6851</v>
      </c>
      <c r="F6856">
        <f t="shared" si="217"/>
        <v>0.29511390790462827</v>
      </c>
    </row>
    <row r="6857" spans="2:6" x14ac:dyDescent="0.3">
      <c r="B6857">
        <v>6852</v>
      </c>
      <c r="C6857" s="1">
        <f t="shared" si="216"/>
        <v>0.49017811102612702</v>
      </c>
      <c r="E6857">
        <v>6852</v>
      </c>
      <c r="F6857">
        <f t="shared" si="217"/>
        <v>0.29502319172659192</v>
      </c>
    </row>
    <row r="6858" spans="2:6" x14ac:dyDescent="0.3">
      <c r="B6858">
        <v>6853</v>
      </c>
      <c r="C6858" s="1">
        <f t="shared" si="216"/>
        <v>0.49031862794742231</v>
      </c>
      <c r="E6858">
        <v>6853</v>
      </c>
      <c r="F6858">
        <f t="shared" si="217"/>
        <v>0.29502319172659186</v>
      </c>
    </row>
    <row r="6859" spans="2:6" x14ac:dyDescent="0.3">
      <c r="B6859">
        <v>6854</v>
      </c>
      <c r="C6859" s="1">
        <f t="shared" si="216"/>
        <v>0.49045912412640147</v>
      </c>
      <c r="E6859">
        <v>6854</v>
      </c>
      <c r="F6859">
        <f t="shared" si="217"/>
        <v>0.29493255527790452</v>
      </c>
    </row>
    <row r="6860" spans="2:6" x14ac:dyDescent="0.3">
      <c r="B6860">
        <v>6855</v>
      </c>
      <c r="C6860" s="1">
        <f t="shared" si="216"/>
        <v>0.49059959949078474</v>
      </c>
      <c r="E6860">
        <v>6855</v>
      </c>
      <c r="F6860">
        <f t="shared" si="217"/>
        <v>0.29493255527790446</v>
      </c>
    </row>
    <row r="6861" spans="2:6" x14ac:dyDescent="0.3">
      <c r="B6861">
        <v>6856</v>
      </c>
      <c r="C6861" s="1">
        <f t="shared" si="216"/>
        <v>0.49074005396830306</v>
      </c>
      <c r="E6861">
        <v>6856</v>
      </c>
      <c r="F6861">
        <f t="shared" si="217"/>
        <v>0.294841998605195</v>
      </c>
    </row>
    <row r="6862" spans="2:6" x14ac:dyDescent="0.3">
      <c r="B6862">
        <v>6857</v>
      </c>
      <c r="C6862" s="1">
        <f t="shared" si="216"/>
        <v>0.49088048748669877</v>
      </c>
      <c r="E6862">
        <v>6857</v>
      </c>
      <c r="F6862">
        <f t="shared" si="217"/>
        <v>0.294841998605195</v>
      </c>
    </row>
    <row r="6863" spans="2:6" x14ac:dyDescent="0.3">
      <c r="B6863">
        <v>6858</v>
      </c>
      <c r="C6863" s="1">
        <f t="shared" si="216"/>
        <v>0.49102089997372378</v>
      </c>
      <c r="E6863">
        <v>6858</v>
      </c>
      <c r="F6863">
        <f t="shared" si="217"/>
        <v>0.29475152175505109</v>
      </c>
    </row>
    <row r="6864" spans="2:6" x14ac:dyDescent="0.3">
      <c r="B6864">
        <v>6859</v>
      </c>
      <c r="C6864" s="1">
        <f t="shared" si="216"/>
        <v>0.49116129135714198</v>
      </c>
      <c r="E6864">
        <v>6859</v>
      </c>
      <c r="F6864">
        <f t="shared" si="217"/>
        <v>0.29475152175505098</v>
      </c>
    </row>
    <row r="6865" spans="2:6" x14ac:dyDescent="0.3">
      <c r="B6865">
        <v>6860</v>
      </c>
      <c r="C6865" s="1">
        <f t="shared" si="216"/>
        <v>0.49130166156472743</v>
      </c>
      <c r="E6865">
        <v>6860</v>
      </c>
      <c r="F6865">
        <f t="shared" si="217"/>
        <v>0.29466112477401951</v>
      </c>
    </row>
    <row r="6866" spans="2:6" x14ac:dyDescent="0.3">
      <c r="B6866">
        <v>6861</v>
      </c>
      <c r="C6866" s="1">
        <f t="shared" si="216"/>
        <v>0.49144201052426523</v>
      </c>
      <c r="E6866">
        <v>6861</v>
      </c>
      <c r="F6866">
        <f t="shared" si="217"/>
        <v>0.29466112477401946</v>
      </c>
    </row>
    <row r="6867" spans="2:6" x14ac:dyDescent="0.3">
      <c r="B6867">
        <v>6862</v>
      </c>
      <c r="C6867" s="1">
        <f t="shared" si="216"/>
        <v>0.4915823381635519</v>
      </c>
      <c r="E6867">
        <v>6862</v>
      </c>
      <c r="F6867">
        <f t="shared" si="217"/>
        <v>0.29457080770860583</v>
      </c>
    </row>
    <row r="6868" spans="2:6" x14ac:dyDescent="0.3">
      <c r="B6868">
        <v>6863</v>
      </c>
      <c r="C6868" s="1">
        <f t="shared" si="216"/>
        <v>0.49172264441039382</v>
      </c>
      <c r="E6868">
        <v>6863</v>
      </c>
      <c r="F6868">
        <f t="shared" si="217"/>
        <v>0.29457080770860583</v>
      </c>
    </row>
    <row r="6869" spans="2:6" x14ac:dyDescent="0.3">
      <c r="B6869">
        <v>6864</v>
      </c>
      <c r="C6869" s="1">
        <f t="shared" si="216"/>
        <v>0.49186292919260977</v>
      </c>
      <c r="E6869">
        <v>6864</v>
      </c>
      <c r="F6869">
        <f t="shared" si="217"/>
        <v>0.29448057060527461</v>
      </c>
    </row>
    <row r="6870" spans="2:6" x14ac:dyDescent="0.3">
      <c r="B6870">
        <v>6865</v>
      </c>
      <c r="C6870" s="1">
        <f t="shared" si="216"/>
        <v>0.4920031924380282</v>
      </c>
      <c r="E6870">
        <v>6865</v>
      </c>
      <c r="F6870">
        <f t="shared" si="217"/>
        <v>0.29448057060527455</v>
      </c>
    </row>
    <row r="6871" spans="2:6" x14ac:dyDescent="0.3">
      <c r="B6871">
        <v>6866</v>
      </c>
      <c r="C6871" s="1">
        <f t="shared" si="216"/>
        <v>0.49214343407448974</v>
      </c>
      <c r="E6871">
        <v>6866</v>
      </c>
      <c r="F6871">
        <f t="shared" si="217"/>
        <v>0.29439041351044926</v>
      </c>
    </row>
    <row r="6872" spans="2:6" x14ac:dyDescent="0.3">
      <c r="B6872">
        <v>6867</v>
      </c>
      <c r="C6872" s="1">
        <f t="shared" si="216"/>
        <v>0.49228365402984553</v>
      </c>
      <c r="E6872">
        <v>6867</v>
      </c>
      <c r="F6872">
        <f t="shared" si="217"/>
        <v>0.29439041351044926</v>
      </c>
    </row>
    <row r="6873" spans="2:6" x14ac:dyDescent="0.3">
      <c r="B6873">
        <v>6868</v>
      </c>
      <c r="C6873" s="1">
        <f t="shared" si="216"/>
        <v>0.49242385223195811</v>
      </c>
      <c r="E6873">
        <v>6868</v>
      </c>
      <c r="F6873">
        <f t="shared" si="217"/>
        <v>0.2943003364705119</v>
      </c>
    </row>
    <row r="6874" spans="2:6" x14ac:dyDescent="0.3">
      <c r="B6874">
        <v>6869</v>
      </c>
      <c r="C6874" s="1">
        <f t="shared" si="216"/>
        <v>0.49256402860870108</v>
      </c>
      <c r="E6874">
        <v>6869</v>
      </c>
      <c r="F6874">
        <f t="shared" si="217"/>
        <v>0.29430033647051185</v>
      </c>
    </row>
    <row r="6875" spans="2:6" x14ac:dyDescent="0.3">
      <c r="B6875">
        <v>6870</v>
      </c>
      <c r="C6875" s="1">
        <f t="shared" si="216"/>
        <v>0.4927041830879591</v>
      </c>
      <c r="E6875">
        <v>6870</v>
      </c>
      <c r="F6875">
        <f t="shared" si="217"/>
        <v>0.29421033953180364</v>
      </c>
    </row>
    <row r="6876" spans="2:6" x14ac:dyDescent="0.3">
      <c r="B6876">
        <v>6871</v>
      </c>
      <c r="C6876" s="1">
        <f t="shared" si="216"/>
        <v>0.49284431559762876</v>
      </c>
      <c r="E6876">
        <v>6871</v>
      </c>
      <c r="F6876">
        <f t="shared" si="217"/>
        <v>0.29421033953180359</v>
      </c>
    </row>
    <row r="6877" spans="2:6" x14ac:dyDescent="0.3">
      <c r="B6877">
        <v>6872</v>
      </c>
      <c r="C6877" s="1">
        <f t="shared" si="216"/>
        <v>0.49298442606561721</v>
      </c>
      <c r="E6877">
        <v>6872</v>
      </c>
      <c r="F6877">
        <f t="shared" si="217"/>
        <v>0.29412042274062417</v>
      </c>
    </row>
    <row r="6878" spans="2:6" x14ac:dyDescent="0.3">
      <c r="B6878">
        <v>6873</v>
      </c>
      <c r="C6878" s="1">
        <f t="shared" si="216"/>
        <v>0.49312451441984334</v>
      </c>
      <c r="E6878">
        <v>6873</v>
      </c>
      <c r="F6878">
        <f t="shared" si="217"/>
        <v>0.29412042274062411</v>
      </c>
    </row>
    <row r="6879" spans="2:6" x14ac:dyDescent="0.3">
      <c r="B6879">
        <v>6874</v>
      </c>
      <c r="C6879" s="1">
        <f t="shared" si="216"/>
        <v>0.4932645805882373</v>
      </c>
      <c r="E6879">
        <v>6874</v>
      </c>
      <c r="F6879">
        <f t="shared" si="217"/>
        <v>0.29403058614323213</v>
      </c>
    </row>
    <row r="6880" spans="2:6" x14ac:dyDescent="0.3">
      <c r="B6880">
        <v>6875</v>
      </c>
      <c r="C6880" s="1">
        <f t="shared" si="216"/>
        <v>0.49340462449874062</v>
      </c>
      <c r="E6880">
        <v>6875</v>
      </c>
      <c r="F6880">
        <f t="shared" si="217"/>
        <v>0.29403058614323213</v>
      </c>
    </row>
    <row r="6881" spans="2:6" x14ac:dyDescent="0.3">
      <c r="B6881">
        <v>6876</v>
      </c>
      <c r="C6881" s="1">
        <f t="shared" si="216"/>
        <v>0.49354464607930637</v>
      </c>
      <c r="E6881">
        <v>6876</v>
      </c>
      <c r="F6881">
        <f t="shared" si="217"/>
        <v>0.2939408297858449</v>
      </c>
    </row>
    <row r="6882" spans="2:6" x14ac:dyDescent="0.3">
      <c r="B6882">
        <v>6877</v>
      </c>
      <c r="C6882" s="1">
        <f t="shared" si="216"/>
        <v>0.49368464525789907</v>
      </c>
      <c r="E6882">
        <v>6877</v>
      </c>
      <c r="F6882">
        <f t="shared" si="217"/>
        <v>0.2939408297858449</v>
      </c>
    </row>
    <row r="6883" spans="2:6" x14ac:dyDescent="0.3">
      <c r="B6883">
        <v>6878</v>
      </c>
      <c r="C6883" s="1">
        <f t="shared" si="216"/>
        <v>0.49382462196249455</v>
      </c>
      <c r="E6883">
        <v>6878</v>
      </c>
      <c r="F6883">
        <f t="shared" si="217"/>
        <v>0.29385115371463849</v>
      </c>
    </row>
    <row r="6884" spans="2:6" x14ac:dyDescent="0.3">
      <c r="B6884">
        <v>6879</v>
      </c>
      <c r="C6884" s="1">
        <f t="shared" si="216"/>
        <v>0.4939645761210808</v>
      </c>
      <c r="E6884">
        <v>6879</v>
      </c>
      <c r="F6884">
        <f t="shared" si="217"/>
        <v>0.29385115371463844</v>
      </c>
    </row>
    <row r="6885" spans="2:6" x14ac:dyDescent="0.3">
      <c r="B6885">
        <v>6880</v>
      </c>
      <c r="C6885" s="1">
        <f t="shared" si="216"/>
        <v>0.49410450766165676</v>
      </c>
      <c r="E6885">
        <v>6880</v>
      </c>
      <c r="F6885">
        <f t="shared" si="217"/>
        <v>0.2937615579757476</v>
      </c>
    </row>
    <row r="6886" spans="2:6" x14ac:dyDescent="0.3">
      <c r="B6886">
        <v>6881</v>
      </c>
      <c r="C6886" s="1">
        <f t="shared" si="216"/>
        <v>0.49424441651223339</v>
      </c>
      <c r="E6886">
        <v>6881</v>
      </c>
      <c r="F6886">
        <f t="shared" si="217"/>
        <v>0.2937615579757476</v>
      </c>
    </row>
    <row r="6887" spans="2:6" x14ac:dyDescent="0.3">
      <c r="B6887">
        <v>6882</v>
      </c>
      <c r="C6887" s="1">
        <f t="shared" si="216"/>
        <v>0.4943843026008331</v>
      </c>
      <c r="E6887">
        <v>6882</v>
      </c>
      <c r="F6887">
        <f t="shared" si="217"/>
        <v>0.29367204261526569</v>
      </c>
    </row>
    <row r="6888" spans="2:6" x14ac:dyDescent="0.3">
      <c r="B6888">
        <v>6883</v>
      </c>
      <c r="C6888" s="1">
        <f t="shared" si="216"/>
        <v>0.49452416585549003</v>
      </c>
      <c r="E6888">
        <v>6883</v>
      </c>
      <c r="F6888">
        <f t="shared" si="217"/>
        <v>0.29367204261526558</v>
      </c>
    </row>
    <row r="6889" spans="2:6" x14ac:dyDescent="0.3">
      <c r="B6889">
        <v>6884</v>
      </c>
      <c r="C6889" s="1">
        <f t="shared" si="216"/>
        <v>0.49466400620425055</v>
      </c>
      <c r="E6889">
        <v>6884</v>
      </c>
      <c r="F6889">
        <f t="shared" si="217"/>
        <v>0.29358260767924477</v>
      </c>
    </row>
    <row r="6890" spans="2:6" x14ac:dyDescent="0.3">
      <c r="B6890">
        <v>6885</v>
      </c>
      <c r="C6890" s="1">
        <f t="shared" si="216"/>
        <v>0.49480382357517183</v>
      </c>
      <c r="E6890">
        <v>6885</v>
      </c>
      <c r="F6890">
        <f t="shared" si="217"/>
        <v>0.29358260767924477</v>
      </c>
    </row>
    <row r="6891" spans="2:6" x14ac:dyDescent="0.3">
      <c r="B6891">
        <v>6886</v>
      </c>
      <c r="C6891" s="1">
        <f t="shared" si="216"/>
        <v>0.49494361789632413</v>
      </c>
      <c r="E6891">
        <v>6886</v>
      </c>
      <c r="F6891">
        <f t="shared" si="217"/>
        <v>0.29349325321369563</v>
      </c>
    </row>
    <row r="6892" spans="2:6" x14ac:dyDescent="0.3">
      <c r="B6892">
        <v>6887</v>
      </c>
      <c r="C6892" s="1">
        <f t="shared" si="216"/>
        <v>0.49508338909578808</v>
      </c>
      <c r="E6892">
        <v>6887</v>
      </c>
      <c r="F6892">
        <f t="shared" si="217"/>
        <v>0.29349325321369557</v>
      </c>
    </row>
    <row r="6893" spans="2:6" x14ac:dyDescent="0.3">
      <c r="B6893">
        <v>6888</v>
      </c>
      <c r="C6893" s="1">
        <f t="shared" si="216"/>
        <v>0.49522313710165761</v>
      </c>
      <c r="E6893">
        <v>6888</v>
      </c>
      <c r="F6893">
        <f t="shared" si="217"/>
        <v>0.29340397926458744</v>
      </c>
    </row>
    <row r="6894" spans="2:6" x14ac:dyDescent="0.3">
      <c r="B6894">
        <v>6889</v>
      </c>
      <c r="C6894" s="1">
        <f t="shared" si="216"/>
        <v>0.49536286184203782</v>
      </c>
      <c r="E6894">
        <v>6889</v>
      </c>
      <c r="F6894">
        <f t="shared" si="217"/>
        <v>0.29340397926458739</v>
      </c>
    </row>
    <row r="6895" spans="2:6" x14ac:dyDescent="0.3">
      <c r="B6895">
        <v>6890</v>
      </c>
      <c r="C6895" s="1">
        <f t="shared" si="216"/>
        <v>0.49550256324504571</v>
      </c>
      <c r="E6895">
        <v>6890</v>
      </c>
      <c r="F6895">
        <f t="shared" si="217"/>
        <v>0.29331478587784815</v>
      </c>
    </row>
    <row r="6896" spans="2:6" x14ac:dyDescent="0.3">
      <c r="B6896">
        <v>6891</v>
      </c>
      <c r="C6896" s="1">
        <f t="shared" si="216"/>
        <v>0.49564224123881107</v>
      </c>
      <c r="E6896">
        <v>6891</v>
      </c>
      <c r="F6896">
        <f t="shared" si="217"/>
        <v>0.29331478587784809</v>
      </c>
    </row>
    <row r="6897" spans="2:6" x14ac:dyDescent="0.3">
      <c r="B6897">
        <v>6892</v>
      </c>
      <c r="C6897" s="1">
        <f t="shared" si="216"/>
        <v>0.49578189575147452</v>
      </c>
      <c r="E6897">
        <v>6892</v>
      </c>
      <c r="F6897">
        <f t="shared" si="217"/>
        <v>0.29322567309936409</v>
      </c>
    </row>
    <row r="6898" spans="2:6" x14ac:dyDescent="0.3">
      <c r="B6898">
        <v>6893</v>
      </c>
      <c r="C6898" s="1">
        <f t="shared" si="216"/>
        <v>0.49592152671118983</v>
      </c>
      <c r="E6898">
        <v>6893</v>
      </c>
      <c r="F6898">
        <f t="shared" si="217"/>
        <v>0.29322567309936398</v>
      </c>
    </row>
    <row r="6899" spans="2:6" x14ac:dyDescent="0.3">
      <c r="B6899">
        <v>6894</v>
      </c>
      <c r="C6899" s="1">
        <f t="shared" si="216"/>
        <v>0.4960611340461224</v>
      </c>
      <c r="E6899">
        <v>6894</v>
      </c>
      <c r="F6899">
        <f t="shared" si="217"/>
        <v>0.29313664097498027</v>
      </c>
    </row>
    <row r="6900" spans="2:6" x14ac:dyDescent="0.3">
      <c r="B6900">
        <v>6895</v>
      </c>
      <c r="C6900" s="1">
        <f t="shared" si="216"/>
        <v>0.49620071768444979</v>
      </c>
      <c r="E6900">
        <v>6895</v>
      </c>
      <c r="F6900">
        <f t="shared" si="217"/>
        <v>0.29313664097498027</v>
      </c>
    </row>
    <row r="6901" spans="2:6" x14ac:dyDescent="0.3">
      <c r="B6901">
        <v>6896</v>
      </c>
      <c r="C6901" s="1">
        <f t="shared" si="216"/>
        <v>0.49634027755436189</v>
      </c>
      <c r="E6901">
        <v>6896</v>
      </c>
      <c r="F6901">
        <f t="shared" si="217"/>
        <v>0.29304768955050015</v>
      </c>
    </row>
    <row r="6902" spans="2:6" x14ac:dyDescent="0.3">
      <c r="B6902">
        <v>6897</v>
      </c>
      <c r="C6902" s="1">
        <f t="shared" si="216"/>
        <v>0.49647981358406068</v>
      </c>
      <c r="E6902">
        <v>6897</v>
      </c>
      <c r="F6902">
        <f t="shared" si="217"/>
        <v>0.29304768955050015</v>
      </c>
    </row>
    <row r="6903" spans="2:6" x14ac:dyDescent="0.3">
      <c r="B6903">
        <v>6898</v>
      </c>
      <c r="C6903" s="1">
        <f t="shared" si="216"/>
        <v>0.49661932570176048</v>
      </c>
      <c r="E6903">
        <v>6898</v>
      </c>
      <c r="F6903">
        <f t="shared" si="217"/>
        <v>0.29295881887168562</v>
      </c>
    </row>
    <row r="6904" spans="2:6" x14ac:dyDescent="0.3">
      <c r="B6904">
        <v>6899</v>
      </c>
      <c r="C6904" s="1">
        <f t="shared" si="216"/>
        <v>0.49675881383568782</v>
      </c>
      <c r="E6904">
        <v>6899</v>
      </c>
      <c r="F6904">
        <f t="shared" si="217"/>
        <v>0.29295881887168557</v>
      </c>
    </row>
    <row r="6905" spans="2:6" x14ac:dyDescent="0.3">
      <c r="B6905">
        <v>6900</v>
      </c>
      <c r="C6905" s="1">
        <f t="shared" si="216"/>
        <v>0.49689827791408187</v>
      </c>
      <c r="E6905">
        <v>6900</v>
      </c>
      <c r="F6905">
        <f t="shared" si="217"/>
        <v>0.29287002898425718</v>
      </c>
    </row>
    <row r="6906" spans="2:6" x14ac:dyDescent="0.3">
      <c r="B6906">
        <v>6901</v>
      </c>
      <c r="C6906" s="1">
        <f t="shared" si="216"/>
        <v>0.49703771786519385</v>
      </c>
      <c r="E6906">
        <v>6901</v>
      </c>
      <c r="F6906">
        <f t="shared" si="217"/>
        <v>0.29287002898425712</v>
      </c>
    </row>
    <row r="6907" spans="2:6" x14ac:dyDescent="0.3">
      <c r="B6907">
        <v>6902</v>
      </c>
      <c r="C6907" s="1">
        <f t="shared" si="216"/>
        <v>0.49717713361728755</v>
      </c>
      <c r="E6907">
        <v>6902</v>
      </c>
      <c r="F6907">
        <f t="shared" si="217"/>
        <v>0.2927813199338935</v>
      </c>
    </row>
    <row r="6908" spans="2:6" x14ac:dyDescent="0.3">
      <c r="B6908">
        <v>6903</v>
      </c>
      <c r="C6908" s="1">
        <f t="shared" si="216"/>
        <v>0.49731652509863905</v>
      </c>
      <c r="E6908">
        <v>6903</v>
      </c>
      <c r="F6908">
        <f t="shared" si="217"/>
        <v>0.29278131993389345</v>
      </c>
    </row>
    <row r="6909" spans="2:6" x14ac:dyDescent="0.3">
      <c r="B6909">
        <v>6904</v>
      </c>
      <c r="C6909" s="1">
        <f t="shared" si="216"/>
        <v>0.49745589223753706</v>
      </c>
      <c r="E6909">
        <v>6904</v>
      </c>
      <c r="F6909">
        <f t="shared" si="217"/>
        <v>0.29269269176623197</v>
      </c>
    </row>
    <row r="6910" spans="2:6" x14ac:dyDescent="0.3">
      <c r="B6910">
        <v>6905</v>
      </c>
      <c r="C6910" s="1">
        <f t="shared" si="216"/>
        <v>0.49759523496228264</v>
      </c>
      <c r="E6910">
        <v>6905</v>
      </c>
      <c r="F6910">
        <f t="shared" si="217"/>
        <v>0.29269269176623192</v>
      </c>
    </row>
    <row r="6911" spans="2:6" x14ac:dyDescent="0.3">
      <c r="B6911">
        <v>6906</v>
      </c>
      <c r="C6911" s="1">
        <f t="shared" si="216"/>
        <v>0.49773455320119009</v>
      </c>
      <c r="E6911">
        <v>6906</v>
      </c>
      <c r="F6911">
        <f t="shared" si="217"/>
        <v>0.29260414452686817</v>
      </c>
    </row>
    <row r="6912" spans="2:6" x14ac:dyDescent="0.3">
      <c r="B6912">
        <v>6907</v>
      </c>
      <c r="C6912" s="1">
        <f t="shared" si="216"/>
        <v>0.49787384688258501</v>
      </c>
      <c r="E6912">
        <v>6907</v>
      </c>
      <c r="F6912">
        <f t="shared" si="217"/>
        <v>0.29260414452686817</v>
      </c>
    </row>
    <row r="6913" spans="2:6" x14ac:dyDescent="0.3">
      <c r="B6913">
        <v>6908</v>
      </c>
      <c r="C6913" s="1">
        <f t="shared" si="216"/>
        <v>0.49801311593480713</v>
      </c>
      <c r="E6913">
        <v>6908</v>
      </c>
      <c r="F6913">
        <f t="shared" si="217"/>
        <v>0.2925156782613561</v>
      </c>
    </row>
    <row r="6914" spans="2:6" x14ac:dyDescent="0.3">
      <c r="B6914">
        <v>6909</v>
      </c>
      <c r="C6914" s="1">
        <f t="shared" si="216"/>
        <v>0.49815236028620741</v>
      </c>
      <c r="E6914">
        <v>6909</v>
      </c>
      <c r="F6914">
        <f t="shared" si="217"/>
        <v>0.29251567826135605</v>
      </c>
    </row>
    <row r="6915" spans="2:6" x14ac:dyDescent="0.3">
      <c r="B6915">
        <v>6910</v>
      </c>
      <c r="C6915" s="1">
        <f t="shared" si="216"/>
        <v>0.49829157986515055</v>
      </c>
      <c r="E6915">
        <v>6910</v>
      </c>
      <c r="F6915">
        <f t="shared" si="217"/>
        <v>0.2924272930152082</v>
      </c>
    </row>
    <row r="6916" spans="2:6" x14ac:dyDescent="0.3">
      <c r="B6916">
        <v>6911</v>
      </c>
      <c r="C6916" s="1">
        <f t="shared" si="216"/>
        <v>0.498430774600014</v>
      </c>
      <c r="E6916">
        <v>6911</v>
      </c>
      <c r="F6916">
        <f t="shared" si="217"/>
        <v>0.2924272930152082</v>
      </c>
    </row>
    <row r="6917" spans="2:6" x14ac:dyDescent="0.3">
      <c r="B6917">
        <v>6912</v>
      </c>
      <c r="C6917" s="1">
        <f t="shared" si="216"/>
        <v>0.49856994441918701</v>
      </c>
      <c r="E6917">
        <v>6912</v>
      </c>
      <c r="F6917">
        <f t="shared" si="217"/>
        <v>0.29233898883389497</v>
      </c>
    </row>
    <row r="6918" spans="2:6" x14ac:dyDescent="0.3">
      <c r="B6918">
        <v>6913</v>
      </c>
      <c r="C6918" s="1">
        <f t="shared" ref="C6918:C6981" si="218">D$2+D$1*COS((B6918*2*PI()/8760))</f>
        <v>0.49870908925107293</v>
      </c>
      <c r="E6918">
        <v>6913</v>
      </c>
      <c r="F6918">
        <f t="shared" ref="F6918:F6981" si="219">LARGE(C$6:C$8765,E6918)</f>
        <v>0.29233898883389486</v>
      </c>
    </row>
    <row r="6919" spans="2:6" x14ac:dyDescent="0.3">
      <c r="B6919">
        <v>6914</v>
      </c>
      <c r="C6919" s="1">
        <f t="shared" si="218"/>
        <v>0.49884820902408666</v>
      </c>
      <c r="E6919">
        <v>6914</v>
      </c>
      <c r="F6919">
        <f t="shared" si="219"/>
        <v>0.29225076576284542</v>
      </c>
    </row>
    <row r="6920" spans="2:6" x14ac:dyDescent="0.3">
      <c r="B6920">
        <v>6915</v>
      </c>
      <c r="C6920" s="1">
        <f t="shared" si="218"/>
        <v>0.49898730366665717</v>
      </c>
      <c r="E6920">
        <v>6915</v>
      </c>
      <c r="F6920">
        <f t="shared" si="219"/>
        <v>0.29225076576284537</v>
      </c>
    </row>
    <row r="6921" spans="2:6" x14ac:dyDescent="0.3">
      <c r="B6921">
        <v>6916</v>
      </c>
      <c r="C6921" s="1">
        <f t="shared" si="218"/>
        <v>0.49912637310722568</v>
      </c>
      <c r="E6921">
        <v>6916</v>
      </c>
      <c r="F6921">
        <f t="shared" si="219"/>
        <v>0.29216262384744679</v>
      </c>
    </row>
    <row r="6922" spans="2:6" x14ac:dyDescent="0.3">
      <c r="B6922">
        <v>6917</v>
      </c>
      <c r="C6922" s="1">
        <f t="shared" si="218"/>
        <v>0.49926541727424656</v>
      </c>
      <c r="E6922">
        <v>6917</v>
      </c>
      <c r="F6922">
        <f t="shared" si="219"/>
        <v>0.29216262384744673</v>
      </c>
    </row>
    <row r="6923" spans="2:6" x14ac:dyDescent="0.3">
      <c r="B6923">
        <v>6918</v>
      </c>
      <c r="C6923" s="1">
        <f t="shared" si="218"/>
        <v>0.49940443609618712</v>
      </c>
      <c r="E6923">
        <v>6918</v>
      </c>
      <c r="F6923">
        <f t="shared" si="219"/>
        <v>0.29207456313304458</v>
      </c>
    </row>
    <row r="6924" spans="2:6" x14ac:dyDescent="0.3">
      <c r="B6924">
        <v>6919</v>
      </c>
      <c r="C6924" s="1">
        <f t="shared" si="218"/>
        <v>0.49954342950152764</v>
      </c>
      <c r="E6924">
        <v>6919</v>
      </c>
      <c r="F6924">
        <f t="shared" si="219"/>
        <v>0.29207456313304458</v>
      </c>
    </row>
    <row r="6925" spans="2:6" x14ac:dyDescent="0.3">
      <c r="B6925">
        <v>6920</v>
      </c>
      <c r="C6925" s="1">
        <f t="shared" si="218"/>
        <v>0.49968239741876208</v>
      </c>
      <c r="E6925">
        <v>6920</v>
      </c>
      <c r="F6925">
        <f t="shared" si="219"/>
        <v>0.29198658366494257</v>
      </c>
    </row>
    <row r="6926" spans="2:6" x14ac:dyDescent="0.3">
      <c r="B6926">
        <v>6921</v>
      </c>
      <c r="C6926" s="1">
        <f t="shared" si="218"/>
        <v>0.49982133977639637</v>
      </c>
      <c r="E6926">
        <v>6921</v>
      </c>
      <c r="F6926">
        <f t="shared" si="219"/>
        <v>0.29198658366494251</v>
      </c>
    </row>
    <row r="6927" spans="2:6" x14ac:dyDescent="0.3">
      <c r="B6927">
        <v>6922</v>
      </c>
      <c r="C6927" s="1">
        <f t="shared" si="218"/>
        <v>0.49996025650295067</v>
      </c>
      <c r="E6927">
        <v>6922</v>
      </c>
      <c r="F6927">
        <f t="shared" si="219"/>
        <v>0.29189868548840253</v>
      </c>
    </row>
    <row r="6928" spans="2:6" x14ac:dyDescent="0.3">
      <c r="B6928">
        <v>6923</v>
      </c>
      <c r="C6928" s="1">
        <f t="shared" si="218"/>
        <v>0.50009914752695783</v>
      </c>
      <c r="E6928">
        <v>6923</v>
      </c>
      <c r="F6928">
        <f t="shared" si="219"/>
        <v>0.29189868548840242</v>
      </c>
    </row>
    <row r="6929" spans="2:6" x14ac:dyDescent="0.3">
      <c r="B6929">
        <v>6924</v>
      </c>
      <c r="C6929" s="1">
        <f t="shared" si="218"/>
        <v>0.50023801277696389</v>
      </c>
      <c r="E6929">
        <v>6924</v>
      </c>
      <c r="F6929">
        <f t="shared" si="219"/>
        <v>0.29181086864864458</v>
      </c>
    </row>
    <row r="6930" spans="2:6" x14ac:dyDescent="0.3">
      <c r="B6930">
        <v>6925</v>
      </c>
      <c r="C6930" s="1">
        <f t="shared" si="218"/>
        <v>0.50037685218152828</v>
      </c>
      <c r="E6930">
        <v>6925</v>
      </c>
      <c r="F6930">
        <f t="shared" si="219"/>
        <v>0.29181086864864453</v>
      </c>
    </row>
    <row r="6931" spans="2:6" x14ac:dyDescent="0.3">
      <c r="B6931">
        <v>6926</v>
      </c>
      <c r="C6931" s="1">
        <f t="shared" si="218"/>
        <v>0.50051566566922379</v>
      </c>
      <c r="E6931">
        <v>6926</v>
      </c>
      <c r="F6931">
        <f t="shared" si="219"/>
        <v>0.29172313319084697</v>
      </c>
    </row>
    <row r="6932" spans="2:6" x14ac:dyDescent="0.3">
      <c r="B6932">
        <v>6927</v>
      </c>
      <c r="C6932" s="1">
        <f t="shared" si="218"/>
        <v>0.5006544531686361</v>
      </c>
      <c r="E6932">
        <v>6927</v>
      </c>
      <c r="F6932">
        <f t="shared" si="219"/>
        <v>0.29172313319084692</v>
      </c>
    </row>
    <row r="6933" spans="2:6" x14ac:dyDescent="0.3">
      <c r="B6933">
        <v>6928</v>
      </c>
      <c r="C6933" s="1">
        <f t="shared" si="218"/>
        <v>0.50079321460836534</v>
      </c>
      <c r="E6933">
        <v>6928</v>
      </c>
      <c r="F6933">
        <f t="shared" si="219"/>
        <v>0.29163547916014609</v>
      </c>
    </row>
    <row r="6934" spans="2:6" x14ac:dyDescent="0.3">
      <c r="B6934">
        <v>6929</v>
      </c>
      <c r="C6934" s="1">
        <f t="shared" si="218"/>
        <v>0.5009319499170235</v>
      </c>
      <c r="E6934">
        <v>6929</v>
      </c>
      <c r="F6934">
        <f t="shared" si="219"/>
        <v>0.29163547916014604</v>
      </c>
    </row>
    <row r="6935" spans="2:6" x14ac:dyDescent="0.3">
      <c r="B6935">
        <v>6930</v>
      </c>
      <c r="C6935" s="1">
        <f t="shared" si="218"/>
        <v>0.50107065902323733</v>
      </c>
      <c r="E6935">
        <v>6930</v>
      </c>
      <c r="F6935">
        <f t="shared" si="219"/>
        <v>0.29154790660163643</v>
      </c>
    </row>
    <row r="6936" spans="2:6" x14ac:dyDescent="0.3">
      <c r="B6936">
        <v>6931</v>
      </c>
      <c r="C6936" s="1">
        <f t="shared" si="218"/>
        <v>0.50120934185564647</v>
      </c>
      <c r="E6936">
        <v>6931</v>
      </c>
      <c r="F6936">
        <f t="shared" si="219"/>
        <v>0.29154790660163643</v>
      </c>
    </row>
    <row r="6937" spans="2:6" x14ac:dyDescent="0.3">
      <c r="B6937">
        <v>6932</v>
      </c>
      <c r="C6937" s="1">
        <f t="shared" si="218"/>
        <v>0.501347998342904</v>
      </c>
      <c r="E6937">
        <v>6932</v>
      </c>
      <c r="F6937">
        <f t="shared" si="219"/>
        <v>0.29146041556037056</v>
      </c>
    </row>
    <row r="6938" spans="2:6" x14ac:dyDescent="0.3">
      <c r="B6938">
        <v>6933</v>
      </c>
      <c r="C6938" s="1">
        <f t="shared" si="218"/>
        <v>0.50148662841367719</v>
      </c>
      <c r="E6938">
        <v>6933</v>
      </c>
      <c r="F6938">
        <f t="shared" si="219"/>
        <v>0.29146041556037044</v>
      </c>
    </row>
    <row r="6939" spans="2:6" x14ac:dyDescent="0.3">
      <c r="B6939">
        <v>6934</v>
      </c>
      <c r="C6939" s="1">
        <f t="shared" si="218"/>
        <v>0.50162523199664566</v>
      </c>
      <c r="E6939">
        <v>6934</v>
      </c>
      <c r="F6939">
        <f t="shared" si="219"/>
        <v>0.29137300608135902</v>
      </c>
    </row>
    <row r="6940" spans="2:6" x14ac:dyDescent="0.3">
      <c r="B6940">
        <v>6935</v>
      </c>
      <c r="C6940" s="1">
        <f t="shared" si="218"/>
        <v>0.50176380902050421</v>
      </c>
      <c r="E6940">
        <v>6935</v>
      </c>
      <c r="F6940">
        <f t="shared" si="219"/>
        <v>0.29137300608135897</v>
      </c>
    </row>
    <row r="6941" spans="2:6" x14ac:dyDescent="0.3">
      <c r="B6941">
        <v>6936</v>
      </c>
      <c r="C6941" s="1">
        <f t="shared" si="218"/>
        <v>0.50190235941395989</v>
      </c>
      <c r="E6941">
        <v>6936</v>
      </c>
      <c r="F6941">
        <f t="shared" si="219"/>
        <v>0.29128567820957052</v>
      </c>
    </row>
    <row r="6942" spans="2:6" x14ac:dyDescent="0.3">
      <c r="B6942">
        <v>6937</v>
      </c>
      <c r="C6942" s="1">
        <f t="shared" si="218"/>
        <v>0.50204088310573447</v>
      </c>
      <c r="E6942">
        <v>6937</v>
      </c>
      <c r="F6942">
        <f t="shared" si="219"/>
        <v>0.29128567820957046</v>
      </c>
    </row>
    <row r="6943" spans="2:6" x14ac:dyDescent="0.3">
      <c r="B6943">
        <v>6938</v>
      </c>
      <c r="C6943" s="1">
        <f t="shared" si="218"/>
        <v>0.50217938002456308</v>
      </c>
      <c r="E6943">
        <v>6938</v>
      </c>
      <c r="F6943">
        <f t="shared" si="219"/>
        <v>0.29119843198993184</v>
      </c>
    </row>
    <row r="6944" spans="2:6" x14ac:dyDescent="0.3">
      <c r="B6944">
        <v>6939</v>
      </c>
      <c r="C6944" s="1">
        <f t="shared" si="218"/>
        <v>0.50231785009919416</v>
      </c>
      <c r="E6944">
        <v>6939</v>
      </c>
      <c r="F6944">
        <f t="shared" si="219"/>
        <v>0.29119843198993178</v>
      </c>
    </row>
    <row r="6945" spans="2:6" x14ac:dyDescent="0.3">
      <c r="B6945">
        <v>6940</v>
      </c>
      <c r="C6945" s="1">
        <f t="shared" si="218"/>
        <v>0.50245629325839125</v>
      </c>
      <c r="E6945">
        <v>6940</v>
      </c>
      <c r="F6945">
        <f t="shared" si="219"/>
        <v>0.29111126746732757</v>
      </c>
    </row>
    <row r="6946" spans="2:6" x14ac:dyDescent="0.3">
      <c r="B6946">
        <v>6941</v>
      </c>
      <c r="C6946" s="1">
        <f t="shared" si="218"/>
        <v>0.50259470943092999</v>
      </c>
      <c r="E6946">
        <v>6941</v>
      </c>
      <c r="F6946">
        <f t="shared" si="219"/>
        <v>0.29111126746732757</v>
      </c>
    </row>
    <row r="6947" spans="2:6" x14ac:dyDescent="0.3">
      <c r="B6947">
        <v>6942</v>
      </c>
      <c r="C6947" s="1">
        <f t="shared" si="218"/>
        <v>0.50273309854560155</v>
      </c>
      <c r="E6947">
        <v>6942</v>
      </c>
      <c r="F6947">
        <f t="shared" si="219"/>
        <v>0.29102418468660035</v>
      </c>
    </row>
    <row r="6948" spans="2:6" x14ac:dyDescent="0.3">
      <c r="B6948">
        <v>6943</v>
      </c>
      <c r="C6948" s="1">
        <f t="shared" si="218"/>
        <v>0.50287146053120957</v>
      </c>
      <c r="E6948">
        <v>6943</v>
      </c>
      <c r="F6948">
        <f t="shared" si="219"/>
        <v>0.2910241846866003</v>
      </c>
    </row>
    <row r="6949" spans="2:6" x14ac:dyDescent="0.3">
      <c r="B6949">
        <v>6944</v>
      </c>
      <c r="C6949" s="1">
        <f t="shared" si="218"/>
        <v>0.50300979531657297</v>
      </c>
      <c r="E6949">
        <v>6944</v>
      </c>
      <c r="F6949">
        <f t="shared" si="219"/>
        <v>0.29093718369255089</v>
      </c>
    </row>
    <row r="6950" spans="2:6" x14ac:dyDescent="0.3">
      <c r="B6950">
        <v>6945</v>
      </c>
      <c r="C6950" s="1">
        <f t="shared" si="218"/>
        <v>0.5031481028305238</v>
      </c>
      <c r="E6950">
        <v>6945</v>
      </c>
      <c r="F6950">
        <f t="shared" si="219"/>
        <v>0.29093718369255084</v>
      </c>
    </row>
    <row r="6951" spans="2:6" x14ac:dyDescent="0.3">
      <c r="B6951">
        <v>6946</v>
      </c>
      <c r="C6951" s="1">
        <f t="shared" si="218"/>
        <v>0.50328638300190853</v>
      </c>
      <c r="E6951">
        <v>6946</v>
      </c>
      <c r="F6951">
        <f t="shared" si="219"/>
        <v>0.29085026452993756</v>
      </c>
    </row>
    <row r="6952" spans="2:6" x14ac:dyDescent="0.3">
      <c r="B6952">
        <v>6947</v>
      </c>
      <c r="C6952" s="1">
        <f t="shared" si="218"/>
        <v>0.5034246357595874</v>
      </c>
      <c r="E6952">
        <v>6947</v>
      </c>
      <c r="F6952">
        <f t="shared" si="219"/>
        <v>0.29085026452993756</v>
      </c>
    </row>
    <row r="6953" spans="2:6" x14ac:dyDescent="0.3">
      <c r="B6953">
        <v>6948</v>
      </c>
      <c r="C6953" s="1">
        <f t="shared" si="218"/>
        <v>0.50356286103243486</v>
      </c>
      <c r="E6953">
        <v>6948</v>
      </c>
      <c r="F6953">
        <f t="shared" si="219"/>
        <v>0.29076342724347687</v>
      </c>
    </row>
    <row r="6954" spans="2:6" x14ac:dyDescent="0.3">
      <c r="B6954">
        <v>6949</v>
      </c>
      <c r="C6954" s="1">
        <f t="shared" si="218"/>
        <v>0.50370105874933957</v>
      </c>
      <c r="E6954">
        <v>6949</v>
      </c>
      <c r="F6954">
        <f t="shared" si="219"/>
        <v>0.29076342724347687</v>
      </c>
    </row>
    <row r="6955" spans="2:6" x14ac:dyDescent="0.3">
      <c r="B6955">
        <v>6950</v>
      </c>
      <c r="C6955" s="1">
        <f t="shared" si="218"/>
        <v>0.50383922883920462</v>
      </c>
      <c r="E6955">
        <v>6950</v>
      </c>
      <c r="F6955">
        <f t="shared" si="219"/>
        <v>0.29067667187784313</v>
      </c>
    </row>
    <row r="6956" spans="2:6" x14ac:dyDescent="0.3">
      <c r="B6956">
        <v>6951</v>
      </c>
      <c r="C6956" s="1">
        <f t="shared" si="218"/>
        <v>0.50397737123094688</v>
      </c>
      <c r="E6956">
        <v>6951</v>
      </c>
      <c r="F6956">
        <f t="shared" si="219"/>
        <v>0.29067667187784313</v>
      </c>
    </row>
    <row r="6957" spans="2:6" x14ac:dyDescent="0.3">
      <c r="B6957">
        <v>6952</v>
      </c>
      <c r="C6957" s="1">
        <f t="shared" si="218"/>
        <v>0.50411548585349764</v>
      </c>
      <c r="E6957">
        <v>6952</v>
      </c>
      <c r="F6957">
        <f t="shared" si="219"/>
        <v>0.29058999847766842</v>
      </c>
    </row>
    <row r="6958" spans="2:6" x14ac:dyDescent="0.3">
      <c r="B6958">
        <v>6953</v>
      </c>
      <c r="C6958" s="1">
        <f t="shared" si="218"/>
        <v>0.50425357263580239</v>
      </c>
      <c r="E6958">
        <v>6953</v>
      </c>
      <c r="F6958">
        <f t="shared" si="219"/>
        <v>0.29058999847766837</v>
      </c>
    </row>
    <row r="6959" spans="2:6" x14ac:dyDescent="0.3">
      <c r="B6959">
        <v>6954</v>
      </c>
      <c r="C6959" s="1">
        <f t="shared" si="218"/>
        <v>0.50439163150682098</v>
      </c>
      <c r="E6959">
        <v>6954</v>
      </c>
      <c r="F6959">
        <f t="shared" si="219"/>
        <v>0.2905034070875428</v>
      </c>
    </row>
    <row r="6960" spans="2:6" x14ac:dyDescent="0.3">
      <c r="B6960">
        <v>6955</v>
      </c>
      <c r="C6960" s="1">
        <f t="shared" si="218"/>
        <v>0.50452966239552799</v>
      </c>
      <c r="E6960">
        <v>6955</v>
      </c>
      <c r="F6960">
        <f t="shared" si="219"/>
        <v>0.29050340708754274</v>
      </c>
    </row>
    <row r="6961" spans="2:6" x14ac:dyDescent="0.3">
      <c r="B6961">
        <v>6956</v>
      </c>
      <c r="C6961" s="1">
        <f t="shared" si="218"/>
        <v>0.50466766523091167</v>
      </c>
      <c r="E6961">
        <v>6956</v>
      </c>
      <c r="F6961">
        <f t="shared" si="219"/>
        <v>0.29041689775201396</v>
      </c>
    </row>
    <row r="6962" spans="2:6" x14ac:dyDescent="0.3">
      <c r="B6962">
        <v>6957</v>
      </c>
      <c r="C6962" s="1">
        <f t="shared" si="218"/>
        <v>0.50480563994197547</v>
      </c>
      <c r="E6962">
        <v>6957</v>
      </c>
      <c r="F6962">
        <f t="shared" si="219"/>
        <v>0.2904168977520139</v>
      </c>
    </row>
    <row r="6963" spans="2:6" x14ac:dyDescent="0.3">
      <c r="B6963">
        <v>6958</v>
      </c>
      <c r="C6963" s="1">
        <f t="shared" si="218"/>
        <v>0.5049435864577364</v>
      </c>
      <c r="E6963">
        <v>6958</v>
      </c>
      <c r="F6963">
        <f t="shared" si="219"/>
        <v>0.29033047051558758</v>
      </c>
    </row>
    <row r="6964" spans="2:6" x14ac:dyDescent="0.3">
      <c r="B6964">
        <v>6959</v>
      </c>
      <c r="C6964" s="1">
        <f t="shared" si="218"/>
        <v>0.5050815047072269</v>
      </c>
      <c r="E6964">
        <v>6959</v>
      </c>
      <c r="F6964">
        <f t="shared" si="219"/>
        <v>0.29033047051558758</v>
      </c>
    </row>
    <row r="6965" spans="2:6" x14ac:dyDescent="0.3">
      <c r="B6965">
        <v>6960</v>
      </c>
      <c r="C6965" s="1">
        <f t="shared" si="218"/>
        <v>0.50521939461949383</v>
      </c>
      <c r="E6965">
        <v>6960</v>
      </c>
      <c r="F6965">
        <f t="shared" si="219"/>
        <v>0.29024412542272704</v>
      </c>
    </row>
    <row r="6966" spans="2:6" x14ac:dyDescent="0.3">
      <c r="B6966">
        <v>6961</v>
      </c>
      <c r="C6966" s="1">
        <f t="shared" si="218"/>
        <v>0.50535725612359761</v>
      </c>
      <c r="E6966">
        <v>6961</v>
      </c>
      <c r="F6966">
        <f t="shared" si="219"/>
        <v>0.29024412542272693</v>
      </c>
    </row>
    <row r="6967" spans="2:6" x14ac:dyDescent="0.3">
      <c r="B6967">
        <v>6962</v>
      </c>
      <c r="C6967" s="1">
        <f t="shared" si="218"/>
        <v>0.50549508914861496</v>
      </c>
      <c r="E6967">
        <v>6962</v>
      </c>
      <c r="F6967">
        <f t="shared" si="219"/>
        <v>0.2901578625178533</v>
      </c>
    </row>
    <row r="6968" spans="2:6" x14ac:dyDescent="0.3">
      <c r="B6968">
        <v>6963</v>
      </c>
      <c r="C6968" s="1">
        <f t="shared" si="218"/>
        <v>0.50563289362363539</v>
      </c>
      <c r="E6968">
        <v>6963</v>
      </c>
      <c r="F6968">
        <f t="shared" si="219"/>
        <v>0.29015786251785325</v>
      </c>
    </row>
    <row r="6969" spans="2:6" x14ac:dyDescent="0.3">
      <c r="B6969">
        <v>6964</v>
      </c>
      <c r="C6969" s="1">
        <f t="shared" si="218"/>
        <v>0.50577066947776483</v>
      </c>
      <c r="E6969">
        <v>6964</v>
      </c>
      <c r="F6969">
        <f t="shared" si="219"/>
        <v>0.29007168184534526</v>
      </c>
    </row>
    <row r="6970" spans="2:6" x14ac:dyDescent="0.3">
      <c r="B6970">
        <v>6965</v>
      </c>
      <c r="C6970" s="1">
        <f t="shared" si="218"/>
        <v>0.50590841664012232</v>
      </c>
      <c r="E6970">
        <v>6965</v>
      </c>
      <c r="F6970">
        <f t="shared" si="219"/>
        <v>0.29007168184534526</v>
      </c>
    </row>
    <row r="6971" spans="2:6" x14ac:dyDescent="0.3">
      <c r="B6971">
        <v>6966</v>
      </c>
      <c r="C6971" s="1">
        <f t="shared" si="218"/>
        <v>0.50604613503984319</v>
      </c>
      <c r="E6971">
        <v>6966</v>
      </c>
      <c r="F6971">
        <f t="shared" si="219"/>
        <v>0.2899855834495394</v>
      </c>
    </row>
    <row r="6972" spans="2:6" x14ac:dyDescent="0.3">
      <c r="B6972">
        <v>6967</v>
      </c>
      <c r="C6972" s="1">
        <f t="shared" si="218"/>
        <v>0.50618382460607658</v>
      </c>
      <c r="E6972">
        <v>6967</v>
      </c>
      <c r="F6972">
        <f t="shared" si="219"/>
        <v>0.2899855834495394</v>
      </c>
    </row>
    <row r="6973" spans="2:6" x14ac:dyDescent="0.3">
      <c r="B6973">
        <v>6968</v>
      </c>
      <c r="C6973" s="1">
        <f t="shared" si="218"/>
        <v>0.5063214852679867</v>
      </c>
      <c r="E6973">
        <v>6968</v>
      </c>
      <c r="F6973">
        <f t="shared" si="219"/>
        <v>0.28989956737472988</v>
      </c>
    </row>
    <row r="6974" spans="2:6" x14ac:dyDescent="0.3">
      <c r="B6974">
        <v>6969</v>
      </c>
      <c r="C6974" s="1">
        <f t="shared" si="218"/>
        <v>0.50645911695475265</v>
      </c>
      <c r="E6974">
        <v>6969</v>
      </c>
      <c r="F6974">
        <f t="shared" si="219"/>
        <v>0.28989956737472983</v>
      </c>
    </row>
    <row r="6975" spans="2:6" x14ac:dyDescent="0.3">
      <c r="B6975">
        <v>6970</v>
      </c>
      <c r="C6975" s="1">
        <f t="shared" si="218"/>
        <v>0.5065967195955684</v>
      </c>
      <c r="E6975">
        <v>6970</v>
      </c>
      <c r="F6975">
        <f t="shared" si="219"/>
        <v>0.28981363366516849</v>
      </c>
    </row>
    <row r="6976" spans="2:6" x14ac:dyDescent="0.3">
      <c r="B6976">
        <v>6971</v>
      </c>
      <c r="C6976" s="1">
        <f t="shared" si="218"/>
        <v>0.50673429311964313</v>
      </c>
      <c r="E6976">
        <v>6971</v>
      </c>
      <c r="F6976">
        <f t="shared" si="219"/>
        <v>0.28981363366516844</v>
      </c>
    </row>
    <row r="6977" spans="2:6" x14ac:dyDescent="0.3">
      <c r="B6977">
        <v>6972</v>
      </c>
      <c r="C6977" s="1">
        <f t="shared" si="218"/>
        <v>0.50687183745620068</v>
      </c>
      <c r="E6977">
        <v>6972</v>
      </c>
      <c r="F6977">
        <f t="shared" si="219"/>
        <v>0.28972778236506469</v>
      </c>
    </row>
    <row r="6978" spans="2:6" x14ac:dyDescent="0.3">
      <c r="B6978">
        <v>6973</v>
      </c>
      <c r="C6978" s="1">
        <f t="shared" si="218"/>
        <v>0.50700935253447998</v>
      </c>
      <c r="E6978">
        <v>6973</v>
      </c>
      <c r="F6978">
        <f t="shared" si="219"/>
        <v>0.28972778236506469</v>
      </c>
    </row>
    <row r="6979" spans="2:6" x14ac:dyDescent="0.3">
      <c r="B6979">
        <v>6974</v>
      </c>
      <c r="C6979" s="1">
        <f t="shared" si="218"/>
        <v>0.50714683828373497</v>
      </c>
      <c r="E6979">
        <v>6974</v>
      </c>
      <c r="F6979">
        <f t="shared" si="219"/>
        <v>0.28964201351858559</v>
      </c>
    </row>
    <row r="6980" spans="2:6" x14ac:dyDescent="0.3">
      <c r="B6980">
        <v>6975</v>
      </c>
      <c r="C6980" s="1">
        <f t="shared" si="218"/>
        <v>0.50728429463323488</v>
      </c>
      <c r="E6980">
        <v>6975</v>
      </c>
      <c r="F6980">
        <f t="shared" si="219"/>
        <v>0.28964201351858554</v>
      </c>
    </row>
    <row r="6981" spans="2:6" x14ac:dyDescent="0.3">
      <c r="B6981">
        <v>6976</v>
      </c>
      <c r="C6981" s="1">
        <f t="shared" si="218"/>
        <v>0.50742172151226372</v>
      </c>
      <c r="E6981">
        <v>6976</v>
      </c>
      <c r="F6981">
        <f t="shared" si="219"/>
        <v>0.28955632716985574</v>
      </c>
    </row>
    <row r="6982" spans="2:6" x14ac:dyDescent="0.3">
      <c r="B6982">
        <v>6977</v>
      </c>
      <c r="C6982" s="1">
        <f t="shared" ref="C6982:C7045" si="220">D$2+D$1*COS((B6982*2*PI()/8760))</f>
        <v>0.50755911885012139</v>
      </c>
      <c r="E6982">
        <v>6977</v>
      </c>
      <c r="F6982">
        <f t="shared" ref="F6982:F7045" si="221">LARGE(C$6:C$8765,E6982)</f>
        <v>0.28955632716985569</v>
      </c>
    </row>
    <row r="6983" spans="2:6" x14ac:dyDescent="0.3">
      <c r="B6983">
        <v>6978</v>
      </c>
      <c r="C6983" s="1">
        <f t="shared" si="220"/>
        <v>0.50769648657612176</v>
      </c>
      <c r="E6983">
        <v>6978</v>
      </c>
      <c r="F6983">
        <f t="shared" si="221"/>
        <v>0.28947072336295732</v>
      </c>
    </row>
    <row r="6984" spans="2:6" x14ac:dyDescent="0.3">
      <c r="B6984">
        <v>6979</v>
      </c>
      <c r="C6984" s="1">
        <f t="shared" si="220"/>
        <v>0.50783382461959514</v>
      </c>
      <c r="E6984">
        <v>6979</v>
      </c>
      <c r="F6984">
        <f t="shared" si="221"/>
        <v>0.28947072336295732</v>
      </c>
    </row>
    <row r="6985" spans="2:6" x14ac:dyDescent="0.3">
      <c r="B6985">
        <v>6980</v>
      </c>
      <c r="C6985" s="1">
        <f t="shared" si="220"/>
        <v>0.50797113290988649</v>
      </c>
      <c r="E6985">
        <v>6980</v>
      </c>
      <c r="F6985">
        <f t="shared" si="221"/>
        <v>0.28938520214193014</v>
      </c>
    </row>
    <row r="6986" spans="2:6" x14ac:dyDescent="0.3">
      <c r="B6986">
        <v>6981</v>
      </c>
      <c r="C6986" s="1">
        <f t="shared" si="220"/>
        <v>0.50810841137635598</v>
      </c>
      <c r="E6986">
        <v>6981</v>
      </c>
      <c r="F6986">
        <f t="shared" si="221"/>
        <v>0.28938520214193003</v>
      </c>
    </row>
    <row r="6987" spans="2:6" x14ac:dyDescent="0.3">
      <c r="B6987">
        <v>6982</v>
      </c>
      <c r="C6987" s="1">
        <f t="shared" si="220"/>
        <v>0.50824565994838</v>
      </c>
      <c r="E6987">
        <v>6982</v>
      </c>
      <c r="F6987">
        <f t="shared" si="221"/>
        <v>0.28929976355077136</v>
      </c>
    </row>
    <row r="6988" spans="2:6" x14ac:dyDescent="0.3">
      <c r="B6988">
        <v>6983</v>
      </c>
      <c r="C6988" s="1">
        <f t="shared" si="220"/>
        <v>0.5083828785553488</v>
      </c>
      <c r="E6988">
        <v>6983</v>
      </c>
      <c r="F6988">
        <f t="shared" si="221"/>
        <v>0.28929976355077131</v>
      </c>
    </row>
    <row r="6989" spans="2:6" x14ac:dyDescent="0.3">
      <c r="B6989">
        <v>6984</v>
      </c>
      <c r="C6989" s="1">
        <f t="shared" si="220"/>
        <v>0.50852006712666975</v>
      </c>
      <c r="E6989">
        <v>6984</v>
      </c>
      <c r="F6989">
        <f t="shared" si="221"/>
        <v>0.28921440763343575</v>
      </c>
    </row>
    <row r="6990" spans="2:6" x14ac:dyDescent="0.3">
      <c r="B6990">
        <v>6985</v>
      </c>
      <c r="C6990" s="1">
        <f t="shared" si="220"/>
        <v>0.50865722559176407</v>
      </c>
      <c r="E6990">
        <v>6985</v>
      </c>
      <c r="F6990">
        <f t="shared" si="221"/>
        <v>0.2892144076334357</v>
      </c>
    </row>
    <row r="6991" spans="2:6" x14ac:dyDescent="0.3">
      <c r="B6991">
        <v>6986</v>
      </c>
      <c r="C6991" s="1">
        <f t="shared" si="220"/>
        <v>0.50879435388006988</v>
      </c>
      <c r="E6991">
        <v>6986</v>
      </c>
      <c r="F6991">
        <f t="shared" si="221"/>
        <v>0.28912913443383548</v>
      </c>
    </row>
    <row r="6992" spans="2:6" x14ac:dyDescent="0.3">
      <c r="B6992">
        <v>6987</v>
      </c>
      <c r="C6992" s="1">
        <f t="shared" si="220"/>
        <v>0.50893145192103961</v>
      </c>
      <c r="E6992">
        <v>6987</v>
      </c>
      <c r="F6992">
        <f t="shared" si="221"/>
        <v>0.28912913443383542</v>
      </c>
    </row>
    <row r="6993" spans="2:6" x14ac:dyDescent="0.3">
      <c r="B6993">
        <v>6988</v>
      </c>
      <c r="C6993" s="1">
        <f t="shared" si="220"/>
        <v>0.50906851964414224</v>
      </c>
      <c r="E6993">
        <v>6988</v>
      </c>
      <c r="F6993">
        <f t="shared" si="221"/>
        <v>0.28904394399584021</v>
      </c>
    </row>
    <row r="6994" spans="2:6" x14ac:dyDescent="0.3">
      <c r="B6994">
        <v>6989</v>
      </c>
      <c r="C6994" s="1">
        <f t="shared" si="220"/>
        <v>0.50920555697886183</v>
      </c>
      <c r="E6994">
        <v>6989</v>
      </c>
      <c r="F6994">
        <f t="shared" si="221"/>
        <v>0.28904394399584021</v>
      </c>
    </row>
    <row r="6995" spans="2:6" x14ac:dyDescent="0.3">
      <c r="B6995">
        <v>6990</v>
      </c>
      <c r="C6995" s="1">
        <f t="shared" si="220"/>
        <v>0.50934256385469789</v>
      </c>
      <c r="E6995">
        <v>6990</v>
      </c>
      <c r="F6995">
        <f t="shared" si="221"/>
        <v>0.28895883636327702</v>
      </c>
    </row>
    <row r="6996" spans="2:6" x14ac:dyDescent="0.3">
      <c r="B6996">
        <v>6991</v>
      </c>
      <c r="C6996" s="1">
        <f t="shared" si="220"/>
        <v>0.50947954020116648</v>
      </c>
      <c r="E6996">
        <v>6991</v>
      </c>
      <c r="F6996">
        <f t="shared" si="221"/>
        <v>0.28895883636327691</v>
      </c>
    </row>
    <row r="6997" spans="2:6" x14ac:dyDescent="0.3">
      <c r="B6997">
        <v>6992</v>
      </c>
      <c r="C6997" s="1">
        <f t="shared" si="220"/>
        <v>0.50961648594779807</v>
      </c>
      <c r="E6997">
        <v>6992</v>
      </c>
      <c r="F6997">
        <f t="shared" si="221"/>
        <v>0.28887381157993031</v>
      </c>
    </row>
    <row r="6998" spans="2:6" x14ac:dyDescent="0.3">
      <c r="B6998">
        <v>6993</v>
      </c>
      <c r="C6998" s="1">
        <f t="shared" si="220"/>
        <v>0.50975340102414013</v>
      </c>
      <c r="E6998">
        <v>6993</v>
      </c>
      <c r="F6998">
        <f t="shared" si="221"/>
        <v>0.28887381157993025</v>
      </c>
    </row>
    <row r="6999" spans="2:6" x14ac:dyDescent="0.3">
      <c r="B6999">
        <v>6994</v>
      </c>
      <c r="C6999" s="1">
        <f t="shared" si="220"/>
        <v>0.509890285359755</v>
      </c>
      <c r="E6999">
        <v>6994</v>
      </c>
      <c r="F6999">
        <f t="shared" si="221"/>
        <v>0.28878886968954193</v>
      </c>
    </row>
    <row r="7000" spans="2:6" x14ac:dyDescent="0.3">
      <c r="B7000">
        <v>6995</v>
      </c>
      <c r="C7000" s="1">
        <f t="shared" si="220"/>
        <v>0.51002713888422135</v>
      </c>
      <c r="E7000">
        <v>6995</v>
      </c>
      <c r="F7000">
        <f t="shared" si="221"/>
        <v>0.28878886968954187</v>
      </c>
    </row>
    <row r="7001" spans="2:6" x14ac:dyDescent="0.3">
      <c r="B7001">
        <v>6996</v>
      </c>
      <c r="C7001" s="1">
        <f t="shared" si="220"/>
        <v>0.5101639615271335</v>
      </c>
      <c r="E7001">
        <v>6996</v>
      </c>
      <c r="F7001">
        <f t="shared" si="221"/>
        <v>0.28870401073581109</v>
      </c>
    </row>
    <row r="7002" spans="2:6" x14ac:dyDescent="0.3">
      <c r="B7002">
        <v>6997</v>
      </c>
      <c r="C7002" s="1">
        <f t="shared" si="220"/>
        <v>0.51030075321810175</v>
      </c>
      <c r="E7002">
        <v>6997</v>
      </c>
      <c r="F7002">
        <f t="shared" si="221"/>
        <v>0.28870401073581103</v>
      </c>
    </row>
    <row r="7003" spans="2:6" x14ac:dyDescent="0.3">
      <c r="B7003">
        <v>6998</v>
      </c>
      <c r="C7003" s="1">
        <f t="shared" si="220"/>
        <v>0.51043751388675185</v>
      </c>
      <c r="E7003">
        <v>6998</v>
      </c>
      <c r="F7003">
        <f t="shared" si="221"/>
        <v>0.28861923476239437</v>
      </c>
    </row>
    <row r="7004" spans="2:6" x14ac:dyDescent="0.3">
      <c r="B7004">
        <v>6999</v>
      </c>
      <c r="C7004" s="1">
        <f t="shared" si="220"/>
        <v>0.51057424346272651</v>
      </c>
      <c r="E7004">
        <v>6999</v>
      </c>
      <c r="F7004">
        <f t="shared" si="221"/>
        <v>0.28861923476239432</v>
      </c>
    </row>
    <row r="7005" spans="2:6" x14ac:dyDescent="0.3">
      <c r="B7005">
        <v>7000</v>
      </c>
      <c r="C7005" s="1">
        <f t="shared" si="220"/>
        <v>0.51071094187568367</v>
      </c>
      <c r="E7005">
        <v>7000</v>
      </c>
      <c r="F7005">
        <f t="shared" si="221"/>
        <v>0.2885345418129055</v>
      </c>
    </row>
    <row r="7006" spans="2:6" x14ac:dyDescent="0.3">
      <c r="B7006">
        <v>7001</v>
      </c>
      <c r="C7006" s="1">
        <f t="shared" si="220"/>
        <v>0.51084760905529736</v>
      </c>
      <c r="E7006">
        <v>7001</v>
      </c>
      <c r="F7006">
        <f t="shared" si="221"/>
        <v>0.28853454181290539</v>
      </c>
    </row>
    <row r="7007" spans="2:6" x14ac:dyDescent="0.3">
      <c r="B7007">
        <v>7002</v>
      </c>
      <c r="C7007" s="1">
        <f t="shared" si="220"/>
        <v>0.51098424493125782</v>
      </c>
      <c r="E7007">
        <v>7002</v>
      </c>
      <c r="F7007">
        <f t="shared" si="221"/>
        <v>0.28844993193091567</v>
      </c>
    </row>
    <row r="7008" spans="2:6" x14ac:dyDescent="0.3">
      <c r="B7008">
        <v>7003</v>
      </c>
      <c r="C7008" s="1">
        <f t="shared" si="220"/>
        <v>0.5111208494332713</v>
      </c>
      <c r="E7008">
        <v>7003</v>
      </c>
      <c r="F7008">
        <f t="shared" si="221"/>
        <v>0.28844993193091562</v>
      </c>
    </row>
    <row r="7009" spans="2:6" x14ac:dyDescent="0.3">
      <c r="B7009">
        <v>7004</v>
      </c>
      <c r="C7009" s="1">
        <f t="shared" si="220"/>
        <v>0.51125742249106065</v>
      </c>
      <c r="E7009">
        <v>7004</v>
      </c>
      <c r="F7009">
        <f t="shared" si="221"/>
        <v>0.28836540515995324</v>
      </c>
    </row>
    <row r="7010" spans="2:6" x14ac:dyDescent="0.3">
      <c r="B7010">
        <v>7005</v>
      </c>
      <c r="C7010" s="1">
        <f t="shared" si="220"/>
        <v>0.51139396403436388</v>
      </c>
      <c r="E7010">
        <v>7005</v>
      </c>
      <c r="F7010">
        <f t="shared" si="221"/>
        <v>0.28836540515995324</v>
      </c>
    </row>
    <row r="7011" spans="2:6" x14ac:dyDescent="0.3">
      <c r="B7011">
        <v>7006</v>
      </c>
      <c r="C7011" s="1">
        <f t="shared" si="220"/>
        <v>0.51153047399293661</v>
      </c>
      <c r="E7011">
        <v>7006</v>
      </c>
      <c r="F7011">
        <f t="shared" si="221"/>
        <v>0.28828096154350391</v>
      </c>
    </row>
    <row r="7012" spans="2:6" x14ac:dyDescent="0.3">
      <c r="B7012">
        <v>7007</v>
      </c>
      <c r="C7012" s="1">
        <f t="shared" si="220"/>
        <v>0.51166695229654913</v>
      </c>
      <c r="E7012">
        <v>7007</v>
      </c>
      <c r="F7012">
        <f t="shared" si="221"/>
        <v>0.28828096154350391</v>
      </c>
    </row>
    <row r="7013" spans="2:6" x14ac:dyDescent="0.3">
      <c r="B7013">
        <v>7008</v>
      </c>
      <c r="C7013" s="1">
        <f t="shared" si="220"/>
        <v>0.51180339887498949</v>
      </c>
      <c r="E7013">
        <v>7008</v>
      </c>
      <c r="F7013">
        <f t="shared" si="221"/>
        <v>0.28819660112501055</v>
      </c>
    </row>
    <row r="7014" spans="2:6" x14ac:dyDescent="0.3">
      <c r="B7014">
        <v>7009</v>
      </c>
      <c r="C7014" s="1">
        <f t="shared" si="220"/>
        <v>0.51193981365806107</v>
      </c>
      <c r="E7014">
        <v>7009</v>
      </c>
      <c r="F7014">
        <f t="shared" si="221"/>
        <v>0.28819660112501055</v>
      </c>
    </row>
    <row r="7015" spans="2:6" x14ac:dyDescent="0.3">
      <c r="B7015">
        <v>7010</v>
      </c>
      <c r="C7015" s="1">
        <f t="shared" si="220"/>
        <v>0.5120761965755839</v>
      </c>
      <c r="E7015">
        <v>7010</v>
      </c>
      <c r="F7015">
        <f t="shared" si="221"/>
        <v>0.28811232394787312</v>
      </c>
    </row>
    <row r="7016" spans="2:6" x14ac:dyDescent="0.3">
      <c r="B7016">
        <v>7011</v>
      </c>
      <c r="C7016" s="1">
        <f t="shared" si="220"/>
        <v>0.51221254755739487</v>
      </c>
      <c r="E7016">
        <v>7011</v>
      </c>
      <c r="F7016">
        <f t="shared" si="221"/>
        <v>0.28811232394787301</v>
      </c>
    </row>
    <row r="7017" spans="2:6" x14ac:dyDescent="0.3">
      <c r="B7017">
        <v>7012</v>
      </c>
      <c r="C7017" s="1">
        <f t="shared" si="220"/>
        <v>0.51234886653334621</v>
      </c>
      <c r="E7017">
        <v>7012</v>
      </c>
      <c r="F7017">
        <f t="shared" si="221"/>
        <v>0.28802813005544881</v>
      </c>
    </row>
    <row r="7018" spans="2:6" x14ac:dyDescent="0.3">
      <c r="B7018">
        <v>7013</v>
      </c>
      <c r="C7018" s="1">
        <f t="shared" si="220"/>
        <v>0.51248515343330792</v>
      </c>
      <c r="E7018">
        <v>7013</v>
      </c>
      <c r="F7018">
        <f t="shared" si="221"/>
        <v>0.28802813005544875</v>
      </c>
    </row>
    <row r="7019" spans="2:6" x14ac:dyDescent="0.3">
      <c r="B7019">
        <v>7014</v>
      </c>
      <c r="C7019" s="1">
        <f t="shared" si="220"/>
        <v>0.51262140818716528</v>
      </c>
      <c r="E7019">
        <v>7014</v>
      </c>
      <c r="F7019">
        <f t="shared" si="221"/>
        <v>0.28794401949105203</v>
      </c>
    </row>
    <row r="7020" spans="2:6" x14ac:dyDescent="0.3">
      <c r="B7020">
        <v>7015</v>
      </c>
      <c r="C7020" s="1">
        <f t="shared" si="220"/>
        <v>0.51275763072482106</v>
      </c>
      <c r="E7020">
        <v>7015</v>
      </c>
      <c r="F7020">
        <f t="shared" si="221"/>
        <v>0.28794401949105197</v>
      </c>
    </row>
    <row r="7021" spans="2:6" x14ac:dyDescent="0.3">
      <c r="B7021">
        <v>7016</v>
      </c>
      <c r="C7021" s="1">
        <f t="shared" si="220"/>
        <v>0.51289382097619418</v>
      </c>
      <c r="E7021">
        <v>7016</v>
      </c>
      <c r="F7021">
        <f t="shared" si="221"/>
        <v>0.28785999229795434</v>
      </c>
    </row>
    <row r="7022" spans="2:6" x14ac:dyDescent="0.3">
      <c r="B7022">
        <v>7017</v>
      </c>
      <c r="C7022" s="1">
        <f t="shared" si="220"/>
        <v>0.51302997887122026</v>
      </c>
      <c r="E7022">
        <v>7017</v>
      </c>
      <c r="F7022">
        <f t="shared" si="221"/>
        <v>0.28785999229795434</v>
      </c>
    </row>
    <row r="7023" spans="2:6" x14ac:dyDescent="0.3">
      <c r="B7023">
        <v>7018</v>
      </c>
      <c r="C7023" s="1">
        <f t="shared" si="220"/>
        <v>0.51316610433985133</v>
      </c>
      <c r="E7023">
        <v>7018</v>
      </c>
      <c r="F7023">
        <f t="shared" si="221"/>
        <v>0.28777604851938438</v>
      </c>
    </row>
    <row r="7024" spans="2:6" x14ac:dyDescent="0.3">
      <c r="B7024">
        <v>7019</v>
      </c>
      <c r="C7024" s="1">
        <f t="shared" si="220"/>
        <v>0.5133021973120564</v>
      </c>
      <c r="E7024">
        <v>7019</v>
      </c>
      <c r="F7024">
        <f t="shared" si="221"/>
        <v>0.28777604851938438</v>
      </c>
    </row>
    <row r="7025" spans="2:6" x14ac:dyDescent="0.3">
      <c r="B7025">
        <v>7020</v>
      </c>
      <c r="C7025" s="1">
        <f t="shared" si="220"/>
        <v>0.51343825771782114</v>
      </c>
      <c r="E7025">
        <v>7020</v>
      </c>
      <c r="F7025">
        <f t="shared" si="221"/>
        <v>0.28769218819852782</v>
      </c>
    </row>
    <row r="7026" spans="2:6" x14ac:dyDescent="0.3">
      <c r="B7026">
        <v>7021</v>
      </c>
      <c r="C7026" s="1">
        <f t="shared" si="220"/>
        <v>0.5135742854871479</v>
      </c>
      <c r="E7026">
        <v>7021</v>
      </c>
      <c r="F7026">
        <f t="shared" si="221"/>
        <v>0.28769218819852771</v>
      </c>
    </row>
    <row r="7027" spans="2:6" x14ac:dyDescent="0.3">
      <c r="B7027">
        <v>7022</v>
      </c>
      <c r="C7027" s="1">
        <f t="shared" si="220"/>
        <v>0.51371028055005596</v>
      </c>
      <c r="E7027">
        <v>7022</v>
      </c>
      <c r="F7027">
        <f t="shared" si="221"/>
        <v>0.28760841137852738</v>
      </c>
    </row>
    <row r="7028" spans="2:6" x14ac:dyDescent="0.3">
      <c r="B7028">
        <v>7023</v>
      </c>
      <c r="C7028" s="1">
        <f t="shared" si="220"/>
        <v>0.51384624283658109</v>
      </c>
      <c r="E7028">
        <v>7023</v>
      </c>
      <c r="F7028">
        <f t="shared" si="221"/>
        <v>0.28760841137852738</v>
      </c>
    </row>
    <row r="7029" spans="2:6" x14ac:dyDescent="0.3">
      <c r="B7029">
        <v>7024</v>
      </c>
      <c r="C7029" s="1">
        <f t="shared" si="220"/>
        <v>0.51398217227677634</v>
      </c>
      <c r="E7029">
        <v>7024</v>
      </c>
      <c r="F7029">
        <f t="shared" si="221"/>
        <v>0.28752471810248292</v>
      </c>
    </row>
    <row r="7030" spans="2:6" x14ac:dyDescent="0.3">
      <c r="B7030">
        <v>7025</v>
      </c>
      <c r="C7030" s="1">
        <f t="shared" si="220"/>
        <v>0.5141180688007112</v>
      </c>
      <c r="E7030">
        <v>7025</v>
      </c>
      <c r="F7030">
        <f t="shared" si="221"/>
        <v>0.28752471810248292</v>
      </c>
    </row>
    <row r="7031" spans="2:6" x14ac:dyDescent="0.3">
      <c r="B7031">
        <v>7026</v>
      </c>
      <c r="C7031" s="1">
        <f t="shared" si="220"/>
        <v>0.51425393233847294</v>
      </c>
      <c r="E7031">
        <v>7026</v>
      </c>
      <c r="F7031">
        <f t="shared" si="221"/>
        <v>0.28744110841345133</v>
      </c>
    </row>
    <row r="7032" spans="2:6" x14ac:dyDescent="0.3">
      <c r="B7032">
        <v>7027</v>
      </c>
      <c r="C7032" s="1">
        <f t="shared" si="220"/>
        <v>0.51438976282016446</v>
      </c>
      <c r="E7032">
        <v>7027</v>
      </c>
      <c r="F7032">
        <f t="shared" si="221"/>
        <v>0.28744110841345127</v>
      </c>
    </row>
    <row r="7033" spans="2:6" x14ac:dyDescent="0.3">
      <c r="B7033">
        <v>7028</v>
      </c>
      <c r="C7033" s="1">
        <f t="shared" si="220"/>
        <v>0.514525560175907</v>
      </c>
      <c r="E7033">
        <v>7028</v>
      </c>
      <c r="F7033">
        <f t="shared" si="221"/>
        <v>0.28735758235444636</v>
      </c>
    </row>
    <row r="7034" spans="2:6" x14ac:dyDescent="0.3">
      <c r="B7034">
        <v>7029</v>
      </c>
      <c r="C7034" s="1">
        <f t="shared" si="220"/>
        <v>0.51466132433583811</v>
      </c>
      <c r="E7034">
        <v>7029</v>
      </c>
      <c r="F7034">
        <f t="shared" si="221"/>
        <v>0.28735758235444636</v>
      </c>
    </row>
    <row r="7035" spans="2:6" x14ac:dyDescent="0.3">
      <c r="B7035">
        <v>7030</v>
      </c>
      <c r="C7035" s="1">
        <f t="shared" si="220"/>
        <v>0.51479705523011254</v>
      </c>
      <c r="E7035">
        <v>7030</v>
      </c>
      <c r="F7035">
        <f t="shared" si="221"/>
        <v>0.28727413996843876</v>
      </c>
    </row>
    <row r="7036" spans="2:6" x14ac:dyDescent="0.3">
      <c r="B7036">
        <v>7031</v>
      </c>
      <c r="C7036" s="1">
        <f t="shared" si="220"/>
        <v>0.51493275278890216</v>
      </c>
      <c r="E7036">
        <v>7031</v>
      </c>
      <c r="F7036">
        <f t="shared" si="221"/>
        <v>0.28727413996843876</v>
      </c>
    </row>
    <row r="7037" spans="2:6" x14ac:dyDescent="0.3">
      <c r="B7037">
        <v>7032</v>
      </c>
      <c r="C7037" s="1">
        <f t="shared" si="220"/>
        <v>0.51506841694239591</v>
      </c>
      <c r="E7037">
        <v>7032</v>
      </c>
      <c r="F7037">
        <f t="shared" si="221"/>
        <v>0.28719078129835651</v>
      </c>
    </row>
    <row r="7038" spans="2:6" x14ac:dyDescent="0.3">
      <c r="B7038">
        <v>7033</v>
      </c>
      <c r="C7038" s="1">
        <f t="shared" si="220"/>
        <v>0.51520404762080052</v>
      </c>
      <c r="E7038">
        <v>7033</v>
      </c>
      <c r="F7038">
        <f t="shared" si="221"/>
        <v>0.28719078129835646</v>
      </c>
    </row>
    <row r="7039" spans="2:6" x14ac:dyDescent="0.3">
      <c r="B7039">
        <v>7034</v>
      </c>
      <c r="C7039" s="1">
        <f t="shared" si="220"/>
        <v>0.5153396447543388</v>
      </c>
      <c r="E7039">
        <v>7034</v>
      </c>
      <c r="F7039">
        <f t="shared" si="221"/>
        <v>0.28710750638708404</v>
      </c>
    </row>
    <row r="7040" spans="2:6" x14ac:dyDescent="0.3">
      <c r="B7040">
        <v>7035</v>
      </c>
      <c r="C7040" s="1">
        <f t="shared" si="220"/>
        <v>0.51547520827325199</v>
      </c>
      <c r="E7040">
        <v>7035</v>
      </c>
      <c r="F7040">
        <f t="shared" si="221"/>
        <v>0.28710750638708393</v>
      </c>
    </row>
    <row r="7041" spans="2:6" x14ac:dyDescent="0.3">
      <c r="B7041">
        <v>7036</v>
      </c>
      <c r="C7041" s="1">
        <f t="shared" si="220"/>
        <v>0.51561073810779767</v>
      </c>
      <c r="E7041">
        <v>7036</v>
      </c>
      <c r="F7041">
        <f t="shared" si="221"/>
        <v>0.28702431527746308</v>
      </c>
    </row>
    <row r="7042" spans="2:6" x14ac:dyDescent="0.3">
      <c r="B7042">
        <v>7037</v>
      </c>
      <c r="C7042" s="1">
        <f t="shared" si="220"/>
        <v>0.5157462341882515</v>
      </c>
      <c r="E7042">
        <v>7037</v>
      </c>
      <c r="F7042">
        <f t="shared" si="221"/>
        <v>0.28702431527746303</v>
      </c>
    </row>
    <row r="7043" spans="2:6" x14ac:dyDescent="0.3">
      <c r="B7043">
        <v>7038</v>
      </c>
      <c r="C7043" s="1">
        <f t="shared" si="220"/>
        <v>0.515881696444906</v>
      </c>
      <c r="E7043">
        <v>7038</v>
      </c>
      <c r="F7043">
        <f t="shared" si="221"/>
        <v>0.28694120801229211</v>
      </c>
    </row>
    <row r="7044" spans="2:6" x14ac:dyDescent="0.3">
      <c r="B7044">
        <v>7039</v>
      </c>
      <c r="C7044" s="1">
        <f t="shared" si="220"/>
        <v>0.51601712480807127</v>
      </c>
      <c r="E7044">
        <v>7039</v>
      </c>
      <c r="F7044">
        <f t="shared" si="221"/>
        <v>0.28694120801229206</v>
      </c>
    </row>
    <row r="7045" spans="2:6" x14ac:dyDescent="0.3">
      <c r="B7045">
        <v>7040</v>
      </c>
      <c r="C7045" s="1">
        <f t="shared" si="220"/>
        <v>0.51615251920807526</v>
      </c>
      <c r="E7045">
        <v>7040</v>
      </c>
      <c r="F7045">
        <f t="shared" si="221"/>
        <v>0.28685818463432644</v>
      </c>
    </row>
    <row r="7046" spans="2:6" x14ac:dyDescent="0.3">
      <c r="B7046">
        <v>7041</v>
      </c>
      <c r="C7046" s="1">
        <f t="shared" ref="C7046:C7109" si="222">D$2+D$1*COS((B7046*2*PI()/8760))</f>
        <v>0.51628787957526234</v>
      </c>
      <c r="E7046">
        <v>7041</v>
      </c>
      <c r="F7046">
        <f t="shared" ref="F7046:F7109" si="223">LARGE(C$6:C$8765,E7046)</f>
        <v>0.28685818463432639</v>
      </c>
    </row>
    <row r="7047" spans="2:6" x14ac:dyDescent="0.3">
      <c r="B7047">
        <v>7042</v>
      </c>
      <c r="C7047" s="1">
        <f t="shared" si="222"/>
        <v>0.51642320583999546</v>
      </c>
      <c r="E7047">
        <v>7042</v>
      </c>
      <c r="F7047">
        <f t="shared" si="223"/>
        <v>0.28677524518627839</v>
      </c>
    </row>
    <row r="7048" spans="2:6" x14ac:dyDescent="0.3">
      <c r="B7048">
        <v>7043</v>
      </c>
      <c r="C7048" s="1">
        <f t="shared" si="222"/>
        <v>0.51655849793265463</v>
      </c>
      <c r="E7048">
        <v>7043</v>
      </c>
      <c r="F7048">
        <f t="shared" si="223"/>
        <v>0.28677524518627834</v>
      </c>
    </row>
    <row r="7049" spans="2:6" x14ac:dyDescent="0.3">
      <c r="B7049">
        <v>7044</v>
      </c>
      <c r="C7049" s="1">
        <f t="shared" si="222"/>
        <v>0.5166937557836373</v>
      </c>
      <c r="E7049">
        <v>7044</v>
      </c>
      <c r="F7049">
        <f t="shared" si="223"/>
        <v>0.28669238971081679</v>
      </c>
    </row>
    <row r="7050" spans="2:6" x14ac:dyDescent="0.3">
      <c r="B7050">
        <v>7045</v>
      </c>
      <c r="C7050" s="1">
        <f t="shared" si="222"/>
        <v>0.51682897932335903</v>
      </c>
      <c r="E7050">
        <v>7045</v>
      </c>
      <c r="F7050">
        <f t="shared" si="223"/>
        <v>0.28669238971081679</v>
      </c>
    </row>
    <row r="7051" spans="2:6" x14ac:dyDescent="0.3">
      <c r="B7051">
        <v>7046</v>
      </c>
      <c r="C7051" s="1">
        <f t="shared" si="222"/>
        <v>0.51696416848225257</v>
      </c>
      <c r="E7051">
        <v>7046</v>
      </c>
      <c r="F7051">
        <f t="shared" si="223"/>
        <v>0.28660961825056763</v>
      </c>
    </row>
    <row r="7052" spans="2:6" x14ac:dyDescent="0.3">
      <c r="B7052">
        <v>7047</v>
      </c>
      <c r="C7052" s="1">
        <f t="shared" si="222"/>
        <v>0.51709932319076823</v>
      </c>
      <c r="E7052">
        <v>7047</v>
      </c>
      <c r="F7052">
        <f t="shared" si="223"/>
        <v>0.28660961825056763</v>
      </c>
    </row>
    <row r="7053" spans="2:6" x14ac:dyDescent="0.3">
      <c r="B7053">
        <v>7048</v>
      </c>
      <c r="C7053" s="1">
        <f t="shared" si="222"/>
        <v>0.51723444337937496</v>
      </c>
      <c r="E7053">
        <v>7048</v>
      </c>
      <c r="F7053">
        <f t="shared" si="223"/>
        <v>0.28652693084811343</v>
      </c>
    </row>
    <row r="7054" spans="2:6" x14ac:dyDescent="0.3">
      <c r="B7054">
        <v>7049</v>
      </c>
      <c r="C7054" s="1">
        <f t="shared" si="222"/>
        <v>0.51736952897855848</v>
      </c>
      <c r="E7054">
        <v>7049</v>
      </c>
      <c r="F7054">
        <f t="shared" si="223"/>
        <v>0.28652693084811331</v>
      </c>
    </row>
    <row r="7055" spans="2:6" x14ac:dyDescent="0.3">
      <c r="B7055">
        <v>7050</v>
      </c>
      <c r="C7055" s="1">
        <f t="shared" si="222"/>
        <v>0.51750457991882259</v>
      </c>
      <c r="E7055">
        <v>7050</v>
      </c>
      <c r="F7055">
        <f t="shared" si="223"/>
        <v>0.28644432754599347</v>
      </c>
    </row>
    <row r="7056" spans="2:6" x14ac:dyDescent="0.3">
      <c r="B7056">
        <v>7051</v>
      </c>
      <c r="C7056" s="1">
        <f t="shared" si="222"/>
        <v>0.51763959613068922</v>
      </c>
      <c r="E7056">
        <v>7051</v>
      </c>
      <c r="F7056">
        <f t="shared" si="223"/>
        <v>0.28644432754599347</v>
      </c>
    </row>
    <row r="7057" spans="2:6" x14ac:dyDescent="0.3">
      <c r="B7057">
        <v>7052</v>
      </c>
      <c r="C7057" s="1">
        <f t="shared" si="222"/>
        <v>0.51777457754469791</v>
      </c>
      <c r="E7057">
        <v>7052</v>
      </c>
      <c r="F7057">
        <f t="shared" si="223"/>
        <v>0.286361808386704</v>
      </c>
    </row>
    <row r="7058" spans="2:6" x14ac:dyDescent="0.3">
      <c r="B7058">
        <v>7053</v>
      </c>
      <c r="C7058" s="1">
        <f t="shared" si="222"/>
        <v>0.517909524091406</v>
      </c>
      <c r="E7058">
        <v>7053</v>
      </c>
      <c r="F7058">
        <f t="shared" si="223"/>
        <v>0.286361808386704</v>
      </c>
    </row>
    <row r="7059" spans="2:6" x14ac:dyDescent="0.3">
      <c r="B7059">
        <v>7054</v>
      </c>
      <c r="C7059" s="1">
        <f t="shared" si="222"/>
        <v>0.51804443570138881</v>
      </c>
      <c r="E7059">
        <v>7054</v>
      </c>
      <c r="F7059">
        <f t="shared" si="223"/>
        <v>0.28627937341269771</v>
      </c>
    </row>
    <row r="7060" spans="2:6" x14ac:dyDescent="0.3">
      <c r="B7060">
        <v>7055</v>
      </c>
      <c r="C7060" s="1">
        <f t="shared" si="222"/>
        <v>0.51817931230524028</v>
      </c>
      <c r="E7060">
        <v>7055</v>
      </c>
      <c r="F7060">
        <f t="shared" si="223"/>
        <v>0.2862793734126976</v>
      </c>
    </row>
    <row r="7061" spans="2:6" x14ac:dyDescent="0.3">
      <c r="B7061">
        <v>7056</v>
      </c>
      <c r="C7061" s="1">
        <f t="shared" si="222"/>
        <v>0.51831415383357105</v>
      </c>
      <c r="E7061">
        <v>7056</v>
      </c>
      <c r="F7061">
        <f t="shared" si="223"/>
        <v>0.28619702266638403</v>
      </c>
    </row>
    <row r="7062" spans="2:6" x14ac:dyDescent="0.3">
      <c r="B7062">
        <v>7057</v>
      </c>
      <c r="C7062" s="1">
        <f t="shared" si="222"/>
        <v>0.51844896021701115</v>
      </c>
      <c r="E7062">
        <v>7057</v>
      </c>
      <c r="F7062">
        <f t="shared" si="223"/>
        <v>0.28619702266638403</v>
      </c>
    </row>
    <row r="7063" spans="2:6" x14ac:dyDescent="0.3">
      <c r="B7063">
        <v>7058</v>
      </c>
      <c r="C7063" s="1">
        <f t="shared" si="222"/>
        <v>0.51858373138620784</v>
      </c>
      <c r="E7063">
        <v>7058</v>
      </c>
      <c r="F7063">
        <f t="shared" si="223"/>
        <v>0.28611475619012922</v>
      </c>
    </row>
    <row r="7064" spans="2:6" x14ac:dyDescent="0.3">
      <c r="B7064">
        <v>7059</v>
      </c>
      <c r="C7064" s="1">
        <f t="shared" si="222"/>
        <v>0.5187184672718268</v>
      </c>
      <c r="E7064">
        <v>7059</v>
      </c>
      <c r="F7064">
        <f t="shared" si="223"/>
        <v>0.28611475619012916</v>
      </c>
    </row>
    <row r="7065" spans="2:6" x14ac:dyDescent="0.3">
      <c r="B7065">
        <v>7060</v>
      </c>
      <c r="C7065" s="1">
        <f t="shared" si="222"/>
        <v>0.51885316780455204</v>
      </c>
      <c r="E7065">
        <v>7060</v>
      </c>
      <c r="F7065">
        <f t="shared" si="223"/>
        <v>0.28603257402625604</v>
      </c>
    </row>
    <row r="7066" spans="2:6" x14ac:dyDescent="0.3">
      <c r="B7066">
        <v>7061</v>
      </c>
      <c r="C7066" s="1">
        <f t="shared" si="222"/>
        <v>0.5189878329150851</v>
      </c>
      <c r="E7066">
        <v>7061</v>
      </c>
      <c r="F7066">
        <f t="shared" si="223"/>
        <v>0.28603257402625604</v>
      </c>
    </row>
    <row r="7067" spans="2:6" x14ac:dyDescent="0.3">
      <c r="B7067">
        <v>7062</v>
      </c>
      <c r="C7067" s="1">
        <f t="shared" si="222"/>
        <v>0.51912246253414673</v>
      </c>
      <c r="E7067">
        <v>7062</v>
      </c>
      <c r="F7067">
        <f t="shared" si="223"/>
        <v>0.28595047621704395</v>
      </c>
    </row>
    <row r="7068" spans="2:6" x14ac:dyDescent="0.3">
      <c r="B7068">
        <v>7063</v>
      </c>
      <c r="C7068" s="1">
        <f t="shared" si="222"/>
        <v>0.51925705659247479</v>
      </c>
      <c r="E7068">
        <v>7063</v>
      </c>
      <c r="F7068">
        <f t="shared" si="223"/>
        <v>0.28595047621704395</v>
      </c>
    </row>
    <row r="7069" spans="2:6" x14ac:dyDescent="0.3">
      <c r="B7069">
        <v>7064</v>
      </c>
      <c r="C7069" s="1">
        <f t="shared" si="222"/>
        <v>0.51939161502082654</v>
      </c>
      <c r="E7069">
        <v>7064</v>
      </c>
      <c r="F7069">
        <f t="shared" si="223"/>
        <v>0.28586846280472894</v>
      </c>
    </row>
    <row r="7070" spans="2:6" x14ac:dyDescent="0.3">
      <c r="B7070">
        <v>7065</v>
      </c>
      <c r="C7070" s="1">
        <f t="shared" si="222"/>
        <v>0.5195261377499768</v>
      </c>
      <c r="E7070">
        <v>7065</v>
      </c>
      <c r="F7070">
        <f t="shared" si="223"/>
        <v>0.28586846280472888</v>
      </c>
    </row>
    <row r="7071" spans="2:6" x14ac:dyDescent="0.3">
      <c r="B7071">
        <v>7066</v>
      </c>
      <c r="C7071" s="1">
        <f t="shared" si="222"/>
        <v>0.51966062471071917</v>
      </c>
      <c r="E7071">
        <v>7066</v>
      </c>
      <c r="F7071">
        <f t="shared" si="223"/>
        <v>0.28578653383150365</v>
      </c>
    </row>
    <row r="7072" spans="2:6" x14ac:dyDescent="0.3">
      <c r="B7072">
        <v>7067</v>
      </c>
      <c r="C7072" s="1">
        <f t="shared" si="222"/>
        <v>0.51979507583386531</v>
      </c>
      <c r="E7072">
        <v>7067</v>
      </c>
      <c r="F7072">
        <f t="shared" si="223"/>
        <v>0.2857865338315036</v>
      </c>
    </row>
    <row r="7073" spans="2:6" x14ac:dyDescent="0.3">
      <c r="B7073">
        <v>7068</v>
      </c>
      <c r="C7073" s="1">
        <f t="shared" si="222"/>
        <v>0.51992949105024555</v>
      </c>
      <c r="E7073">
        <v>7068</v>
      </c>
      <c r="F7073">
        <f t="shared" si="223"/>
        <v>0.2857046893395172</v>
      </c>
    </row>
    <row r="7074" spans="2:6" x14ac:dyDescent="0.3">
      <c r="B7074">
        <v>7069</v>
      </c>
      <c r="C7074" s="1">
        <f t="shared" si="222"/>
        <v>0.520063870290709</v>
      </c>
      <c r="E7074">
        <v>7069</v>
      </c>
      <c r="F7074">
        <f t="shared" si="223"/>
        <v>0.28570468933951709</v>
      </c>
    </row>
    <row r="7075" spans="2:6" x14ac:dyDescent="0.3">
      <c r="B7075">
        <v>7070</v>
      </c>
      <c r="C7075" s="1">
        <f t="shared" si="222"/>
        <v>0.5201982134861225</v>
      </c>
      <c r="E7075">
        <v>7070</v>
      </c>
      <c r="F7075">
        <f t="shared" si="223"/>
        <v>0.2856229293708753</v>
      </c>
    </row>
    <row r="7076" spans="2:6" x14ac:dyDescent="0.3">
      <c r="B7076">
        <v>7071</v>
      </c>
      <c r="C7076" s="1">
        <f t="shared" si="222"/>
        <v>0.52033252056737211</v>
      </c>
      <c r="E7076">
        <v>7071</v>
      </c>
      <c r="F7076">
        <f t="shared" si="223"/>
        <v>0.28562292937087524</v>
      </c>
    </row>
    <row r="7077" spans="2:6" x14ac:dyDescent="0.3">
      <c r="B7077">
        <v>7072</v>
      </c>
      <c r="C7077" s="1">
        <f t="shared" si="222"/>
        <v>0.52046679146536223</v>
      </c>
      <c r="E7077">
        <v>7072</v>
      </c>
      <c r="F7077">
        <f t="shared" si="223"/>
        <v>0.28554125396764024</v>
      </c>
    </row>
    <row r="7078" spans="2:6" x14ac:dyDescent="0.3">
      <c r="B7078">
        <v>7073</v>
      </c>
      <c r="C7078" s="1">
        <f t="shared" si="222"/>
        <v>0.52060102611101577</v>
      </c>
      <c r="E7078">
        <v>7073</v>
      </c>
      <c r="F7078">
        <f t="shared" si="223"/>
        <v>0.28554125396764019</v>
      </c>
    </row>
    <row r="7079" spans="2:6" x14ac:dyDescent="0.3">
      <c r="B7079">
        <v>7074</v>
      </c>
      <c r="C7079" s="1">
        <f t="shared" si="222"/>
        <v>0.52073522443527431</v>
      </c>
      <c r="E7079">
        <v>7074</v>
      </c>
      <c r="F7079">
        <f t="shared" si="223"/>
        <v>0.28545966317183064</v>
      </c>
    </row>
    <row r="7080" spans="2:6" x14ac:dyDescent="0.3">
      <c r="B7080">
        <v>7075</v>
      </c>
      <c r="C7080" s="1">
        <f t="shared" si="222"/>
        <v>0.52086938636909841</v>
      </c>
      <c r="E7080">
        <v>7075</v>
      </c>
      <c r="F7080">
        <f t="shared" si="223"/>
        <v>0.28545966317183058</v>
      </c>
    </row>
    <row r="7081" spans="2:6" x14ac:dyDescent="0.3">
      <c r="B7081">
        <v>7076</v>
      </c>
      <c r="C7081" s="1">
        <f t="shared" si="222"/>
        <v>0.52100351184346683</v>
      </c>
      <c r="E7081">
        <v>7076</v>
      </c>
      <c r="F7081">
        <f t="shared" si="223"/>
        <v>0.2853781570254218</v>
      </c>
    </row>
    <row r="7082" spans="2:6" x14ac:dyDescent="0.3">
      <c r="B7082">
        <v>7077</v>
      </c>
      <c r="C7082" s="1">
        <f t="shared" si="222"/>
        <v>0.52113760078937776</v>
      </c>
      <c r="E7082">
        <v>7077</v>
      </c>
      <c r="F7082">
        <f t="shared" si="223"/>
        <v>0.2853781570254218</v>
      </c>
    </row>
    <row r="7083" spans="2:6" x14ac:dyDescent="0.3">
      <c r="B7083">
        <v>7078</v>
      </c>
      <c r="C7083" s="1">
        <f t="shared" si="222"/>
        <v>0.52127165313784773</v>
      </c>
      <c r="E7083">
        <v>7078</v>
      </c>
      <c r="F7083">
        <f t="shared" si="223"/>
        <v>0.28529673557034529</v>
      </c>
    </row>
    <row r="7084" spans="2:6" x14ac:dyDescent="0.3">
      <c r="B7084">
        <v>7079</v>
      </c>
      <c r="C7084" s="1">
        <f t="shared" si="222"/>
        <v>0.52140566881991202</v>
      </c>
      <c r="E7084">
        <v>7079</v>
      </c>
      <c r="F7084">
        <f t="shared" si="223"/>
        <v>0.28529673557034518</v>
      </c>
    </row>
    <row r="7085" spans="2:6" x14ac:dyDescent="0.3">
      <c r="B7085">
        <v>7080</v>
      </c>
      <c r="C7085" s="1">
        <f t="shared" si="222"/>
        <v>0.52153964776662509</v>
      </c>
      <c r="E7085">
        <v>7080</v>
      </c>
      <c r="F7085">
        <f t="shared" si="223"/>
        <v>0.28521539884848918</v>
      </c>
    </row>
    <row r="7086" spans="2:6" x14ac:dyDescent="0.3">
      <c r="B7086">
        <v>7081</v>
      </c>
      <c r="C7086" s="1">
        <f t="shared" si="222"/>
        <v>0.52167358990905988</v>
      </c>
      <c r="E7086">
        <v>7081</v>
      </c>
      <c r="F7086">
        <f t="shared" si="223"/>
        <v>0.28521539884848912</v>
      </c>
    </row>
    <row r="7087" spans="2:6" x14ac:dyDescent="0.3">
      <c r="B7087">
        <v>7082</v>
      </c>
      <c r="C7087" s="1">
        <f t="shared" si="222"/>
        <v>0.52180749517830916</v>
      </c>
      <c r="E7087">
        <v>7082</v>
      </c>
      <c r="F7087">
        <f t="shared" si="223"/>
        <v>0.28513414690169797</v>
      </c>
    </row>
    <row r="7088" spans="2:6" x14ac:dyDescent="0.3">
      <c r="B7088">
        <v>7083</v>
      </c>
      <c r="C7088" s="1">
        <f t="shared" si="222"/>
        <v>0.52194136350548326</v>
      </c>
      <c r="E7088">
        <v>7083</v>
      </c>
      <c r="F7088">
        <f t="shared" si="223"/>
        <v>0.28513414690169792</v>
      </c>
    </row>
    <row r="7089" spans="2:6" x14ac:dyDescent="0.3">
      <c r="B7089">
        <v>7084</v>
      </c>
      <c r="C7089" s="1">
        <f t="shared" si="222"/>
        <v>0.52207519482171294</v>
      </c>
      <c r="E7089">
        <v>7084</v>
      </c>
      <c r="F7089">
        <f t="shared" si="223"/>
        <v>0.28505297977177252</v>
      </c>
    </row>
    <row r="7090" spans="2:6" x14ac:dyDescent="0.3">
      <c r="B7090">
        <v>7085</v>
      </c>
      <c r="C7090" s="1">
        <f t="shared" si="222"/>
        <v>0.52220898905814672</v>
      </c>
      <c r="E7090">
        <v>7085</v>
      </c>
      <c r="F7090">
        <f t="shared" si="223"/>
        <v>0.28505297977177252</v>
      </c>
    </row>
    <row r="7091" spans="2:6" x14ac:dyDescent="0.3">
      <c r="B7091">
        <v>7086</v>
      </c>
      <c r="C7091" s="1">
        <f t="shared" si="222"/>
        <v>0.52234274614595344</v>
      </c>
      <c r="E7091">
        <v>7086</v>
      </c>
      <c r="F7091">
        <f t="shared" si="223"/>
        <v>0.28497189750047014</v>
      </c>
    </row>
    <row r="7092" spans="2:6" x14ac:dyDescent="0.3">
      <c r="B7092">
        <v>7087</v>
      </c>
      <c r="C7092" s="1">
        <f t="shared" si="222"/>
        <v>0.52247646601632025</v>
      </c>
      <c r="E7092">
        <v>7087</v>
      </c>
      <c r="F7092">
        <f t="shared" si="223"/>
        <v>0.28497189750047008</v>
      </c>
    </row>
    <row r="7093" spans="2:6" x14ac:dyDescent="0.3">
      <c r="B7093">
        <v>7088</v>
      </c>
      <c r="C7093" s="1">
        <f t="shared" si="222"/>
        <v>0.52261014860045329</v>
      </c>
      <c r="E7093">
        <v>7088</v>
      </c>
      <c r="F7093">
        <f t="shared" si="223"/>
        <v>0.28489090012950424</v>
      </c>
    </row>
    <row r="7094" spans="2:6" x14ac:dyDescent="0.3">
      <c r="B7094">
        <v>7089</v>
      </c>
      <c r="C7094" s="1">
        <f t="shared" si="222"/>
        <v>0.52274379382957903</v>
      </c>
      <c r="E7094">
        <v>7089</v>
      </c>
      <c r="F7094">
        <f t="shared" si="223"/>
        <v>0.28489090012950419</v>
      </c>
    </row>
    <row r="7095" spans="2:6" x14ac:dyDescent="0.3">
      <c r="B7095">
        <v>7090</v>
      </c>
      <c r="C7095" s="1">
        <f t="shared" si="222"/>
        <v>0.52287740163494145</v>
      </c>
      <c r="E7095">
        <v>7090</v>
      </c>
      <c r="F7095">
        <f t="shared" si="223"/>
        <v>0.28480998770054489</v>
      </c>
    </row>
    <row r="7096" spans="2:6" x14ac:dyDescent="0.3">
      <c r="B7096">
        <v>7091</v>
      </c>
      <c r="C7096" s="1">
        <f t="shared" si="222"/>
        <v>0.52301097194780533</v>
      </c>
      <c r="E7096">
        <v>7091</v>
      </c>
      <c r="F7096">
        <f t="shared" si="223"/>
        <v>0.28480998770054483</v>
      </c>
    </row>
    <row r="7097" spans="2:6" x14ac:dyDescent="0.3">
      <c r="B7097">
        <v>7092</v>
      </c>
      <c r="C7097" s="1">
        <f t="shared" si="222"/>
        <v>0.52314450469945384</v>
      </c>
      <c r="E7097">
        <v>7092</v>
      </c>
      <c r="F7097">
        <f t="shared" si="223"/>
        <v>0.28472916025521811</v>
      </c>
    </row>
    <row r="7098" spans="2:6" x14ac:dyDescent="0.3">
      <c r="B7098">
        <v>7093</v>
      </c>
      <c r="C7098" s="1">
        <f t="shared" si="222"/>
        <v>0.52327799982118972</v>
      </c>
      <c r="E7098">
        <v>7093</v>
      </c>
      <c r="F7098">
        <f t="shared" si="223"/>
        <v>0.28472916025521811</v>
      </c>
    </row>
    <row r="7099" spans="2:6" x14ac:dyDescent="0.3">
      <c r="B7099">
        <v>7094</v>
      </c>
      <c r="C7099" s="1">
        <f t="shared" si="222"/>
        <v>0.52341145724433524</v>
      </c>
      <c r="E7099">
        <v>7094</v>
      </c>
      <c r="F7099">
        <f t="shared" si="223"/>
        <v>0.28464841783510653</v>
      </c>
    </row>
    <row r="7100" spans="2:6" x14ac:dyDescent="0.3">
      <c r="B7100">
        <v>7095</v>
      </c>
      <c r="C7100" s="1">
        <f t="shared" si="222"/>
        <v>0.52354487690023177</v>
      </c>
      <c r="E7100">
        <v>7095</v>
      </c>
      <c r="F7100">
        <f t="shared" si="223"/>
        <v>0.28464841783510647</v>
      </c>
    </row>
    <row r="7101" spans="2:6" x14ac:dyDescent="0.3">
      <c r="B7101">
        <v>7096</v>
      </c>
      <c r="C7101" s="1">
        <f t="shared" si="222"/>
        <v>0.52367825872024043</v>
      </c>
      <c r="E7101">
        <v>7096</v>
      </c>
      <c r="F7101">
        <f t="shared" si="223"/>
        <v>0.28456776048174881</v>
      </c>
    </row>
    <row r="7102" spans="2:6" x14ac:dyDescent="0.3">
      <c r="B7102">
        <v>7097</v>
      </c>
      <c r="C7102" s="1">
        <f t="shared" si="222"/>
        <v>0.52381160263574122</v>
      </c>
      <c r="E7102">
        <v>7097</v>
      </c>
      <c r="F7102">
        <f t="shared" si="223"/>
        <v>0.28456776048174875</v>
      </c>
    </row>
    <row r="7103" spans="2:6" x14ac:dyDescent="0.3">
      <c r="B7103">
        <v>7098</v>
      </c>
      <c r="C7103" s="1">
        <f t="shared" si="222"/>
        <v>0.52394490857813458</v>
      </c>
      <c r="E7103">
        <v>7098</v>
      </c>
      <c r="F7103">
        <f t="shared" si="223"/>
        <v>0.28448718823663999</v>
      </c>
    </row>
    <row r="7104" spans="2:6" x14ac:dyDescent="0.3">
      <c r="B7104">
        <v>7099</v>
      </c>
      <c r="C7104" s="1">
        <f t="shared" si="222"/>
        <v>0.52407817647883959</v>
      </c>
      <c r="E7104">
        <v>7099</v>
      </c>
      <c r="F7104">
        <f t="shared" si="223"/>
        <v>0.28448718823663988</v>
      </c>
    </row>
    <row r="7105" spans="2:6" x14ac:dyDescent="0.3">
      <c r="B7105">
        <v>7100</v>
      </c>
      <c r="C7105" s="1">
        <f t="shared" si="222"/>
        <v>0.52421140626929552</v>
      </c>
      <c r="E7105">
        <v>7100</v>
      </c>
      <c r="F7105">
        <f t="shared" si="223"/>
        <v>0.28440670114123112</v>
      </c>
    </row>
    <row r="7106" spans="2:6" x14ac:dyDescent="0.3">
      <c r="B7106">
        <v>7101</v>
      </c>
      <c r="C7106" s="1">
        <f t="shared" si="222"/>
        <v>0.52434459788096077</v>
      </c>
      <c r="E7106">
        <v>7101</v>
      </c>
      <c r="F7106">
        <f t="shared" si="223"/>
        <v>0.28440670114123107</v>
      </c>
    </row>
    <row r="7107" spans="2:6" x14ac:dyDescent="0.3">
      <c r="B7107">
        <v>7102</v>
      </c>
      <c r="C7107" s="1">
        <f t="shared" si="222"/>
        <v>0.52447775124531359</v>
      </c>
      <c r="E7107">
        <v>7102</v>
      </c>
      <c r="F7107">
        <f t="shared" si="223"/>
        <v>0.2843262992369297</v>
      </c>
    </row>
    <row r="7108" spans="2:6" x14ac:dyDescent="0.3">
      <c r="B7108">
        <v>7103</v>
      </c>
      <c r="C7108" s="1">
        <f t="shared" si="222"/>
        <v>0.52461086629385201</v>
      </c>
      <c r="E7108">
        <v>7103</v>
      </c>
      <c r="F7108">
        <f t="shared" si="223"/>
        <v>0.28432629923692965</v>
      </c>
    </row>
    <row r="7109" spans="2:6" x14ac:dyDescent="0.3">
      <c r="B7109">
        <v>7104</v>
      </c>
      <c r="C7109" s="1">
        <f t="shared" si="222"/>
        <v>0.5247439429580939</v>
      </c>
      <c r="E7109">
        <v>7104</v>
      </c>
      <c r="F7109">
        <f t="shared" si="223"/>
        <v>0.28424598256509925</v>
      </c>
    </row>
    <row r="7110" spans="2:6" x14ac:dyDescent="0.3">
      <c r="B7110">
        <v>7105</v>
      </c>
      <c r="C7110" s="1">
        <f t="shared" ref="C7110:C7173" si="224">D$2+D$1*COS((B7110*2*PI()/8760))</f>
        <v>0.52487698116957604</v>
      </c>
      <c r="E7110">
        <v>7105</v>
      </c>
      <c r="F7110">
        <f t="shared" ref="F7110:F7173" si="225">LARGE(C$6:C$8765,E7110)</f>
        <v>0.28424598256509925</v>
      </c>
    </row>
    <row r="7111" spans="2:6" x14ac:dyDescent="0.3">
      <c r="B7111">
        <v>7106</v>
      </c>
      <c r="C7111" s="1">
        <f t="shared" si="224"/>
        <v>0.52500998085985628</v>
      </c>
      <c r="E7111">
        <v>7106</v>
      </c>
      <c r="F7111">
        <f t="shared" si="225"/>
        <v>0.2841657511670595</v>
      </c>
    </row>
    <row r="7112" spans="2:6" x14ac:dyDescent="0.3">
      <c r="B7112">
        <v>7107</v>
      </c>
      <c r="C7112" s="1">
        <f t="shared" si="224"/>
        <v>0.52514294196051126</v>
      </c>
      <c r="E7112">
        <v>7107</v>
      </c>
      <c r="F7112">
        <f t="shared" si="225"/>
        <v>0.2841657511670595</v>
      </c>
    </row>
    <row r="7113" spans="2:6" x14ac:dyDescent="0.3">
      <c r="B7113">
        <v>7108</v>
      </c>
      <c r="C7113" s="1">
        <f t="shared" si="224"/>
        <v>0.52527586440313767</v>
      </c>
      <c r="E7113">
        <v>7108</v>
      </c>
      <c r="F7113">
        <f t="shared" si="225"/>
        <v>0.28408560508408631</v>
      </c>
    </row>
    <row r="7114" spans="2:6" x14ac:dyDescent="0.3">
      <c r="B7114">
        <v>7109</v>
      </c>
      <c r="C7114" s="1">
        <f t="shared" si="224"/>
        <v>0.5254087481193529</v>
      </c>
      <c r="E7114">
        <v>7109</v>
      </c>
      <c r="F7114">
        <f t="shared" si="225"/>
        <v>0.2840856050840862</v>
      </c>
    </row>
    <row r="7115" spans="2:6" x14ac:dyDescent="0.3">
      <c r="B7115">
        <v>7110</v>
      </c>
      <c r="C7115" s="1">
        <f t="shared" si="224"/>
        <v>0.52554159304079284</v>
      </c>
      <c r="E7115">
        <v>7110</v>
      </c>
      <c r="F7115">
        <f t="shared" si="225"/>
        <v>0.28400554435741149</v>
      </c>
    </row>
    <row r="7116" spans="2:6" x14ac:dyDescent="0.3">
      <c r="B7116">
        <v>7111</v>
      </c>
      <c r="C7116" s="1">
        <f t="shared" si="224"/>
        <v>0.52567439909911484</v>
      </c>
      <c r="E7116">
        <v>7111</v>
      </c>
      <c r="F7116">
        <f t="shared" si="225"/>
        <v>0.28400554435741143</v>
      </c>
    </row>
    <row r="7117" spans="2:6" x14ac:dyDescent="0.3">
      <c r="B7117">
        <v>7112</v>
      </c>
      <c r="C7117" s="1">
        <f t="shared" si="224"/>
        <v>0.52580716622599466</v>
      </c>
      <c r="E7117">
        <v>7112</v>
      </c>
      <c r="F7117">
        <f t="shared" si="225"/>
        <v>0.28392556902822319</v>
      </c>
    </row>
    <row r="7118" spans="2:6" x14ac:dyDescent="0.3">
      <c r="B7118">
        <v>7113</v>
      </c>
      <c r="C7118" s="1">
        <f t="shared" si="224"/>
        <v>0.52593989435312971</v>
      </c>
      <c r="E7118">
        <v>7113</v>
      </c>
      <c r="F7118">
        <f t="shared" si="225"/>
        <v>0.28392556902822313</v>
      </c>
    </row>
    <row r="7119" spans="2:6" x14ac:dyDescent="0.3">
      <c r="B7119">
        <v>7114</v>
      </c>
      <c r="C7119" s="1">
        <f t="shared" si="224"/>
        <v>0.52607258341223628</v>
      </c>
      <c r="E7119">
        <v>7114</v>
      </c>
      <c r="F7119">
        <f t="shared" si="225"/>
        <v>0.28384567913766545</v>
      </c>
    </row>
    <row r="7120" spans="2:6" x14ac:dyDescent="0.3">
      <c r="B7120">
        <v>7115</v>
      </c>
      <c r="C7120" s="1">
        <f t="shared" si="224"/>
        <v>0.52620523333505143</v>
      </c>
      <c r="E7120">
        <v>7115</v>
      </c>
      <c r="F7120">
        <f t="shared" si="225"/>
        <v>0.2838456791376654</v>
      </c>
    </row>
    <row r="7121" spans="2:6" x14ac:dyDescent="0.3">
      <c r="B7121">
        <v>7116</v>
      </c>
      <c r="C7121" s="1">
        <f t="shared" si="224"/>
        <v>0.52633784405333184</v>
      </c>
      <c r="E7121">
        <v>7116</v>
      </c>
      <c r="F7121">
        <f t="shared" si="225"/>
        <v>0.2837658747268384</v>
      </c>
    </row>
    <row r="7122" spans="2:6" x14ac:dyDescent="0.3">
      <c r="B7122">
        <v>7117</v>
      </c>
      <c r="C7122" s="1">
        <f t="shared" si="224"/>
        <v>0.52647041549885465</v>
      </c>
      <c r="E7122">
        <v>7117</v>
      </c>
      <c r="F7122">
        <f t="shared" si="225"/>
        <v>0.2837658747268384</v>
      </c>
    </row>
    <row r="7123" spans="2:6" x14ac:dyDescent="0.3">
      <c r="B7123">
        <v>7118</v>
      </c>
      <c r="C7123" s="1">
        <f t="shared" si="224"/>
        <v>0.52660294760341753</v>
      </c>
      <c r="E7123">
        <v>7118</v>
      </c>
      <c r="F7123">
        <f t="shared" si="225"/>
        <v>0.28368615583679829</v>
      </c>
    </row>
    <row r="7124" spans="2:6" x14ac:dyDescent="0.3">
      <c r="B7124">
        <v>7119</v>
      </c>
      <c r="C7124" s="1">
        <f t="shared" si="224"/>
        <v>0.52673544029883734</v>
      </c>
      <c r="E7124">
        <v>7119</v>
      </c>
      <c r="F7124">
        <f t="shared" si="225"/>
        <v>0.28368615583679824</v>
      </c>
    </row>
    <row r="7125" spans="2:6" x14ac:dyDescent="0.3">
      <c r="B7125">
        <v>7120</v>
      </c>
      <c r="C7125" s="1">
        <f t="shared" si="224"/>
        <v>0.52686789351695262</v>
      </c>
      <c r="E7125">
        <v>7120</v>
      </c>
      <c r="F7125">
        <f t="shared" si="225"/>
        <v>0.28360652250855728</v>
      </c>
    </row>
    <row r="7126" spans="2:6" x14ac:dyDescent="0.3">
      <c r="B7126">
        <v>7121</v>
      </c>
      <c r="C7126" s="1">
        <f t="shared" si="224"/>
        <v>0.5270003071896211</v>
      </c>
      <c r="E7126">
        <v>7121</v>
      </c>
      <c r="F7126">
        <f t="shared" si="225"/>
        <v>0.28360652250855722</v>
      </c>
    </row>
    <row r="7127" spans="2:6" x14ac:dyDescent="0.3">
      <c r="B7127">
        <v>7122</v>
      </c>
      <c r="C7127" s="1">
        <f t="shared" si="224"/>
        <v>0.52713268124872137</v>
      </c>
      <c r="E7127">
        <v>7122</v>
      </c>
      <c r="F7127">
        <f t="shared" si="225"/>
        <v>0.28352697478308342</v>
      </c>
    </row>
    <row r="7128" spans="2:6" x14ac:dyDescent="0.3">
      <c r="B7128">
        <v>7123</v>
      </c>
      <c r="C7128" s="1">
        <f t="shared" si="224"/>
        <v>0.52726501562615236</v>
      </c>
      <c r="E7128">
        <v>7123</v>
      </c>
      <c r="F7128">
        <f t="shared" si="225"/>
        <v>0.28352697478308342</v>
      </c>
    </row>
    <row r="7129" spans="2:6" x14ac:dyDescent="0.3">
      <c r="B7129">
        <v>7124</v>
      </c>
      <c r="C7129" s="1">
        <f t="shared" si="224"/>
        <v>0.52739731025383318</v>
      </c>
      <c r="E7129">
        <v>7124</v>
      </c>
      <c r="F7129">
        <f t="shared" si="225"/>
        <v>0.28344751270130092</v>
      </c>
    </row>
    <row r="7130" spans="2:6" x14ac:dyDescent="0.3">
      <c r="B7130">
        <v>7125</v>
      </c>
      <c r="C7130" s="1">
        <f t="shared" si="224"/>
        <v>0.52752956506370352</v>
      </c>
      <c r="E7130">
        <v>7125</v>
      </c>
      <c r="F7130">
        <f t="shared" si="225"/>
        <v>0.28344751270130092</v>
      </c>
    </row>
    <row r="7131" spans="2:6" x14ac:dyDescent="0.3">
      <c r="B7131">
        <v>7126</v>
      </c>
      <c r="C7131" s="1">
        <f t="shared" si="224"/>
        <v>0.5276617799877239</v>
      </c>
      <c r="E7131">
        <v>7126</v>
      </c>
      <c r="F7131">
        <f t="shared" si="225"/>
        <v>0.2833681363040898</v>
      </c>
    </row>
    <row r="7132" spans="2:6" x14ac:dyDescent="0.3">
      <c r="B7132">
        <v>7127</v>
      </c>
      <c r="C7132" s="1">
        <f t="shared" si="224"/>
        <v>0.52779395495787484</v>
      </c>
      <c r="E7132">
        <v>7127</v>
      </c>
      <c r="F7132">
        <f t="shared" si="225"/>
        <v>0.2833681363040898</v>
      </c>
    </row>
    <row r="7133" spans="2:6" x14ac:dyDescent="0.3">
      <c r="B7133">
        <v>7128</v>
      </c>
      <c r="C7133" s="1">
        <f t="shared" si="224"/>
        <v>0.52792608990615753</v>
      </c>
      <c r="E7133">
        <v>7128</v>
      </c>
      <c r="F7133">
        <f t="shared" si="225"/>
        <v>0.28328884563228607</v>
      </c>
    </row>
    <row r="7134" spans="2:6" x14ac:dyDescent="0.3">
      <c r="B7134">
        <v>7129</v>
      </c>
      <c r="C7134" s="1">
        <f t="shared" si="224"/>
        <v>0.52805818476459399</v>
      </c>
      <c r="E7134">
        <v>7129</v>
      </c>
      <c r="F7134">
        <f t="shared" si="225"/>
        <v>0.28328884563228601</v>
      </c>
    </row>
    <row r="7135" spans="2:6" x14ac:dyDescent="0.3">
      <c r="B7135">
        <v>7130</v>
      </c>
      <c r="C7135" s="1">
        <f t="shared" si="224"/>
        <v>0.52819023946522659</v>
      </c>
      <c r="E7135">
        <v>7130</v>
      </c>
      <c r="F7135">
        <f t="shared" si="225"/>
        <v>0.28320964072668153</v>
      </c>
    </row>
    <row r="7136" spans="2:6" x14ac:dyDescent="0.3">
      <c r="B7136">
        <v>7131</v>
      </c>
      <c r="C7136" s="1">
        <f t="shared" si="224"/>
        <v>0.52832225394011878</v>
      </c>
      <c r="E7136">
        <v>7131</v>
      </c>
      <c r="F7136">
        <f t="shared" si="225"/>
        <v>0.28320964072668142</v>
      </c>
    </row>
    <row r="7137" spans="2:6" x14ac:dyDescent="0.3">
      <c r="B7137">
        <v>7132</v>
      </c>
      <c r="C7137" s="1">
        <f t="shared" si="224"/>
        <v>0.52845422812135401</v>
      </c>
      <c r="E7137">
        <v>7132</v>
      </c>
      <c r="F7137">
        <f t="shared" si="225"/>
        <v>0.28313052162802393</v>
      </c>
    </row>
    <row r="7138" spans="2:6" x14ac:dyDescent="0.3">
      <c r="B7138">
        <v>7133</v>
      </c>
      <c r="C7138" s="1">
        <f t="shared" si="224"/>
        <v>0.52858616194103725</v>
      </c>
      <c r="E7138">
        <v>7133</v>
      </c>
      <c r="F7138">
        <f t="shared" si="225"/>
        <v>0.28313052162802388</v>
      </c>
    </row>
    <row r="7139" spans="2:6" x14ac:dyDescent="0.3">
      <c r="B7139">
        <v>7134</v>
      </c>
      <c r="C7139" s="1">
        <f t="shared" si="224"/>
        <v>0.52871805533129335</v>
      </c>
      <c r="E7139">
        <v>7134</v>
      </c>
      <c r="F7139">
        <f t="shared" si="225"/>
        <v>0.28305148837701688</v>
      </c>
    </row>
    <row r="7140" spans="2:6" x14ac:dyDescent="0.3">
      <c r="B7140">
        <v>7135</v>
      </c>
      <c r="C7140" s="1">
        <f t="shared" si="224"/>
        <v>0.52884990822426881</v>
      </c>
      <c r="E7140">
        <v>7135</v>
      </c>
      <c r="F7140">
        <f t="shared" si="225"/>
        <v>0.28305148837701688</v>
      </c>
    </row>
    <row r="7141" spans="2:6" x14ac:dyDescent="0.3">
      <c r="B7141">
        <v>7136</v>
      </c>
      <c r="C7141" s="1">
        <f t="shared" si="224"/>
        <v>0.52898172055213066</v>
      </c>
      <c r="E7141">
        <v>7136</v>
      </c>
      <c r="F7141">
        <f t="shared" si="225"/>
        <v>0.28297254101431984</v>
      </c>
    </row>
    <row r="7142" spans="2:6" x14ac:dyDescent="0.3">
      <c r="B7142">
        <v>7137</v>
      </c>
      <c r="C7142" s="1">
        <f t="shared" si="224"/>
        <v>0.52911349224706639</v>
      </c>
      <c r="E7142">
        <v>7137</v>
      </c>
      <c r="F7142">
        <f t="shared" si="225"/>
        <v>0.28297254101431984</v>
      </c>
    </row>
    <row r="7143" spans="2:6" x14ac:dyDescent="0.3">
      <c r="B7143">
        <v>7138</v>
      </c>
      <c r="C7143" s="1">
        <f t="shared" si="224"/>
        <v>0.52924522324128542</v>
      </c>
      <c r="E7143">
        <v>7138</v>
      </c>
      <c r="F7143">
        <f t="shared" si="225"/>
        <v>0.28289367958054806</v>
      </c>
    </row>
    <row r="7144" spans="2:6" x14ac:dyDescent="0.3">
      <c r="B7144">
        <v>7139</v>
      </c>
      <c r="C7144" s="1">
        <f t="shared" si="224"/>
        <v>0.52937691346701654</v>
      </c>
      <c r="E7144">
        <v>7139</v>
      </c>
      <c r="F7144">
        <f t="shared" si="225"/>
        <v>0.28289367958054806</v>
      </c>
    </row>
    <row r="7145" spans="2:6" x14ac:dyDescent="0.3">
      <c r="B7145">
        <v>7140</v>
      </c>
      <c r="C7145" s="1">
        <f t="shared" si="224"/>
        <v>0.52950856285651127</v>
      </c>
      <c r="E7145">
        <v>7140</v>
      </c>
      <c r="F7145">
        <f t="shared" si="225"/>
        <v>0.28281490411627258</v>
      </c>
    </row>
    <row r="7146" spans="2:6" x14ac:dyDescent="0.3">
      <c r="B7146">
        <v>7141</v>
      </c>
      <c r="C7146" s="1">
        <f t="shared" si="224"/>
        <v>0.52964017134204056</v>
      </c>
      <c r="E7146">
        <v>7141</v>
      </c>
      <c r="F7146">
        <f t="shared" si="225"/>
        <v>0.28281490411627258</v>
      </c>
    </row>
    <row r="7147" spans="2:6" x14ac:dyDescent="0.3">
      <c r="B7147">
        <v>7142</v>
      </c>
      <c r="C7147" s="1">
        <f t="shared" si="224"/>
        <v>0.52977173885589757</v>
      </c>
      <c r="E7147">
        <v>7142</v>
      </c>
      <c r="F7147">
        <f t="shared" si="225"/>
        <v>0.28273621466202026</v>
      </c>
    </row>
    <row r="7148" spans="2:6" x14ac:dyDescent="0.3">
      <c r="B7148">
        <v>7143</v>
      </c>
      <c r="C7148" s="1">
        <f t="shared" si="224"/>
        <v>0.52990326533039611</v>
      </c>
      <c r="E7148">
        <v>7143</v>
      </c>
      <c r="F7148">
        <f t="shared" si="225"/>
        <v>0.28273621466202026</v>
      </c>
    </row>
    <row r="7149" spans="2:6" x14ac:dyDescent="0.3">
      <c r="B7149">
        <v>7144</v>
      </c>
      <c r="C7149" s="1">
        <f t="shared" si="224"/>
        <v>0.53003475069787087</v>
      </c>
      <c r="E7149">
        <v>7144</v>
      </c>
      <c r="F7149">
        <f t="shared" si="225"/>
        <v>0.2826576112582736</v>
      </c>
    </row>
    <row r="7150" spans="2:6" x14ac:dyDescent="0.3">
      <c r="B7150">
        <v>7145</v>
      </c>
      <c r="C7150" s="1">
        <f t="shared" si="224"/>
        <v>0.53016619489067796</v>
      </c>
      <c r="E7150">
        <v>7145</v>
      </c>
      <c r="F7150">
        <f t="shared" si="225"/>
        <v>0.2826576112582736</v>
      </c>
    </row>
    <row r="7151" spans="2:6" x14ac:dyDescent="0.3">
      <c r="B7151">
        <v>7146</v>
      </c>
      <c r="C7151" s="1">
        <f t="shared" si="224"/>
        <v>0.53029759784119457</v>
      </c>
      <c r="E7151">
        <v>7146</v>
      </c>
      <c r="F7151">
        <f t="shared" si="225"/>
        <v>0.28257909394547093</v>
      </c>
    </row>
    <row r="7152" spans="2:6" x14ac:dyDescent="0.3">
      <c r="B7152">
        <v>7147</v>
      </c>
      <c r="C7152" s="1">
        <f t="shared" si="224"/>
        <v>0.53042895948181923</v>
      </c>
      <c r="E7152">
        <v>7147</v>
      </c>
      <c r="F7152">
        <f t="shared" si="225"/>
        <v>0.28257909394547087</v>
      </c>
    </row>
    <row r="7153" spans="2:6" x14ac:dyDescent="0.3">
      <c r="B7153">
        <v>7148</v>
      </c>
      <c r="C7153" s="1">
        <f t="shared" si="224"/>
        <v>0.53056027974497177</v>
      </c>
      <c r="E7153">
        <v>7148</v>
      </c>
      <c r="F7153">
        <f t="shared" si="225"/>
        <v>0.28250066276400621</v>
      </c>
    </row>
    <row r="7154" spans="2:6" x14ac:dyDescent="0.3">
      <c r="B7154">
        <v>7149</v>
      </c>
      <c r="C7154" s="1">
        <f t="shared" si="224"/>
        <v>0.53069155856309314</v>
      </c>
      <c r="E7154">
        <v>7149</v>
      </c>
      <c r="F7154">
        <f t="shared" si="225"/>
        <v>0.28250066276400615</v>
      </c>
    </row>
    <row r="7155" spans="2:6" x14ac:dyDescent="0.3">
      <c r="B7155">
        <v>7150</v>
      </c>
      <c r="C7155" s="1">
        <f t="shared" si="224"/>
        <v>0.53082279586864545</v>
      </c>
      <c r="E7155">
        <v>7150</v>
      </c>
      <c r="F7155">
        <f t="shared" si="225"/>
        <v>0.28242231775422916</v>
      </c>
    </row>
    <row r="7156" spans="2:6" x14ac:dyDescent="0.3">
      <c r="B7156">
        <v>7151</v>
      </c>
      <c r="C7156" s="1">
        <f t="shared" si="224"/>
        <v>0.53095399159411261</v>
      </c>
      <c r="E7156">
        <v>7151</v>
      </c>
      <c r="F7156">
        <f t="shared" si="225"/>
        <v>0.2824223177542291</v>
      </c>
    </row>
    <row r="7157" spans="2:6" x14ac:dyDescent="0.3">
      <c r="B7157">
        <v>7152</v>
      </c>
      <c r="C7157" s="1">
        <f t="shared" si="224"/>
        <v>0.53108514567199938</v>
      </c>
      <c r="E7157">
        <v>7152</v>
      </c>
      <c r="F7157">
        <f t="shared" si="225"/>
        <v>0.28234405895644521</v>
      </c>
    </row>
    <row r="7158" spans="2:6" x14ac:dyDescent="0.3">
      <c r="B7158">
        <v>7153</v>
      </c>
      <c r="C7158" s="1">
        <f t="shared" si="224"/>
        <v>0.53121625803483274</v>
      </c>
      <c r="E7158">
        <v>7153</v>
      </c>
      <c r="F7158">
        <f t="shared" si="225"/>
        <v>0.2823440589564451</v>
      </c>
    </row>
    <row r="7159" spans="2:6" x14ac:dyDescent="0.3">
      <c r="B7159">
        <v>7154</v>
      </c>
      <c r="C7159" s="1">
        <f t="shared" si="224"/>
        <v>0.53134732861515999</v>
      </c>
      <c r="E7159">
        <v>7154</v>
      </c>
      <c r="F7159">
        <f t="shared" si="225"/>
        <v>0.28226588641091521</v>
      </c>
    </row>
    <row r="7160" spans="2:6" x14ac:dyDescent="0.3">
      <c r="B7160">
        <v>7155</v>
      </c>
      <c r="C7160" s="1">
        <f t="shared" si="224"/>
        <v>0.53147835734555104</v>
      </c>
      <c r="E7160">
        <v>7155</v>
      </c>
      <c r="F7160">
        <f t="shared" si="225"/>
        <v>0.28226588641091521</v>
      </c>
    </row>
    <row r="7161" spans="2:6" x14ac:dyDescent="0.3">
      <c r="B7161">
        <v>7156</v>
      </c>
      <c r="C7161" s="1">
        <f t="shared" si="224"/>
        <v>0.53160934415859695</v>
      </c>
      <c r="E7161">
        <v>7156</v>
      </c>
      <c r="F7161">
        <f t="shared" si="225"/>
        <v>0.28218780015785594</v>
      </c>
    </row>
    <row r="7162" spans="2:6" x14ac:dyDescent="0.3">
      <c r="B7162">
        <v>7157</v>
      </c>
      <c r="C7162" s="1">
        <f t="shared" si="224"/>
        <v>0.53174028898690984</v>
      </c>
      <c r="E7162">
        <v>7157</v>
      </c>
      <c r="F7162">
        <f t="shared" si="225"/>
        <v>0.28218780015785594</v>
      </c>
    </row>
    <row r="7163" spans="2:6" x14ac:dyDescent="0.3">
      <c r="B7163">
        <v>7158</v>
      </c>
      <c r="C7163" s="1">
        <f t="shared" si="224"/>
        <v>0.53187119176312425</v>
      </c>
      <c r="E7163">
        <v>7158</v>
      </c>
      <c r="F7163">
        <f t="shared" si="225"/>
        <v>0.28210980023743959</v>
      </c>
    </row>
    <row r="7164" spans="2:6" x14ac:dyDescent="0.3">
      <c r="B7164">
        <v>7159</v>
      </c>
      <c r="C7164" s="1">
        <f t="shared" si="224"/>
        <v>0.53200205241989562</v>
      </c>
      <c r="E7164">
        <v>7159</v>
      </c>
      <c r="F7164">
        <f t="shared" si="225"/>
        <v>0.28210980023743959</v>
      </c>
    </row>
    <row r="7165" spans="2:6" x14ac:dyDescent="0.3">
      <c r="B7165">
        <v>7160</v>
      </c>
      <c r="C7165" s="1">
        <f t="shared" si="224"/>
        <v>0.5321328708899018</v>
      </c>
      <c r="E7165">
        <v>7160</v>
      </c>
      <c r="F7165">
        <f t="shared" si="225"/>
        <v>0.28203188668979406</v>
      </c>
    </row>
    <row r="7166" spans="2:6" x14ac:dyDescent="0.3">
      <c r="B7166">
        <v>7161</v>
      </c>
      <c r="C7166" s="1">
        <f t="shared" si="224"/>
        <v>0.53226364710584151</v>
      </c>
      <c r="E7166">
        <v>7161</v>
      </c>
      <c r="F7166">
        <f t="shared" si="225"/>
        <v>0.28203188668979401</v>
      </c>
    </row>
    <row r="7167" spans="2:6" x14ac:dyDescent="0.3">
      <c r="B7167">
        <v>7162</v>
      </c>
      <c r="C7167" s="1">
        <f t="shared" si="224"/>
        <v>0.53239438100043601</v>
      </c>
      <c r="E7167">
        <v>7162</v>
      </c>
      <c r="F7167">
        <f t="shared" si="225"/>
        <v>0.28195405955500263</v>
      </c>
    </row>
    <row r="7168" spans="2:6" x14ac:dyDescent="0.3">
      <c r="B7168">
        <v>7163</v>
      </c>
      <c r="C7168" s="1">
        <f t="shared" si="224"/>
        <v>0.53252507250642744</v>
      </c>
      <c r="E7168">
        <v>7163</v>
      </c>
      <c r="F7168">
        <f t="shared" si="225"/>
        <v>0.28195405955500263</v>
      </c>
    </row>
    <row r="7169" spans="2:6" x14ac:dyDescent="0.3">
      <c r="B7169">
        <v>7164</v>
      </c>
      <c r="C7169" s="1">
        <f t="shared" si="224"/>
        <v>0.53265572155658081</v>
      </c>
      <c r="E7169">
        <v>7164</v>
      </c>
      <c r="F7169">
        <f t="shared" si="225"/>
        <v>0.28187631887310438</v>
      </c>
    </row>
    <row r="7170" spans="2:6" x14ac:dyDescent="0.3">
      <c r="B7170">
        <v>7165</v>
      </c>
      <c r="C7170" s="1">
        <f t="shared" si="224"/>
        <v>0.5327863280836822</v>
      </c>
      <c r="E7170">
        <v>7165</v>
      </c>
      <c r="F7170">
        <f t="shared" si="225"/>
        <v>0.28187631887310433</v>
      </c>
    </row>
    <row r="7171" spans="2:6" x14ac:dyDescent="0.3">
      <c r="B7171">
        <v>7166</v>
      </c>
      <c r="C7171" s="1">
        <f t="shared" si="224"/>
        <v>0.5329168920205396</v>
      </c>
      <c r="E7171">
        <v>7166</v>
      </c>
      <c r="F7171">
        <f t="shared" si="225"/>
        <v>0.28179866468409365</v>
      </c>
    </row>
    <row r="7172" spans="2:6" x14ac:dyDescent="0.3">
      <c r="B7172">
        <v>7167</v>
      </c>
      <c r="C7172" s="1">
        <f t="shared" si="224"/>
        <v>0.53304741329998362</v>
      </c>
      <c r="E7172">
        <v>7167</v>
      </c>
      <c r="F7172">
        <f t="shared" si="225"/>
        <v>0.28179866468409365</v>
      </c>
    </row>
    <row r="7173" spans="2:6" x14ac:dyDescent="0.3">
      <c r="B7173">
        <v>7168</v>
      </c>
      <c r="C7173" s="1">
        <f t="shared" si="224"/>
        <v>0.53317789185486575</v>
      </c>
      <c r="E7173">
        <v>7168</v>
      </c>
      <c r="F7173">
        <f t="shared" si="225"/>
        <v>0.28172109702792042</v>
      </c>
    </row>
    <row r="7174" spans="2:6" x14ac:dyDescent="0.3">
      <c r="B7174">
        <v>7169</v>
      </c>
      <c r="C7174" s="1">
        <f t="shared" ref="C7174:C7237" si="226">D$2+D$1*COS((B7174*2*PI()/8760))</f>
        <v>0.53330832761806035</v>
      </c>
      <c r="E7174">
        <v>7169</v>
      </c>
      <c r="F7174">
        <f t="shared" ref="F7174:F7237" si="227">LARGE(C$6:C$8765,E7174)</f>
        <v>0.28172109702792036</v>
      </c>
    </row>
    <row r="7175" spans="2:6" x14ac:dyDescent="0.3">
      <c r="B7175">
        <v>7170</v>
      </c>
      <c r="C7175" s="1">
        <f t="shared" si="226"/>
        <v>0.53343872052246333</v>
      </c>
      <c r="E7175">
        <v>7170</v>
      </c>
      <c r="F7175">
        <f t="shared" si="227"/>
        <v>0.28164361594449017</v>
      </c>
    </row>
    <row r="7176" spans="2:6" x14ac:dyDescent="0.3">
      <c r="B7176">
        <v>7171</v>
      </c>
      <c r="C7176" s="1">
        <f t="shared" si="226"/>
        <v>0.53356907050099278</v>
      </c>
      <c r="E7176">
        <v>7171</v>
      </c>
      <c r="F7176">
        <f t="shared" si="227"/>
        <v>0.28164361594449011</v>
      </c>
    </row>
    <row r="7177" spans="2:6" x14ac:dyDescent="0.3">
      <c r="B7177">
        <v>7172</v>
      </c>
      <c r="C7177" s="1">
        <f t="shared" si="226"/>
        <v>0.53369937748658891</v>
      </c>
      <c r="E7177">
        <v>7172</v>
      </c>
      <c r="F7177">
        <f t="shared" si="227"/>
        <v>0.28156622147366372</v>
      </c>
    </row>
    <row r="7178" spans="2:6" x14ac:dyDescent="0.3">
      <c r="B7178">
        <v>7173</v>
      </c>
      <c r="C7178" s="1">
        <f t="shared" si="226"/>
        <v>0.5338296414122139</v>
      </c>
      <c r="E7178">
        <v>7173</v>
      </c>
      <c r="F7178">
        <f t="shared" si="227"/>
        <v>0.28156622147366372</v>
      </c>
    </row>
    <row r="7179" spans="2:6" x14ac:dyDescent="0.3">
      <c r="B7179">
        <v>7174</v>
      </c>
      <c r="C7179" s="1">
        <f t="shared" si="226"/>
        <v>0.53395986221085223</v>
      </c>
      <c r="E7179">
        <v>7174</v>
      </c>
      <c r="F7179">
        <f t="shared" si="227"/>
        <v>0.28148891365525763</v>
      </c>
    </row>
    <row r="7180" spans="2:6" x14ac:dyDescent="0.3">
      <c r="B7180">
        <v>7175</v>
      </c>
      <c r="C7180" s="1">
        <f t="shared" si="226"/>
        <v>0.53409003981551062</v>
      </c>
      <c r="E7180">
        <v>7175</v>
      </c>
      <c r="F7180">
        <f t="shared" si="227"/>
        <v>0.28148891365525752</v>
      </c>
    </row>
    <row r="7181" spans="2:6" x14ac:dyDescent="0.3">
      <c r="B7181">
        <v>7176</v>
      </c>
      <c r="C7181" s="1">
        <f t="shared" si="226"/>
        <v>0.53422017415921785</v>
      </c>
      <c r="E7181">
        <v>7176</v>
      </c>
      <c r="F7181">
        <f t="shared" si="227"/>
        <v>0.28141169252904347</v>
      </c>
    </row>
    <row r="7182" spans="2:6" x14ac:dyDescent="0.3">
      <c r="B7182">
        <v>7177</v>
      </c>
      <c r="C7182" s="1">
        <f t="shared" si="226"/>
        <v>0.53435026517502504</v>
      </c>
      <c r="E7182">
        <v>7177</v>
      </c>
      <c r="F7182">
        <f t="shared" si="227"/>
        <v>0.28141169252904341</v>
      </c>
    </row>
    <row r="7183" spans="2:6" x14ac:dyDescent="0.3">
      <c r="B7183">
        <v>7178</v>
      </c>
      <c r="C7183" s="1">
        <f t="shared" si="226"/>
        <v>0.53448031279600561</v>
      </c>
      <c r="E7183">
        <v>7178</v>
      </c>
      <c r="F7183">
        <f t="shared" si="227"/>
        <v>0.28133455813474845</v>
      </c>
    </row>
    <row r="7184" spans="2:6" x14ac:dyDescent="0.3">
      <c r="B7184">
        <v>7179</v>
      </c>
      <c r="C7184" s="1">
        <f t="shared" si="226"/>
        <v>0.53461031695525507</v>
      </c>
      <c r="E7184">
        <v>7179</v>
      </c>
      <c r="F7184">
        <f t="shared" si="227"/>
        <v>0.28133455813474839</v>
      </c>
    </row>
    <row r="7185" spans="2:6" x14ac:dyDescent="0.3">
      <c r="B7185">
        <v>7180</v>
      </c>
      <c r="C7185" s="1">
        <f t="shared" si="226"/>
        <v>0.53474027758589182</v>
      </c>
      <c r="E7185">
        <v>7180</v>
      </c>
      <c r="F7185">
        <f t="shared" si="227"/>
        <v>0.28125751051205516</v>
      </c>
    </row>
    <row r="7186" spans="2:6" x14ac:dyDescent="0.3">
      <c r="B7186">
        <v>7181</v>
      </c>
      <c r="C7186" s="1">
        <f t="shared" si="226"/>
        <v>0.53487019462105589</v>
      </c>
      <c r="E7186">
        <v>7181</v>
      </c>
      <c r="F7186">
        <f t="shared" si="227"/>
        <v>0.28125751051205511</v>
      </c>
    </row>
    <row r="7187" spans="2:6" x14ac:dyDescent="0.3">
      <c r="B7187">
        <v>7182</v>
      </c>
      <c r="C7187" s="1">
        <f t="shared" si="226"/>
        <v>0.53500006799391087</v>
      </c>
      <c r="E7187">
        <v>7182</v>
      </c>
      <c r="F7187">
        <f t="shared" si="227"/>
        <v>0.28118054970060152</v>
      </c>
    </row>
    <row r="7188" spans="2:6" x14ac:dyDescent="0.3">
      <c r="B7188">
        <v>7183</v>
      </c>
      <c r="C7188" s="1">
        <f t="shared" si="226"/>
        <v>0.53512989763764129</v>
      </c>
      <c r="E7188">
        <v>7183</v>
      </c>
      <c r="F7188">
        <f t="shared" si="227"/>
        <v>0.28118054970060147</v>
      </c>
    </row>
    <row r="7189" spans="2:6" x14ac:dyDescent="0.3">
      <c r="B7189">
        <v>7184</v>
      </c>
      <c r="C7189" s="1">
        <f t="shared" si="226"/>
        <v>0.53525968348545583</v>
      </c>
      <c r="E7189">
        <v>7184</v>
      </c>
      <c r="F7189">
        <f t="shared" si="227"/>
        <v>0.28110367573998074</v>
      </c>
    </row>
    <row r="7190" spans="2:6" x14ac:dyDescent="0.3">
      <c r="B7190">
        <v>7185</v>
      </c>
      <c r="C7190" s="1">
        <f t="shared" si="226"/>
        <v>0.53538942547058421</v>
      </c>
      <c r="E7190">
        <v>7185</v>
      </c>
      <c r="F7190">
        <f t="shared" si="227"/>
        <v>0.28110367573998069</v>
      </c>
    </row>
    <row r="7191" spans="2:6" x14ac:dyDescent="0.3">
      <c r="B7191">
        <v>7186</v>
      </c>
      <c r="C7191" s="1">
        <f t="shared" si="226"/>
        <v>0.53551912352627951</v>
      </c>
      <c r="E7191">
        <v>7186</v>
      </c>
      <c r="F7191">
        <f t="shared" si="227"/>
        <v>0.28102688866974146</v>
      </c>
    </row>
    <row r="7192" spans="2:6" x14ac:dyDescent="0.3">
      <c r="B7192">
        <v>7187</v>
      </c>
      <c r="C7192" s="1">
        <f t="shared" si="226"/>
        <v>0.53564877758581786</v>
      </c>
      <c r="E7192">
        <v>7187</v>
      </c>
      <c r="F7192">
        <f t="shared" si="227"/>
        <v>0.28102688866974135</v>
      </c>
    </row>
    <row r="7193" spans="2:6" x14ac:dyDescent="0.3">
      <c r="B7193">
        <v>7188</v>
      </c>
      <c r="C7193" s="1">
        <f t="shared" si="226"/>
        <v>0.53577838758249663</v>
      </c>
      <c r="E7193">
        <v>7188</v>
      </c>
      <c r="F7193">
        <f t="shared" si="227"/>
        <v>0.28095018852938741</v>
      </c>
    </row>
    <row r="7194" spans="2:6" x14ac:dyDescent="0.3">
      <c r="B7194">
        <v>7189</v>
      </c>
      <c r="C7194" s="1">
        <f t="shared" si="226"/>
        <v>0.53590795344963738</v>
      </c>
      <c r="E7194">
        <v>7189</v>
      </c>
      <c r="F7194">
        <f t="shared" si="227"/>
        <v>0.28095018852938736</v>
      </c>
    </row>
    <row r="7195" spans="2:6" x14ac:dyDescent="0.3">
      <c r="B7195">
        <v>7190</v>
      </c>
      <c r="C7195" s="1">
        <f t="shared" si="226"/>
        <v>0.53603747512058297</v>
      </c>
      <c r="E7195">
        <v>7190</v>
      </c>
      <c r="F7195">
        <f t="shared" si="227"/>
        <v>0.28087357535837781</v>
      </c>
    </row>
    <row r="7196" spans="2:6" x14ac:dyDescent="0.3">
      <c r="B7196">
        <v>7191</v>
      </c>
      <c r="C7196" s="1">
        <f t="shared" si="226"/>
        <v>0.53616695252870039</v>
      </c>
      <c r="E7196">
        <v>7191</v>
      </c>
      <c r="F7196">
        <f t="shared" si="227"/>
        <v>0.28087357535837781</v>
      </c>
    </row>
    <row r="7197" spans="2:6" x14ac:dyDescent="0.3">
      <c r="B7197">
        <v>7192</v>
      </c>
      <c r="C7197" s="1">
        <f t="shared" si="226"/>
        <v>0.53629638560737836</v>
      </c>
      <c r="E7197">
        <v>7192</v>
      </c>
      <c r="F7197">
        <f t="shared" si="227"/>
        <v>0.28079704919612714</v>
      </c>
    </row>
    <row r="7198" spans="2:6" x14ac:dyDescent="0.3">
      <c r="B7198">
        <v>7193</v>
      </c>
      <c r="C7198" s="1">
        <f t="shared" si="226"/>
        <v>0.53642577429002869</v>
      </c>
      <c r="E7198">
        <v>7193</v>
      </c>
      <c r="F7198">
        <f t="shared" si="227"/>
        <v>0.28079704919612708</v>
      </c>
    </row>
    <row r="7199" spans="2:6" x14ac:dyDescent="0.3">
      <c r="B7199">
        <v>7194</v>
      </c>
      <c r="C7199" s="1">
        <f t="shared" si="226"/>
        <v>0.5365551185100863</v>
      </c>
      <c r="E7199">
        <v>7194</v>
      </c>
      <c r="F7199">
        <f t="shared" si="227"/>
        <v>0.28072061008200488</v>
      </c>
    </row>
    <row r="7200" spans="2:6" x14ac:dyDescent="0.3">
      <c r="B7200">
        <v>7195</v>
      </c>
      <c r="C7200" s="1">
        <f t="shared" si="226"/>
        <v>0.53668441820100843</v>
      </c>
      <c r="E7200">
        <v>7195</v>
      </c>
      <c r="F7200">
        <f t="shared" si="227"/>
        <v>0.28072061008200488</v>
      </c>
    </row>
    <row r="7201" spans="2:6" x14ac:dyDescent="0.3">
      <c r="B7201">
        <v>7196</v>
      </c>
      <c r="C7201" s="1">
        <f t="shared" si="226"/>
        <v>0.53681367329627605</v>
      </c>
      <c r="E7201">
        <v>7196</v>
      </c>
      <c r="F7201">
        <f t="shared" si="227"/>
        <v>0.28064425805533605</v>
      </c>
    </row>
    <row r="7202" spans="2:6" x14ac:dyDescent="0.3">
      <c r="B7202">
        <v>7197</v>
      </c>
      <c r="C7202" s="1">
        <f t="shared" si="226"/>
        <v>0.53694288372939236</v>
      </c>
      <c r="E7202">
        <v>7197</v>
      </c>
      <c r="F7202">
        <f t="shared" si="227"/>
        <v>0.28064425805533599</v>
      </c>
    </row>
    <row r="7203" spans="2:6" x14ac:dyDescent="0.3">
      <c r="B7203">
        <v>7198</v>
      </c>
      <c r="C7203" s="1">
        <f t="shared" si="226"/>
        <v>0.53707204943388376</v>
      </c>
      <c r="E7203">
        <v>7198</v>
      </c>
      <c r="F7203">
        <f t="shared" si="227"/>
        <v>0.2805679931554006</v>
      </c>
    </row>
    <row r="7204" spans="2:6" x14ac:dyDescent="0.3">
      <c r="B7204">
        <v>7199</v>
      </c>
      <c r="C7204" s="1">
        <f t="shared" si="226"/>
        <v>0.53720117034329973</v>
      </c>
      <c r="E7204">
        <v>7199</v>
      </c>
      <c r="F7204">
        <f t="shared" si="227"/>
        <v>0.2805679931554006</v>
      </c>
    </row>
    <row r="7205" spans="2:6" x14ac:dyDescent="0.3">
      <c r="B7205">
        <v>7200</v>
      </c>
      <c r="C7205" s="1">
        <f t="shared" si="226"/>
        <v>0.53733024639121274</v>
      </c>
      <c r="E7205">
        <v>7200</v>
      </c>
      <c r="F7205">
        <f t="shared" si="227"/>
        <v>0.28049181542143375</v>
      </c>
    </row>
    <row r="7206" spans="2:6" x14ac:dyDescent="0.3">
      <c r="B7206">
        <v>7201</v>
      </c>
      <c r="C7206" s="1">
        <f t="shared" si="226"/>
        <v>0.53745927751121836</v>
      </c>
      <c r="E7206">
        <v>7201</v>
      </c>
      <c r="F7206">
        <f t="shared" si="227"/>
        <v>0.28049181542143375</v>
      </c>
    </row>
    <row r="7207" spans="2:6" x14ac:dyDescent="0.3">
      <c r="B7207">
        <v>7202</v>
      </c>
      <c r="C7207" s="1">
        <f t="shared" si="226"/>
        <v>0.53758826363693513</v>
      </c>
      <c r="E7207">
        <v>7202</v>
      </c>
      <c r="F7207">
        <f t="shared" si="227"/>
        <v>0.28041572489262601</v>
      </c>
    </row>
    <row r="7208" spans="2:6" x14ac:dyDescent="0.3">
      <c r="B7208">
        <v>7203</v>
      </c>
      <c r="C7208" s="1">
        <f t="shared" si="226"/>
        <v>0.5377172047020049</v>
      </c>
      <c r="E7208">
        <v>7203</v>
      </c>
      <c r="F7208">
        <f t="shared" si="227"/>
        <v>0.28041572489262601</v>
      </c>
    </row>
    <row r="7209" spans="2:6" x14ac:dyDescent="0.3">
      <c r="B7209">
        <v>7204</v>
      </c>
      <c r="C7209" s="1">
        <f t="shared" si="226"/>
        <v>0.53784610064009297</v>
      </c>
      <c r="E7209">
        <v>7204</v>
      </c>
      <c r="F7209">
        <f t="shared" si="227"/>
        <v>0.28033972160812276</v>
      </c>
    </row>
    <row r="7210" spans="2:6" x14ac:dyDescent="0.3">
      <c r="B7210">
        <v>7205</v>
      </c>
      <c r="C7210" s="1">
        <f t="shared" si="226"/>
        <v>0.53797495138488705</v>
      </c>
      <c r="E7210">
        <v>7205</v>
      </c>
      <c r="F7210">
        <f t="shared" si="227"/>
        <v>0.28033972160812271</v>
      </c>
    </row>
    <row r="7211" spans="2:6" x14ac:dyDescent="0.3">
      <c r="B7211">
        <v>7206</v>
      </c>
      <c r="C7211" s="1">
        <f t="shared" si="226"/>
        <v>0.53810375687009893</v>
      </c>
      <c r="E7211">
        <v>7206</v>
      </c>
      <c r="F7211">
        <f t="shared" si="227"/>
        <v>0.28026380560702469</v>
      </c>
    </row>
    <row r="7212" spans="2:6" x14ac:dyDescent="0.3">
      <c r="B7212">
        <v>7207</v>
      </c>
      <c r="C7212" s="1">
        <f t="shared" si="226"/>
        <v>0.5382325170294634</v>
      </c>
      <c r="E7212">
        <v>7207</v>
      </c>
      <c r="F7212">
        <f t="shared" si="227"/>
        <v>0.28026380560702469</v>
      </c>
    </row>
    <row r="7213" spans="2:6" x14ac:dyDescent="0.3">
      <c r="B7213">
        <v>7208</v>
      </c>
      <c r="C7213" s="1">
        <f t="shared" si="226"/>
        <v>0.53836123179673812</v>
      </c>
      <c r="E7213">
        <v>7208</v>
      </c>
      <c r="F7213">
        <f t="shared" si="227"/>
        <v>0.28018797692838759</v>
      </c>
    </row>
    <row r="7214" spans="2:6" x14ac:dyDescent="0.3">
      <c r="B7214">
        <v>7209</v>
      </c>
      <c r="C7214" s="1">
        <f t="shared" si="226"/>
        <v>0.53848990110570516</v>
      </c>
      <c r="E7214">
        <v>7209</v>
      </c>
      <c r="F7214">
        <f t="shared" si="227"/>
        <v>0.28018797692838754</v>
      </c>
    </row>
    <row r="7215" spans="2:6" x14ac:dyDescent="0.3">
      <c r="B7215">
        <v>7210</v>
      </c>
      <c r="C7215" s="1">
        <f t="shared" si="226"/>
        <v>0.5386185248901687</v>
      </c>
      <c r="E7215">
        <v>7210</v>
      </c>
      <c r="F7215">
        <f t="shared" si="227"/>
        <v>0.28011223561122223</v>
      </c>
    </row>
    <row r="7216" spans="2:6" x14ac:dyDescent="0.3">
      <c r="B7216">
        <v>7211</v>
      </c>
      <c r="C7216" s="1">
        <f t="shared" si="226"/>
        <v>0.53874710308395746</v>
      </c>
      <c r="E7216">
        <v>7211</v>
      </c>
      <c r="F7216">
        <f t="shared" si="227"/>
        <v>0.28011223561122223</v>
      </c>
    </row>
    <row r="7217" spans="2:6" x14ac:dyDescent="0.3">
      <c r="B7217">
        <v>7212</v>
      </c>
      <c r="C7217" s="1">
        <f t="shared" si="226"/>
        <v>0.53887563562092267</v>
      </c>
      <c r="E7217">
        <v>7212</v>
      </c>
      <c r="F7217">
        <f t="shared" si="227"/>
        <v>0.28003658169449441</v>
      </c>
    </row>
    <row r="7218" spans="2:6" x14ac:dyDescent="0.3">
      <c r="B7218">
        <v>7213</v>
      </c>
      <c r="C7218" s="1">
        <f t="shared" si="226"/>
        <v>0.53900412243493978</v>
      </c>
      <c r="E7218">
        <v>7213</v>
      </c>
      <c r="F7218">
        <f t="shared" si="227"/>
        <v>0.28003658169449441</v>
      </c>
    </row>
    <row r="7219" spans="2:6" x14ac:dyDescent="0.3">
      <c r="B7219">
        <v>7214</v>
      </c>
      <c r="C7219" s="1">
        <f t="shared" si="226"/>
        <v>0.53913256345990745</v>
      </c>
      <c r="E7219">
        <v>7214</v>
      </c>
      <c r="F7219">
        <f t="shared" si="227"/>
        <v>0.27996101521712513</v>
      </c>
    </row>
    <row r="7220" spans="2:6" x14ac:dyDescent="0.3">
      <c r="B7220">
        <v>7215</v>
      </c>
      <c r="C7220" s="1">
        <f t="shared" si="226"/>
        <v>0.53926095862974766</v>
      </c>
      <c r="E7220">
        <v>7215</v>
      </c>
      <c r="F7220">
        <f t="shared" si="227"/>
        <v>0.27996101521712513</v>
      </c>
    </row>
    <row r="7221" spans="2:6" x14ac:dyDescent="0.3">
      <c r="B7221">
        <v>7216</v>
      </c>
      <c r="C7221" s="1">
        <f t="shared" si="226"/>
        <v>0.53938930787840689</v>
      </c>
      <c r="E7221">
        <v>7216</v>
      </c>
      <c r="F7221">
        <f t="shared" si="227"/>
        <v>0.27988553621799034</v>
      </c>
    </row>
    <row r="7222" spans="2:6" x14ac:dyDescent="0.3">
      <c r="B7222">
        <v>7217</v>
      </c>
      <c r="C7222" s="1">
        <f t="shared" si="226"/>
        <v>0.53951761113985375</v>
      </c>
      <c r="E7222">
        <v>7217</v>
      </c>
      <c r="F7222">
        <f t="shared" si="227"/>
        <v>0.27988553621799028</v>
      </c>
    </row>
    <row r="7223" spans="2:6" x14ac:dyDescent="0.3">
      <c r="B7223">
        <v>7218</v>
      </c>
      <c r="C7223" s="1">
        <f t="shared" si="226"/>
        <v>0.53964586834808204</v>
      </c>
      <c r="E7223">
        <v>7218</v>
      </c>
      <c r="F7223">
        <f t="shared" si="227"/>
        <v>0.27981014473592086</v>
      </c>
    </row>
    <row r="7224" spans="2:6" x14ac:dyDescent="0.3">
      <c r="B7224">
        <v>7219</v>
      </c>
      <c r="C7224" s="1">
        <f t="shared" si="226"/>
        <v>0.53977407943710831</v>
      </c>
      <c r="E7224">
        <v>7219</v>
      </c>
      <c r="F7224">
        <f t="shared" si="227"/>
        <v>0.27981014473592081</v>
      </c>
    </row>
    <row r="7225" spans="2:6" x14ac:dyDescent="0.3">
      <c r="B7225">
        <v>7220</v>
      </c>
      <c r="C7225" s="1">
        <f t="shared" si="226"/>
        <v>0.53990224434097311</v>
      </c>
      <c r="E7225">
        <v>7220</v>
      </c>
      <c r="F7225">
        <f t="shared" si="227"/>
        <v>0.27973484080970262</v>
      </c>
    </row>
    <row r="7226" spans="2:6" x14ac:dyDescent="0.3">
      <c r="B7226">
        <v>7221</v>
      </c>
      <c r="C7226" s="1">
        <f t="shared" si="226"/>
        <v>0.54003036299374085</v>
      </c>
      <c r="E7226">
        <v>7221</v>
      </c>
      <c r="F7226">
        <f t="shared" si="227"/>
        <v>0.27973484080970257</v>
      </c>
    </row>
    <row r="7227" spans="2:6" x14ac:dyDescent="0.3">
      <c r="B7227">
        <v>7222</v>
      </c>
      <c r="C7227" s="1">
        <f t="shared" si="226"/>
        <v>0.54015843532949936</v>
      </c>
      <c r="E7227">
        <v>7222</v>
      </c>
      <c r="F7227">
        <f t="shared" si="227"/>
        <v>0.27965962447807646</v>
      </c>
    </row>
    <row r="7228" spans="2:6" x14ac:dyDescent="0.3">
      <c r="B7228">
        <v>7223</v>
      </c>
      <c r="C7228" s="1">
        <f t="shared" si="226"/>
        <v>0.5402864612823608</v>
      </c>
      <c r="E7228">
        <v>7223</v>
      </c>
      <c r="F7228">
        <f t="shared" si="227"/>
        <v>0.27965962447807646</v>
      </c>
    </row>
    <row r="7229" spans="2:6" x14ac:dyDescent="0.3">
      <c r="B7229">
        <v>7224</v>
      </c>
      <c r="C7229" s="1">
        <f t="shared" si="226"/>
        <v>0.54041444078646095</v>
      </c>
      <c r="E7229">
        <v>7224</v>
      </c>
      <c r="F7229">
        <f t="shared" si="227"/>
        <v>0.27958449577973815</v>
      </c>
    </row>
    <row r="7230" spans="2:6" x14ac:dyDescent="0.3">
      <c r="B7230">
        <v>7225</v>
      </c>
      <c r="C7230" s="1">
        <f t="shared" si="226"/>
        <v>0.54054237377595915</v>
      </c>
      <c r="E7230">
        <v>7225</v>
      </c>
      <c r="F7230">
        <f t="shared" si="227"/>
        <v>0.27958449577973815</v>
      </c>
    </row>
    <row r="7231" spans="2:6" x14ac:dyDescent="0.3">
      <c r="B7231">
        <v>7226</v>
      </c>
      <c r="C7231" s="1">
        <f t="shared" si="226"/>
        <v>0.5406702601850395</v>
      </c>
      <c r="E7231">
        <v>7226</v>
      </c>
      <c r="F7231">
        <f t="shared" si="227"/>
        <v>0.27950945475333844</v>
      </c>
    </row>
    <row r="7232" spans="2:6" x14ac:dyDescent="0.3">
      <c r="B7232">
        <v>7227</v>
      </c>
      <c r="C7232" s="1">
        <f t="shared" si="226"/>
        <v>0.54079809994790939</v>
      </c>
      <c r="E7232">
        <v>7227</v>
      </c>
      <c r="F7232">
        <f t="shared" si="227"/>
        <v>0.27950945475333844</v>
      </c>
    </row>
    <row r="7233" spans="2:6" x14ac:dyDescent="0.3">
      <c r="B7233">
        <v>7228</v>
      </c>
      <c r="C7233" s="1">
        <f t="shared" si="226"/>
        <v>0.54092589299880023</v>
      </c>
      <c r="E7233">
        <v>7228</v>
      </c>
      <c r="F7233">
        <f t="shared" si="227"/>
        <v>0.27943450143748289</v>
      </c>
    </row>
    <row r="7234" spans="2:6" x14ac:dyDescent="0.3">
      <c r="B7234">
        <v>7229</v>
      </c>
      <c r="C7234" s="1">
        <f t="shared" si="226"/>
        <v>0.54105363927196781</v>
      </c>
      <c r="E7234">
        <v>7229</v>
      </c>
      <c r="F7234">
        <f t="shared" si="227"/>
        <v>0.27943450143748289</v>
      </c>
    </row>
    <row r="7235" spans="2:6" x14ac:dyDescent="0.3">
      <c r="B7235">
        <v>7230</v>
      </c>
      <c r="C7235" s="1">
        <f t="shared" si="226"/>
        <v>0.54118133870169161</v>
      </c>
      <c r="E7235">
        <v>7230</v>
      </c>
      <c r="F7235">
        <f t="shared" si="227"/>
        <v>0.27935963587073204</v>
      </c>
    </row>
    <row r="7236" spans="2:6" x14ac:dyDescent="0.3">
      <c r="B7236">
        <v>7231</v>
      </c>
      <c r="C7236" s="1">
        <f t="shared" si="226"/>
        <v>0.54130899122227594</v>
      </c>
      <c r="E7236">
        <v>7231</v>
      </c>
      <c r="F7236">
        <f t="shared" si="227"/>
        <v>0.27935963587073198</v>
      </c>
    </row>
    <row r="7237" spans="2:6" x14ac:dyDescent="0.3">
      <c r="B7237">
        <v>7232</v>
      </c>
      <c r="C7237" s="1">
        <f t="shared" si="226"/>
        <v>0.54143659676804778</v>
      </c>
      <c r="E7237">
        <v>7232</v>
      </c>
      <c r="F7237">
        <f t="shared" si="227"/>
        <v>0.27928485809160108</v>
      </c>
    </row>
    <row r="7238" spans="2:6" x14ac:dyDescent="0.3">
      <c r="B7238">
        <v>7233</v>
      </c>
      <c r="C7238" s="1">
        <f t="shared" ref="C7238:C7301" si="228">D$2+D$1*COS((B7238*2*PI()/8760))</f>
        <v>0.5415641552733601</v>
      </c>
      <c r="E7238">
        <v>7233</v>
      </c>
      <c r="F7238">
        <f t="shared" ref="F7238:F7301" si="229">LARGE(C$6:C$8765,E7238)</f>
        <v>0.27928485809160108</v>
      </c>
    </row>
    <row r="7239" spans="2:6" x14ac:dyDescent="0.3">
      <c r="B7239">
        <v>7234</v>
      </c>
      <c r="C7239" s="1">
        <f t="shared" si="228"/>
        <v>0.5416916666725885</v>
      </c>
      <c r="E7239">
        <v>7234</v>
      </c>
      <c r="F7239">
        <f t="shared" si="229"/>
        <v>0.27921016813856026</v>
      </c>
    </row>
    <row r="7240" spans="2:6" x14ac:dyDescent="0.3">
      <c r="B7240">
        <v>7235</v>
      </c>
      <c r="C7240" s="1">
        <f t="shared" si="228"/>
        <v>0.54181913090013367</v>
      </c>
      <c r="E7240">
        <v>7235</v>
      </c>
      <c r="F7240">
        <f t="shared" si="229"/>
        <v>0.27921016813856026</v>
      </c>
    </row>
    <row r="7241" spans="2:6" x14ac:dyDescent="0.3">
      <c r="B7241">
        <v>7236</v>
      </c>
      <c r="C7241" s="1">
        <f t="shared" si="228"/>
        <v>0.54194654789042085</v>
      </c>
      <c r="E7241">
        <v>7236</v>
      </c>
      <c r="F7241">
        <f t="shared" si="229"/>
        <v>0.27913556605003459</v>
      </c>
    </row>
    <row r="7242" spans="2:6" x14ac:dyDescent="0.3">
      <c r="B7242">
        <v>7237</v>
      </c>
      <c r="C7242" s="1">
        <f t="shared" si="228"/>
        <v>0.54207391757789836</v>
      </c>
      <c r="E7242">
        <v>7237</v>
      </c>
      <c r="F7242">
        <f t="shared" si="229"/>
        <v>0.27913556605003459</v>
      </c>
    </row>
    <row r="7243" spans="2:6" x14ac:dyDescent="0.3">
      <c r="B7243">
        <v>7238</v>
      </c>
      <c r="C7243" s="1">
        <f t="shared" si="228"/>
        <v>0.54220123989704039</v>
      </c>
      <c r="E7243">
        <v>7238</v>
      </c>
      <c r="F7243">
        <f t="shared" si="229"/>
        <v>0.27906105186440383</v>
      </c>
    </row>
    <row r="7244" spans="2:6" x14ac:dyDescent="0.3">
      <c r="B7244">
        <v>7239</v>
      </c>
      <c r="C7244" s="1">
        <f t="shared" si="228"/>
        <v>0.5423285147823439</v>
      </c>
      <c r="E7244">
        <v>7239</v>
      </c>
      <c r="F7244">
        <f t="shared" si="229"/>
        <v>0.27906105186440383</v>
      </c>
    </row>
    <row r="7245" spans="2:6" x14ac:dyDescent="0.3">
      <c r="B7245">
        <v>7240</v>
      </c>
      <c r="C7245" s="1">
        <f t="shared" si="228"/>
        <v>0.54245574216833159</v>
      </c>
      <c r="E7245">
        <v>7240</v>
      </c>
      <c r="F7245">
        <f t="shared" si="229"/>
        <v>0.27898662562000259</v>
      </c>
    </row>
    <row r="7246" spans="2:6" x14ac:dyDescent="0.3">
      <c r="B7246">
        <v>7241</v>
      </c>
      <c r="C7246" s="1">
        <f t="shared" si="228"/>
        <v>0.54258292198955005</v>
      </c>
      <c r="E7246">
        <v>7241</v>
      </c>
      <c r="F7246">
        <f t="shared" si="229"/>
        <v>0.27898662562000248</v>
      </c>
    </row>
    <row r="7247" spans="2:6" x14ac:dyDescent="0.3">
      <c r="B7247">
        <v>7242</v>
      </c>
      <c r="C7247" s="1">
        <f t="shared" si="228"/>
        <v>0.54271005418057017</v>
      </c>
      <c r="E7247">
        <v>7242</v>
      </c>
      <c r="F7247">
        <f t="shared" si="229"/>
        <v>0.27891228735512008</v>
      </c>
    </row>
    <row r="7248" spans="2:6" x14ac:dyDescent="0.3">
      <c r="B7248">
        <v>7243</v>
      </c>
      <c r="C7248" s="1">
        <f t="shared" si="228"/>
        <v>0.54283713867598771</v>
      </c>
      <c r="E7248">
        <v>7243</v>
      </c>
      <c r="F7248">
        <f t="shared" si="229"/>
        <v>0.27891228735512003</v>
      </c>
    </row>
    <row r="7249" spans="2:6" x14ac:dyDescent="0.3">
      <c r="B7249">
        <v>7244</v>
      </c>
      <c r="C7249" s="1">
        <f t="shared" si="228"/>
        <v>0.54296417541042263</v>
      </c>
      <c r="E7249">
        <v>7244</v>
      </c>
      <c r="F7249">
        <f t="shared" si="229"/>
        <v>0.27883803710800037</v>
      </c>
    </row>
    <row r="7250" spans="2:6" x14ac:dyDescent="0.3">
      <c r="B7250">
        <v>7245</v>
      </c>
      <c r="C7250" s="1">
        <f t="shared" si="228"/>
        <v>0.54309116431851989</v>
      </c>
      <c r="E7250">
        <v>7245</v>
      </c>
      <c r="F7250">
        <f t="shared" si="229"/>
        <v>0.27883803710800037</v>
      </c>
    </row>
    <row r="7251" spans="2:6" x14ac:dyDescent="0.3">
      <c r="B7251">
        <v>7246</v>
      </c>
      <c r="C7251" s="1">
        <f t="shared" si="228"/>
        <v>0.5432181053349483</v>
      </c>
      <c r="E7251">
        <v>7246</v>
      </c>
      <c r="F7251">
        <f t="shared" si="229"/>
        <v>0.27876387491684229</v>
      </c>
    </row>
    <row r="7252" spans="2:6" x14ac:dyDescent="0.3">
      <c r="B7252">
        <v>7247</v>
      </c>
      <c r="C7252" s="1">
        <f t="shared" si="228"/>
        <v>0.54334499839440231</v>
      </c>
      <c r="E7252">
        <v>7247</v>
      </c>
      <c r="F7252">
        <f t="shared" si="229"/>
        <v>0.27876387491684229</v>
      </c>
    </row>
    <row r="7253" spans="2:6" x14ac:dyDescent="0.3">
      <c r="B7253">
        <v>7248</v>
      </c>
      <c r="C7253" s="1">
        <f t="shared" si="228"/>
        <v>0.54347184343160038</v>
      </c>
      <c r="E7253">
        <v>7248</v>
      </c>
      <c r="F7253">
        <f t="shared" si="229"/>
        <v>0.27868980081979927</v>
      </c>
    </row>
    <row r="7254" spans="2:6" x14ac:dyDescent="0.3">
      <c r="B7254">
        <v>7249</v>
      </c>
      <c r="C7254" s="1">
        <f t="shared" si="228"/>
        <v>0.5435986403812858</v>
      </c>
      <c r="E7254">
        <v>7249</v>
      </c>
      <c r="F7254">
        <f t="shared" si="229"/>
        <v>0.27868980081979927</v>
      </c>
    </row>
    <row r="7255" spans="2:6" x14ac:dyDescent="0.3">
      <c r="B7255">
        <v>7250</v>
      </c>
      <c r="C7255" s="1">
        <f t="shared" si="228"/>
        <v>0.54372538917822666</v>
      </c>
      <c r="E7255">
        <v>7250</v>
      </c>
      <c r="F7255">
        <f t="shared" si="229"/>
        <v>0.27861581485497949</v>
      </c>
    </row>
    <row r="7256" spans="2:6" x14ac:dyDescent="0.3">
      <c r="B7256">
        <v>7251</v>
      </c>
      <c r="C7256" s="1">
        <f t="shared" si="228"/>
        <v>0.54385208975721566</v>
      </c>
      <c r="E7256">
        <v>7251</v>
      </c>
      <c r="F7256">
        <f t="shared" si="229"/>
        <v>0.27861581485497949</v>
      </c>
    </row>
    <row r="7257" spans="2:6" x14ac:dyDescent="0.3">
      <c r="B7257">
        <v>7252</v>
      </c>
      <c r="C7257" s="1">
        <f t="shared" si="228"/>
        <v>0.54397874205307051</v>
      </c>
      <c r="E7257">
        <v>7252</v>
      </c>
      <c r="F7257">
        <f t="shared" si="229"/>
        <v>0.27854191706044579</v>
      </c>
    </row>
    <row r="7258" spans="2:6" x14ac:dyDescent="0.3">
      <c r="B7258">
        <v>7253</v>
      </c>
      <c r="C7258" s="1">
        <f t="shared" si="228"/>
        <v>0.54410534600063387</v>
      </c>
      <c r="E7258">
        <v>7253</v>
      </c>
      <c r="F7258">
        <f t="shared" si="229"/>
        <v>0.27854191706044573</v>
      </c>
    </row>
    <row r="7259" spans="2:6" x14ac:dyDescent="0.3">
      <c r="B7259">
        <v>7254</v>
      </c>
      <c r="C7259" s="1">
        <f t="shared" si="228"/>
        <v>0.54423190153477274</v>
      </c>
      <c r="E7259">
        <v>7254</v>
      </c>
      <c r="F7259">
        <f t="shared" si="229"/>
        <v>0.27846810747421552</v>
      </c>
    </row>
    <row r="7260" spans="2:6" x14ac:dyDescent="0.3">
      <c r="B7260">
        <v>7255</v>
      </c>
      <c r="C7260" s="1">
        <f t="shared" si="228"/>
        <v>0.54435840859037965</v>
      </c>
      <c r="E7260">
        <v>7255</v>
      </c>
      <c r="F7260">
        <f t="shared" si="229"/>
        <v>0.27846810747421552</v>
      </c>
    </row>
    <row r="7261" spans="2:6" x14ac:dyDescent="0.3">
      <c r="B7261">
        <v>7256</v>
      </c>
      <c r="C7261" s="1">
        <f t="shared" si="228"/>
        <v>0.54448486710237165</v>
      </c>
      <c r="E7261">
        <v>7256</v>
      </c>
      <c r="F7261">
        <f t="shared" si="229"/>
        <v>0.27839438613426082</v>
      </c>
    </row>
    <row r="7262" spans="2:6" x14ac:dyDescent="0.3">
      <c r="B7262">
        <v>7257</v>
      </c>
      <c r="C7262" s="1">
        <f t="shared" si="228"/>
        <v>0.5446112770056909</v>
      </c>
      <c r="E7262">
        <v>7257</v>
      </c>
      <c r="F7262">
        <f t="shared" si="229"/>
        <v>0.27839438613426082</v>
      </c>
    </row>
    <row r="7263" spans="2:6" x14ac:dyDescent="0.3">
      <c r="B7263">
        <v>7258</v>
      </c>
      <c r="C7263" s="1">
        <f t="shared" si="228"/>
        <v>0.54473763823530497</v>
      </c>
      <c r="E7263">
        <v>7258</v>
      </c>
      <c r="F7263">
        <f t="shared" si="229"/>
        <v>0.27832075307850834</v>
      </c>
    </row>
    <row r="7264" spans="2:6" x14ac:dyDescent="0.3">
      <c r="B7264">
        <v>7259</v>
      </c>
      <c r="C7264" s="1">
        <f t="shared" si="228"/>
        <v>0.54486395072620541</v>
      </c>
      <c r="E7264">
        <v>7259</v>
      </c>
      <c r="F7264">
        <f t="shared" si="229"/>
        <v>0.27832075307850834</v>
      </c>
    </row>
    <row r="7265" spans="2:6" x14ac:dyDescent="0.3">
      <c r="B7265">
        <v>7260</v>
      </c>
      <c r="C7265" s="1">
        <f t="shared" si="228"/>
        <v>0.54499021441341011</v>
      </c>
      <c r="E7265">
        <v>7260</v>
      </c>
      <c r="F7265">
        <f t="shared" si="229"/>
        <v>0.2782472083448394</v>
      </c>
    </row>
    <row r="7266" spans="2:6" x14ac:dyDescent="0.3">
      <c r="B7266">
        <v>7261</v>
      </c>
      <c r="C7266" s="1">
        <f t="shared" si="228"/>
        <v>0.54511642923196102</v>
      </c>
      <c r="E7266">
        <v>7261</v>
      </c>
      <c r="F7266">
        <f t="shared" si="229"/>
        <v>0.27824720834483935</v>
      </c>
    </row>
    <row r="7267" spans="2:6" x14ac:dyDescent="0.3">
      <c r="B7267">
        <v>7262</v>
      </c>
      <c r="C7267" s="1">
        <f t="shared" si="228"/>
        <v>0.54524259511692597</v>
      </c>
      <c r="E7267">
        <v>7262</v>
      </c>
      <c r="F7267">
        <f t="shared" si="229"/>
        <v>0.27817375197108973</v>
      </c>
    </row>
    <row r="7268" spans="2:6" x14ac:dyDescent="0.3">
      <c r="B7268">
        <v>7263</v>
      </c>
      <c r="C7268" s="1">
        <f t="shared" si="228"/>
        <v>0.54536871200339754</v>
      </c>
      <c r="E7268">
        <v>7263</v>
      </c>
      <c r="F7268">
        <f t="shared" si="229"/>
        <v>0.27817375197108973</v>
      </c>
    </row>
    <row r="7269" spans="2:6" x14ac:dyDescent="0.3">
      <c r="B7269">
        <v>7264</v>
      </c>
      <c r="C7269" s="1">
        <f t="shared" si="228"/>
        <v>0.54549477982649353</v>
      </c>
      <c r="E7269">
        <v>7264</v>
      </c>
      <c r="F7269">
        <f t="shared" si="229"/>
        <v>0.27810038399504972</v>
      </c>
    </row>
    <row r="7270" spans="2:6" x14ac:dyDescent="0.3">
      <c r="B7270">
        <v>7265</v>
      </c>
      <c r="C7270" s="1">
        <f t="shared" si="228"/>
        <v>0.5456207985213577</v>
      </c>
      <c r="E7270">
        <v>7265</v>
      </c>
      <c r="F7270">
        <f t="shared" si="229"/>
        <v>0.27810038399504972</v>
      </c>
    </row>
    <row r="7271" spans="2:6" x14ac:dyDescent="0.3">
      <c r="B7271">
        <v>7266</v>
      </c>
      <c r="C7271" s="1">
        <f t="shared" si="228"/>
        <v>0.54574676802315758</v>
      </c>
      <c r="E7271">
        <v>7266</v>
      </c>
      <c r="F7271">
        <f t="shared" si="229"/>
        <v>0.27802710445446421</v>
      </c>
    </row>
    <row r="7272" spans="2:6" x14ac:dyDescent="0.3">
      <c r="B7272">
        <v>7267</v>
      </c>
      <c r="C7272" s="1">
        <f t="shared" si="228"/>
        <v>0.54587268826708779</v>
      </c>
      <c r="E7272">
        <v>7267</v>
      </c>
      <c r="F7272">
        <f t="shared" si="229"/>
        <v>0.27802710445446421</v>
      </c>
    </row>
    <row r="7273" spans="2:6" x14ac:dyDescent="0.3">
      <c r="B7273">
        <v>7268</v>
      </c>
      <c r="C7273" s="1">
        <f t="shared" si="228"/>
        <v>0.54599855918836671</v>
      </c>
      <c r="E7273">
        <v>7268</v>
      </c>
      <c r="F7273">
        <f t="shared" si="229"/>
        <v>0.27795391338703263</v>
      </c>
    </row>
    <row r="7274" spans="2:6" x14ac:dyDescent="0.3">
      <c r="B7274">
        <v>7269</v>
      </c>
      <c r="C7274" s="1">
        <f t="shared" si="228"/>
        <v>0.54612438072223923</v>
      </c>
      <c r="E7274">
        <v>7269</v>
      </c>
      <c r="F7274">
        <f t="shared" si="229"/>
        <v>0.27795391338703263</v>
      </c>
    </row>
    <row r="7275" spans="2:6" x14ac:dyDescent="0.3">
      <c r="B7275">
        <v>7270</v>
      </c>
      <c r="C7275" s="1">
        <f t="shared" si="228"/>
        <v>0.54625015280397515</v>
      </c>
      <c r="E7275">
        <v>7270</v>
      </c>
      <c r="F7275">
        <f t="shared" si="229"/>
        <v>0.27788081083040883</v>
      </c>
    </row>
    <row r="7276" spans="2:6" x14ac:dyDescent="0.3">
      <c r="B7276">
        <v>7271</v>
      </c>
      <c r="C7276" s="1">
        <f t="shared" si="228"/>
        <v>0.54637587536886967</v>
      </c>
      <c r="E7276">
        <v>7271</v>
      </c>
      <c r="F7276">
        <f t="shared" si="229"/>
        <v>0.27788081083040878</v>
      </c>
    </row>
    <row r="7277" spans="2:6" x14ac:dyDescent="0.3">
      <c r="B7277">
        <v>7272</v>
      </c>
      <c r="C7277" s="1">
        <f t="shared" si="228"/>
        <v>0.54650154835224374</v>
      </c>
      <c r="E7277">
        <v>7272</v>
      </c>
      <c r="F7277">
        <f t="shared" si="229"/>
        <v>0.27780779682220114</v>
      </c>
    </row>
    <row r="7278" spans="2:6" x14ac:dyDescent="0.3">
      <c r="B7278">
        <v>7273</v>
      </c>
      <c r="C7278" s="1">
        <f t="shared" si="228"/>
        <v>0.54662717168944341</v>
      </c>
      <c r="E7278">
        <v>7273</v>
      </c>
      <c r="F7278">
        <f t="shared" si="229"/>
        <v>0.27780779682220108</v>
      </c>
    </row>
    <row r="7279" spans="2:6" x14ac:dyDescent="0.3">
      <c r="B7279">
        <v>7274</v>
      </c>
      <c r="C7279" s="1">
        <f t="shared" si="228"/>
        <v>0.54675274531584062</v>
      </c>
      <c r="E7279">
        <v>7274</v>
      </c>
      <c r="F7279">
        <f t="shared" si="229"/>
        <v>0.27773487139997238</v>
      </c>
    </row>
    <row r="7280" spans="2:6" x14ac:dyDescent="0.3">
      <c r="B7280">
        <v>7275</v>
      </c>
      <c r="C7280" s="1">
        <f t="shared" si="228"/>
        <v>0.54687826916683291</v>
      </c>
      <c r="E7280">
        <v>7275</v>
      </c>
      <c r="F7280">
        <f t="shared" si="229"/>
        <v>0.27773487139997233</v>
      </c>
    </row>
    <row r="7281" spans="2:6" x14ac:dyDescent="0.3">
      <c r="B7281">
        <v>7276</v>
      </c>
      <c r="C7281" s="1">
        <f t="shared" si="228"/>
        <v>0.54700374317784317</v>
      </c>
      <c r="E7281">
        <v>7276</v>
      </c>
      <c r="F7281">
        <f t="shared" si="229"/>
        <v>0.27766203460123967</v>
      </c>
    </row>
    <row r="7282" spans="2:6" x14ac:dyDescent="0.3">
      <c r="B7282">
        <v>7277</v>
      </c>
      <c r="C7282" s="1">
        <f t="shared" si="228"/>
        <v>0.54712916728432015</v>
      </c>
      <c r="E7282">
        <v>7277</v>
      </c>
      <c r="F7282">
        <f t="shared" si="229"/>
        <v>0.27766203460123962</v>
      </c>
    </row>
    <row r="7283" spans="2:6" x14ac:dyDescent="0.3">
      <c r="B7283">
        <v>7278</v>
      </c>
      <c r="C7283" s="1">
        <f t="shared" si="228"/>
        <v>0.54725454142173802</v>
      </c>
      <c r="E7283">
        <v>7278</v>
      </c>
      <c r="F7283">
        <f t="shared" si="229"/>
        <v>0.27758928646347464</v>
      </c>
    </row>
    <row r="7284" spans="2:6" x14ac:dyDescent="0.3">
      <c r="B7284">
        <v>7279</v>
      </c>
      <c r="C7284" s="1">
        <f t="shared" si="228"/>
        <v>0.54737986552559681</v>
      </c>
      <c r="E7284">
        <v>7279</v>
      </c>
      <c r="F7284">
        <f t="shared" si="229"/>
        <v>0.27758928646347464</v>
      </c>
    </row>
    <row r="7285" spans="2:6" x14ac:dyDescent="0.3">
      <c r="B7285">
        <v>7280</v>
      </c>
      <c r="C7285" s="1">
        <f t="shared" si="228"/>
        <v>0.54750513953142277</v>
      </c>
      <c r="E7285">
        <v>7280</v>
      </c>
      <c r="F7285">
        <f t="shared" si="229"/>
        <v>0.2775166270241034</v>
      </c>
    </row>
    <row r="7286" spans="2:6" x14ac:dyDescent="0.3">
      <c r="B7286">
        <v>7281</v>
      </c>
      <c r="C7286" s="1">
        <f t="shared" si="228"/>
        <v>0.54763036337476667</v>
      </c>
      <c r="E7286">
        <v>7281</v>
      </c>
      <c r="F7286">
        <f t="shared" si="229"/>
        <v>0.27751662702410335</v>
      </c>
    </row>
    <row r="7287" spans="2:6" x14ac:dyDescent="0.3">
      <c r="B7287">
        <v>7282</v>
      </c>
      <c r="C7287" s="1">
        <f t="shared" si="228"/>
        <v>0.5477555369912066</v>
      </c>
      <c r="E7287">
        <v>7282</v>
      </c>
      <c r="F7287">
        <f t="shared" si="229"/>
        <v>0.27744405632050617</v>
      </c>
    </row>
    <row r="7288" spans="2:6" x14ac:dyDescent="0.3">
      <c r="B7288">
        <v>7283</v>
      </c>
      <c r="C7288" s="1">
        <f t="shared" si="228"/>
        <v>0.54788066031634519</v>
      </c>
      <c r="E7288">
        <v>7283</v>
      </c>
      <c r="F7288">
        <f t="shared" si="229"/>
        <v>0.27744405632050612</v>
      </c>
    </row>
    <row r="7289" spans="2:6" x14ac:dyDescent="0.3">
      <c r="B7289">
        <v>7284</v>
      </c>
      <c r="C7289" s="1">
        <f t="shared" si="228"/>
        <v>0.5480057332858117</v>
      </c>
      <c r="E7289">
        <v>7284</v>
      </c>
      <c r="F7289">
        <f t="shared" si="229"/>
        <v>0.27737157439001781</v>
      </c>
    </row>
    <row r="7290" spans="2:6" x14ac:dyDescent="0.3">
      <c r="B7290">
        <v>7285</v>
      </c>
      <c r="C7290" s="1">
        <f t="shared" si="228"/>
        <v>0.5481307558352615</v>
      </c>
      <c r="E7290">
        <v>7285</v>
      </c>
      <c r="F7290">
        <f t="shared" si="229"/>
        <v>0.27737157439001769</v>
      </c>
    </row>
    <row r="7291" spans="2:6" x14ac:dyDescent="0.3">
      <c r="B7291">
        <v>7286</v>
      </c>
      <c r="C7291" s="1">
        <f t="shared" si="228"/>
        <v>0.5482557279003748</v>
      </c>
      <c r="E7291">
        <v>7286</v>
      </c>
      <c r="F7291">
        <f t="shared" si="229"/>
        <v>0.27729918126992714</v>
      </c>
    </row>
    <row r="7292" spans="2:6" x14ac:dyDescent="0.3">
      <c r="B7292">
        <v>7287</v>
      </c>
      <c r="C7292" s="1">
        <f t="shared" si="228"/>
        <v>0.54838064941685916</v>
      </c>
      <c r="E7292">
        <v>7287</v>
      </c>
      <c r="F7292">
        <f t="shared" si="229"/>
        <v>0.27729918126992714</v>
      </c>
    </row>
    <row r="7293" spans="2:6" x14ac:dyDescent="0.3">
      <c r="B7293">
        <v>7288</v>
      </c>
      <c r="C7293" s="1">
        <f t="shared" si="228"/>
        <v>0.54850552032044697</v>
      </c>
      <c r="E7293">
        <v>7288</v>
      </c>
      <c r="F7293">
        <f t="shared" si="229"/>
        <v>0.27722687699747772</v>
      </c>
    </row>
    <row r="7294" spans="2:6" x14ac:dyDescent="0.3">
      <c r="B7294">
        <v>7289</v>
      </c>
      <c r="C7294" s="1">
        <f t="shared" si="228"/>
        <v>0.54863034054689752</v>
      </c>
      <c r="E7294">
        <v>7289</v>
      </c>
      <c r="F7294">
        <f t="shared" si="229"/>
        <v>0.27722687699747772</v>
      </c>
    </row>
    <row r="7295" spans="2:6" x14ac:dyDescent="0.3">
      <c r="B7295">
        <v>7290</v>
      </c>
      <c r="C7295" s="1">
        <f t="shared" si="228"/>
        <v>0.5487551100319954</v>
      </c>
      <c r="E7295">
        <v>7290</v>
      </c>
      <c r="F7295">
        <f t="shared" si="229"/>
        <v>0.27715466160986713</v>
      </c>
    </row>
    <row r="7296" spans="2:6" x14ac:dyDescent="0.3">
      <c r="B7296">
        <v>7291</v>
      </c>
      <c r="C7296" s="1">
        <f t="shared" si="228"/>
        <v>0.54887982871155216</v>
      </c>
      <c r="E7296">
        <v>7291</v>
      </c>
      <c r="F7296">
        <f t="shared" si="229"/>
        <v>0.27715466160986713</v>
      </c>
    </row>
    <row r="7297" spans="2:6" x14ac:dyDescent="0.3">
      <c r="B7297">
        <v>7292</v>
      </c>
      <c r="C7297" s="1">
        <f t="shared" si="228"/>
        <v>0.54900449652140482</v>
      </c>
      <c r="E7297">
        <v>7292</v>
      </c>
      <c r="F7297">
        <f t="shared" si="229"/>
        <v>0.2770825351442473</v>
      </c>
    </row>
    <row r="7298" spans="2:6" x14ac:dyDescent="0.3">
      <c r="B7298">
        <v>7293</v>
      </c>
      <c r="C7298" s="1">
        <f t="shared" si="228"/>
        <v>0.54912911339741677</v>
      </c>
      <c r="E7298">
        <v>7293</v>
      </c>
      <c r="F7298">
        <f t="shared" si="229"/>
        <v>0.27708253514424724</v>
      </c>
    </row>
    <row r="7299" spans="2:6" x14ac:dyDescent="0.3">
      <c r="B7299">
        <v>7294</v>
      </c>
      <c r="C7299" s="1">
        <f t="shared" si="228"/>
        <v>0.54925367927547775</v>
      </c>
      <c r="E7299">
        <v>7294</v>
      </c>
      <c r="F7299">
        <f t="shared" si="229"/>
        <v>0.27701049763772434</v>
      </c>
    </row>
    <row r="7300" spans="2:6" x14ac:dyDescent="0.3">
      <c r="B7300">
        <v>7295</v>
      </c>
      <c r="C7300" s="1">
        <f t="shared" si="228"/>
        <v>0.54937819409150335</v>
      </c>
      <c r="E7300">
        <v>7295</v>
      </c>
      <c r="F7300">
        <f t="shared" si="229"/>
        <v>0.27701049763772434</v>
      </c>
    </row>
    <row r="7301" spans="2:6" x14ac:dyDescent="0.3">
      <c r="B7301">
        <v>7296</v>
      </c>
      <c r="C7301" s="1">
        <f t="shared" si="228"/>
        <v>0.54950265778143603</v>
      </c>
      <c r="E7301">
        <v>7296</v>
      </c>
      <c r="F7301">
        <f t="shared" si="229"/>
        <v>0.27693854912735882</v>
      </c>
    </row>
    <row r="7302" spans="2:6" x14ac:dyDescent="0.3">
      <c r="B7302">
        <v>7297</v>
      </c>
      <c r="C7302" s="1">
        <f t="shared" ref="C7302:C7365" si="230">D$2+D$1*COS((B7302*2*PI()/8760))</f>
        <v>0.54962707028124413</v>
      </c>
      <c r="E7302">
        <v>7297</v>
      </c>
      <c r="F7302">
        <f t="shared" ref="F7302:F7365" si="231">LARGE(C$6:C$8765,E7302)</f>
        <v>0.27693854912735871</v>
      </c>
    </row>
    <row r="7303" spans="2:6" x14ac:dyDescent="0.3">
      <c r="B7303">
        <v>7298</v>
      </c>
      <c r="C7303" s="1">
        <f t="shared" si="230"/>
        <v>0.5497514315269223</v>
      </c>
      <c r="E7303">
        <v>7298</v>
      </c>
      <c r="F7303">
        <f t="shared" si="231"/>
        <v>0.27686668965016514</v>
      </c>
    </row>
    <row r="7304" spans="2:6" x14ac:dyDescent="0.3">
      <c r="B7304">
        <v>7299</v>
      </c>
      <c r="C7304" s="1">
        <f t="shared" si="230"/>
        <v>0.54987574145449181</v>
      </c>
      <c r="E7304">
        <v>7299</v>
      </c>
      <c r="F7304">
        <f t="shared" si="231"/>
        <v>0.27686668965016514</v>
      </c>
    </row>
    <row r="7305" spans="2:6" x14ac:dyDescent="0.3">
      <c r="B7305">
        <v>7300</v>
      </c>
      <c r="C7305" s="1">
        <f t="shared" si="230"/>
        <v>0.55000000000000004</v>
      </c>
      <c r="E7305">
        <v>7300</v>
      </c>
      <c r="F7305">
        <f t="shared" si="231"/>
        <v>0.27679491924311228</v>
      </c>
    </row>
    <row r="7306" spans="2:6" x14ac:dyDescent="0.3">
      <c r="B7306">
        <v>7301</v>
      </c>
      <c r="C7306" s="1">
        <f t="shared" si="230"/>
        <v>0.55012420709952092</v>
      </c>
      <c r="E7306">
        <v>7301</v>
      </c>
      <c r="F7306">
        <f t="shared" si="231"/>
        <v>0.27679491924311228</v>
      </c>
    </row>
    <row r="7307" spans="2:6" x14ac:dyDescent="0.3">
      <c r="B7307">
        <v>7302</v>
      </c>
      <c r="C7307" s="1">
        <f t="shared" si="230"/>
        <v>0.55024836268915522</v>
      </c>
      <c r="E7307">
        <v>7302</v>
      </c>
      <c r="F7307">
        <f t="shared" si="231"/>
        <v>0.27672323794312315</v>
      </c>
    </row>
    <row r="7308" spans="2:6" x14ac:dyDescent="0.3">
      <c r="B7308">
        <v>7303</v>
      </c>
      <c r="C7308" s="1">
        <f t="shared" si="230"/>
        <v>0.55037246670502937</v>
      </c>
      <c r="E7308">
        <v>7303</v>
      </c>
      <c r="F7308">
        <f t="shared" si="231"/>
        <v>0.27672323794312315</v>
      </c>
    </row>
    <row r="7309" spans="2:6" x14ac:dyDescent="0.3">
      <c r="B7309">
        <v>7304</v>
      </c>
      <c r="C7309" s="1">
        <f t="shared" si="230"/>
        <v>0.55049651908329722</v>
      </c>
      <c r="E7309">
        <v>7304</v>
      </c>
      <c r="F7309">
        <f t="shared" si="231"/>
        <v>0.27665164578707502</v>
      </c>
    </row>
    <row r="7310" spans="2:6" x14ac:dyDescent="0.3">
      <c r="B7310">
        <v>7305</v>
      </c>
      <c r="C7310" s="1">
        <f t="shared" si="230"/>
        <v>0.55062051976013859</v>
      </c>
      <c r="E7310">
        <v>7305</v>
      </c>
      <c r="F7310">
        <f t="shared" si="231"/>
        <v>0.27665164578707496</v>
      </c>
    </row>
    <row r="7311" spans="2:6" x14ac:dyDescent="0.3">
      <c r="B7311">
        <v>7306</v>
      </c>
      <c r="C7311" s="1">
        <f t="shared" si="230"/>
        <v>0.55074446867176019</v>
      </c>
      <c r="E7311">
        <v>7306</v>
      </c>
      <c r="F7311">
        <f t="shared" si="231"/>
        <v>0.27658014281179905</v>
      </c>
    </row>
    <row r="7312" spans="2:6" x14ac:dyDescent="0.3">
      <c r="B7312">
        <v>7307</v>
      </c>
      <c r="C7312" s="1">
        <f t="shared" si="230"/>
        <v>0.55086836575439557</v>
      </c>
      <c r="E7312">
        <v>7307</v>
      </c>
      <c r="F7312">
        <f t="shared" si="231"/>
        <v>0.27658014281179899</v>
      </c>
    </row>
    <row r="7313" spans="2:6" x14ac:dyDescent="0.3">
      <c r="B7313">
        <v>7308</v>
      </c>
      <c r="C7313" s="1">
        <f t="shared" si="230"/>
        <v>0.55099221094430395</v>
      </c>
      <c r="E7313">
        <v>7308</v>
      </c>
      <c r="F7313">
        <f t="shared" si="231"/>
        <v>0.27650872905408064</v>
      </c>
    </row>
    <row r="7314" spans="2:6" x14ac:dyDescent="0.3">
      <c r="B7314">
        <v>7309</v>
      </c>
      <c r="C7314" s="1">
        <f t="shared" si="230"/>
        <v>0.55111600417777273</v>
      </c>
      <c r="E7314">
        <v>7309</v>
      </c>
      <c r="F7314">
        <f t="shared" si="231"/>
        <v>0.27650872905408064</v>
      </c>
    </row>
    <row r="7315" spans="2:6" x14ac:dyDescent="0.3">
      <c r="B7315">
        <v>7310</v>
      </c>
      <c r="C7315" s="1">
        <f t="shared" si="230"/>
        <v>0.55123974539111464</v>
      </c>
      <c r="E7315">
        <v>7310</v>
      </c>
      <c r="F7315">
        <f t="shared" si="231"/>
        <v>0.2764374045506594</v>
      </c>
    </row>
    <row r="7316" spans="2:6" x14ac:dyDescent="0.3">
      <c r="B7316">
        <v>7311</v>
      </c>
      <c r="C7316" s="1">
        <f t="shared" si="230"/>
        <v>0.55136343452067038</v>
      </c>
      <c r="E7316">
        <v>7311</v>
      </c>
      <c r="F7316">
        <f t="shared" si="231"/>
        <v>0.27643740455065935</v>
      </c>
    </row>
    <row r="7317" spans="2:6" x14ac:dyDescent="0.3">
      <c r="B7317">
        <v>7312</v>
      </c>
      <c r="C7317" s="1">
        <f t="shared" si="230"/>
        <v>0.55148707150280607</v>
      </c>
      <c r="E7317">
        <v>7312</v>
      </c>
      <c r="F7317">
        <f t="shared" si="231"/>
        <v>0.27636616933822888</v>
      </c>
    </row>
    <row r="7318" spans="2:6" x14ac:dyDescent="0.3">
      <c r="B7318">
        <v>7313</v>
      </c>
      <c r="C7318" s="1">
        <f t="shared" si="230"/>
        <v>0.55161065627391614</v>
      </c>
      <c r="E7318">
        <v>7313</v>
      </c>
      <c r="F7318">
        <f t="shared" si="231"/>
        <v>0.27636616933822888</v>
      </c>
    </row>
    <row r="7319" spans="2:6" x14ac:dyDescent="0.3">
      <c r="B7319">
        <v>7314</v>
      </c>
      <c r="C7319" s="1">
        <f t="shared" si="230"/>
        <v>0.55173418877042091</v>
      </c>
      <c r="E7319">
        <v>7314</v>
      </c>
      <c r="F7319">
        <f t="shared" si="231"/>
        <v>0.27629502345343676</v>
      </c>
    </row>
    <row r="7320" spans="2:6" x14ac:dyDescent="0.3">
      <c r="B7320">
        <v>7315</v>
      </c>
      <c r="C7320" s="1">
        <f t="shared" si="230"/>
        <v>0.55185766892876775</v>
      </c>
      <c r="E7320">
        <v>7315</v>
      </c>
      <c r="F7320">
        <f t="shared" si="231"/>
        <v>0.27629502345343671</v>
      </c>
    </row>
    <row r="7321" spans="2:6" x14ac:dyDescent="0.3">
      <c r="B7321">
        <v>7316</v>
      </c>
      <c r="C7321" s="1">
        <f t="shared" si="230"/>
        <v>0.55198109668543149</v>
      </c>
      <c r="E7321">
        <v>7316</v>
      </c>
      <c r="F7321">
        <f t="shared" si="231"/>
        <v>0.2762239669328847</v>
      </c>
    </row>
    <row r="7322" spans="2:6" x14ac:dyDescent="0.3">
      <c r="B7322">
        <v>7317</v>
      </c>
      <c r="C7322" s="1">
        <f t="shared" si="230"/>
        <v>0.55210447197691304</v>
      </c>
      <c r="E7322">
        <v>7317</v>
      </c>
      <c r="F7322">
        <f t="shared" si="231"/>
        <v>0.27622396693288465</v>
      </c>
    </row>
    <row r="7323" spans="2:6" x14ac:dyDescent="0.3">
      <c r="B7323">
        <v>7318</v>
      </c>
      <c r="C7323" s="1">
        <f t="shared" si="230"/>
        <v>0.55222779473974104</v>
      </c>
      <c r="E7323">
        <v>7318</v>
      </c>
      <c r="F7323">
        <f t="shared" si="231"/>
        <v>0.27615299981312846</v>
      </c>
    </row>
    <row r="7324" spans="2:6" x14ac:dyDescent="0.3">
      <c r="B7324">
        <v>7319</v>
      </c>
      <c r="C7324" s="1">
        <f t="shared" si="230"/>
        <v>0.55235106491047081</v>
      </c>
      <c r="E7324">
        <v>7319</v>
      </c>
      <c r="F7324">
        <f t="shared" si="231"/>
        <v>0.27615299981312841</v>
      </c>
    </row>
    <row r="7325" spans="2:6" x14ac:dyDescent="0.3">
      <c r="B7325">
        <v>7320</v>
      </c>
      <c r="C7325" s="1">
        <f t="shared" si="230"/>
        <v>0.55247428242568475</v>
      </c>
      <c r="E7325">
        <v>7320</v>
      </c>
      <c r="F7325">
        <f t="shared" si="231"/>
        <v>0.27608212213067784</v>
      </c>
    </row>
    <row r="7326" spans="2:6" x14ac:dyDescent="0.3">
      <c r="B7326">
        <v>7321</v>
      </c>
      <c r="C7326" s="1">
        <f t="shared" si="230"/>
        <v>0.55259744722199233</v>
      </c>
      <c r="E7326">
        <v>7321</v>
      </c>
      <c r="F7326">
        <f t="shared" si="231"/>
        <v>0.27608212213067779</v>
      </c>
    </row>
    <row r="7327" spans="2:6" x14ac:dyDescent="0.3">
      <c r="B7327">
        <v>7322</v>
      </c>
      <c r="C7327" s="1">
        <f t="shared" si="230"/>
        <v>0.55272055923603047</v>
      </c>
      <c r="E7327">
        <v>7322</v>
      </c>
      <c r="F7327">
        <f t="shared" si="231"/>
        <v>0.27601133392199639</v>
      </c>
    </row>
    <row r="7328" spans="2:6" x14ac:dyDescent="0.3">
      <c r="B7328">
        <v>7323</v>
      </c>
      <c r="C7328" s="1">
        <f t="shared" si="230"/>
        <v>0.5528436184044625</v>
      </c>
      <c r="E7328">
        <v>7323</v>
      </c>
      <c r="F7328">
        <f t="shared" si="231"/>
        <v>0.27601133392199639</v>
      </c>
    </row>
    <row r="7329" spans="2:6" x14ac:dyDescent="0.3">
      <c r="B7329">
        <v>7324</v>
      </c>
      <c r="C7329" s="1">
        <f t="shared" si="230"/>
        <v>0.55296662466397994</v>
      </c>
      <c r="E7329">
        <v>7324</v>
      </c>
      <c r="F7329">
        <f t="shared" si="231"/>
        <v>0.27594063522350198</v>
      </c>
    </row>
    <row r="7330" spans="2:6" x14ac:dyDescent="0.3">
      <c r="B7330">
        <v>7325</v>
      </c>
      <c r="C7330" s="1">
        <f t="shared" si="230"/>
        <v>0.55308957795130076</v>
      </c>
      <c r="E7330">
        <v>7325</v>
      </c>
      <c r="F7330">
        <f t="shared" si="231"/>
        <v>0.27594063522350198</v>
      </c>
    </row>
    <row r="7331" spans="2:6" x14ac:dyDescent="0.3">
      <c r="B7331">
        <v>7326</v>
      </c>
      <c r="C7331" s="1">
        <f t="shared" si="230"/>
        <v>0.55321247820317054</v>
      </c>
      <c r="E7331">
        <v>7326</v>
      </c>
      <c r="F7331">
        <f t="shared" si="231"/>
        <v>0.27587002607156613</v>
      </c>
    </row>
    <row r="7332" spans="2:6" x14ac:dyDescent="0.3">
      <c r="B7332">
        <v>7327</v>
      </c>
      <c r="C7332" s="1">
        <f t="shared" si="230"/>
        <v>0.55333532535636187</v>
      </c>
      <c r="E7332">
        <v>7327</v>
      </c>
      <c r="F7332">
        <f t="shared" si="231"/>
        <v>0.27587002607156613</v>
      </c>
    </row>
    <row r="7333" spans="2:6" x14ac:dyDescent="0.3">
      <c r="B7333">
        <v>7328</v>
      </c>
      <c r="C7333" s="1">
        <f t="shared" si="230"/>
        <v>0.55345811934767475</v>
      </c>
      <c r="E7333">
        <v>7328</v>
      </c>
      <c r="F7333">
        <f t="shared" si="231"/>
        <v>0.27579950650251456</v>
      </c>
    </row>
    <row r="7334" spans="2:6" x14ac:dyDescent="0.3">
      <c r="B7334">
        <v>7329</v>
      </c>
      <c r="C7334" s="1">
        <f t="shared" si="230"/>
        <v>0.55358086011393703</v>
      </c>
      <c r="E7334">
        <v>7329</v>
      </c>
      <c r="F7334">
        <f t="shared" si="231"/>
        <v>0.2757995065025145</v>
      </c>
    </row>
    <row r="7335" spans="2:6" x14ac:dyDescent="0.3">
      <c r="B7335">
        <v>7330</v>
      </c>
      <c r="C7335" s="1">
        <f t="shared" si="230"/>
        <v>0.55370354759200291</v>
      </c>
      <c r="E7335">
        <v>7330</v>
      </c>
      <c r="F7335">
        <f t="shared" si="231"/>
        <v>0.27572907655262657</v>
      </c>
    </row>
    <row r="7336" spans="2:6" x14ac:dyDescent="0.3">
      <c r="B7336">
        <v>7331</v>
      </c>
      <c r="C7336" s="1">
        <f t="shared" si="230"/>
        <v>0.55382618171875531</v>
      </c>
      <c r="E7336">
        <v>7331</v>
      </c>
      <c r="F7336">
        <f t="shared" si="231"/>
        <v>0.27572907655262657</v>
      </c>
    </row>
    <row r="7337" spans="2:6" x14ac:dyDescent="0.3">
      <c r="B7337">
        <v>7332</v>
      </c>
      <c r="C7337" s="1">
        <f t="shared" si="230"/>
        <v>0.55394876243110303</v>
      </c>
      <c r="E7337">
        <v>7332</v>
      </c>
      <c r="F7337">
        <f t="shared" si="231"/>
        <v>0.27565873625813564</v>
      </c>
    </row>
    <row r="7338" spans="2:6" x14ac:dyDescent="0.3">
      <c r="B7338">
        <v>7333</v>
      </c>
      <c r="C7338" s="1">
        <f t="shared" si="230"/>
        <v>0.55407128966598396</v>
      </c>
      <c r="E7338">
        <v>7333</v>
      </c>
      <c r="F7338">
        <f t="shared" si="231"/>
        <v>0.27565873625813564</v>
      </c>
    </row>
    <row r="7339" spans="2:6" x14ac:dyDescent="0.3">
      <c r="B7339">
        <v>7334</v>
      </c>
      <c r="C7339" s="1">
        <f t="shared" si="230"/>
        <v>0.55419376336036241</v>
      </c>
      <c r="E7339">
        <v>7334</v>
      </c>
      <c r="F7339">
        <f t="shared" si="231"/>
        <v>0.27558848565522903</v>
      </c>
    </row>
    <row r="7340" spans="2:6" x14ac:dyDescent="0.3">
      <c r="B7340">
        <v>7335</v>
      </c>
      <c r="C7340" s="1">
        <f t="shared" si="230"/>
        <v>0.55431618345123057</v>
      </c>
      <c r="E7340">
        <v>7335</v>
      </c>
      <c r="F7340">
        <f t="shared" si="231"/>
        <v>0.27558848565522903</v>
      </c>
    </row>
    <row r="7341" spans="2:6" x14ac:dyDescent="0.3">
      <c r="B7341">
        <v>7336</v>
      </c>
      <c r="C7341" s="1">
        <f t="shared" si="230"/>
        <v>0.55443854987560859</v>
      </c>
      <c r="E7341">
        <v>7336</v>
      </c>
      <c r="F7341">
        <f t="shared" si="231"/>
        <v>0.2755183247800479</v>
      </c>
    </row>
    <row r="7342" spans="2:6" x14ac:dyDescent="0.3">
      <c r="B7342">
        <v>7337</v>
      </c>
      <c r="C7342" s="1">
        <f t="shared" si="230"/>
        <v>0.55456086257054327</v>
      </c>
      <c r="E7342">
        <v>7337</v>
      </c>
      <c r="F7342">
        <f t="shared" si="231"/>
        <v>0.27551832478004784</v>
      </c>
    </row>
    <row r="7343" spans="2:6" x14ac:dyDescent="0.3">
      <c r="B7343">
        <v>7338</v>
      </c>
      <c r="C7343" s="1">
        <f t="shared" si="230"/>
        <v>0.55468312147311016</v>
      </c>
      <c r="E7343">
        <v>7338</v>
      </c>
      <c r="F7343">
        <f t="shared" si="231"/>
        <v>0.27544825366868708</v>
      </c>
    </row>
    <row r="7344" spans="2:6" x14ac:dyDescent="0.3">
      <c r="B7344">
        <v>7339</v>
      </c>
      <c r="C7344" s="1">
        <f t="shared" si="230"/>
        <v>0.55480532652041137</v>
      </c>
      <c r="E7344">
        <v>7339</v>
      </c>
      <c r="F7344">
        <f t="shared" si="231"/>
        <v>0.27544825366868708</v>
      </c>
    </row>
    <row r="7345" spans="2:6" x14ac:dyDescent="0.3">
      <c r="B7345">
        <v>7340</v>
      </c>
      <c r="C7345" s="1">
        <f t="shared" si="230"/>
        <v>0.55492747764957795</v>
      </c>
      <c r="E7345">
        <v>7340</v>
      </c>
      <c r="F7345">
        <f t="shared" si="231"/>
        <v>0.27537827235719547</v>
      </c>
    </row>
    <row r="7346" spans="2:6" x14ac:dyDescent="0.3">
      <c r="B7346">
        <v>7341</v>
      </c>
      <c r="C7346" s="1">
        <f t="shared" si="230"/>
        <v>0.55504957479776773</v>
      </c>
      <c r="E7346">
        <v>7341</v>
      </c>
      <c r="F7346">
        <f t="shared" si="231"/>
        <v>0.27537827235719547</v>
      </c>
    </row>
    <row r="7347" spans="2:6" x14ac:dyDescent="0.3">
      <c r="B7347">
        <v>7342</v>
      </c>
      <c r="C7347" s="1">
        <f t="shared" si="230"/>
        <v>0.55517161790216663</v>
      </c>
      <c r="E7347">
        <v>7342</v>
      </c>
      <c r="F7347">
        <f t="shared" si="231"/>
        <v>0.27530838088157561</v>
      </c>
    </row>
    <row r="7348" spans="2:6" x14ac:dyDescent="0.3">
      <c r="B7348">
        <v>7343</v>
      </c>
      <c r="C7348" s="1">
        <f t="shared" si="230"/>
        <v>0.5552936068999883</v>
      </c>
      <c r="E7348">
        <v>7343</v>
      </c>
      <c r="F7348">
        <f t="shared" si="231"/>
        <v>0.27530838088157561</v>
      </c>
    </row>
    <row r="7349" spans="2:6" x14ac:dyDescent="0.3">
      <c r="B7349">
        <v>7344</v>
      </c>
      <c r="C7349" s="1">
        <f t="shared" si="230"/>
        <v>0.55541554172847429</v>
      </c>
      <c r="E7349">
        <v>7344</v>
      </c>
      <c r="F7349">
        <f t="shared" si="231"/>
        <v>0.27523857927778389</v>
      </c>
    </row>
    <row r="7350" spans="2:6" x14ac:dyDescent="0.3">
      <c r="B7350">
        <v>7345</v>
      </c>
      <c r="C7350" s="1">
        <f t="shared" si="230"/>
        <v>0.55553742232489434</v>
      </c>
      <c r="E7350">
        <v>7345</v>
      </c>
      <c r="F7350">
        <f t="shared" si="231"/>
        <v>0.27523857927778383</v>
      </c>
    </row>
    <row r="7351" spans="2:6" x14ac:dyDescent="0.3">
      <c r="B7351">
        <v>7346</v>
      </c>
      <c r="C7351" s="1">
        <f t="shared" si="230"/>
        <v>0.55565924862654548</v>
      </c>
      <c r="E7351">
        <v>7346</v>
      </c>
      <c r="F7351">
        <f t="shared" si="231"/>
        <v>0.27516886758173031</v>
      </c>
    </row>
    <row r="7352" spans="2:6" x14ac:dyDescent="0.3">
      <c r="B7352">
        <v>7347</v>
      </c>
      <c r="C7352" s="1">
        <f t="shared" si="230"/>
        <v>0.55578102057075318</v>
      </c>
      <c r="E7352">
        <v>7347</v>
      </c>
      <c r="F7352">
        <f t="shared" si="231"/>
        <v>0.27516886758173031</v>
      </c>
    </row>
    <row r="7353" spans="2:6" x14ac:dyDescent="0.3">
      <c r="B7353">
        <v>7348</v>
      </c>
      <c r="C7353" s="1">
        <f t="shared" si="230"/>
        <v>0.55590273809487034</v>
      </c>
      <c r="E7353">
        <v>7348</v>
      </c>
      <c r="F7353">
        <f t="shared" si="231"/>
        <v>0.2750992458292788</v>
      </c>
    </row>
    <row r="7354" spans="2:6" x14ac:dyDescent="0.3">
      <c r="B7354">
        <v>7349</v>
      </c>
      <c r="C7354" s="1">
        <f t="shared" si="230"/>
        <v>0.55602440113627849</v>
      </c>
      <c r="E7354">
        <v>7349</v>
      </c>
      <c r="F7354">
        <f t="shared" si="231"/>
        <v>0.2750992458292788</v>
      </c>
    </row>
    <row r="7355" spans="2:6" x14ac:dyDescent="0.3">
      <c r="B7355">
        <v>7350</v>
      </c>
      <c r="C7355" s="1">
        <f t="shared" si="230"/>
        <v>0.55614600963238658</v>
      </c>
      <c r="E7355">
        <v>7350</v>
      </c>
      <c r="F7355">
        <f t="shared" si="231"/>
        <v>0.2750297140562471</v>
      </c>
    </row>
    <row r="7356" spans="2:6" x14ac:dyDescent="0.3">
      <c r="B7356">
        <v>7351</v>
      </c>
      <c r="C7356" s="1">
        <f t="shared" si="230"/>
        <v>0.55626756352063234</v>
      </c>
      <c r="E7356">
        <v>7351</v>
      </c>
      <c r="F7356">
        <f t="shared" si="231"/>
        <v>0.27502971405624704</v>
      </c>
    </row>
    <row r="7357" spans="2:6" x14ac:dyDescent="0.3">
      <c r="B7357">
        <v>7352</v>
      </c>
      <c r="C7357" s="1">
        <f t="shared" si="230"/>
        <v>0.55638906273848066</v>
      </c>
      <c r="E7357">
        <v>7352</v>
      </c>
      <c r="F7357">
        <f t="shared" si="231"/>
        <v>0.27496027229840631</v>
      </c>
    </row>
    <row r="7358" spans="2:6" x14ac:dyDescent="0.3">
      <c r="B7358">
        <v>7353</v>
      </c>
      <c r="C7358" s="1">
        <f t="shared" si="230"/>
        <v>0.55651050722342543</v>
      </c>
      <c r="E7358">
        <v>7353</v>
      </c>
      <c r="F7358">
        <f t="shared" si="231"/>
        <v>0.27496027229840631</v>
      </c>
    </row>
    <row r="7359" spans="2:6" x14ac:dyDescent="0.3">
      <c r="B7359">
        <v>7354</v>
      </c>
      <c r="C7359" s="1">
        <f t="shared" si="230"/>
        <v>0.55663189691298831</v>
      </c>
      <c r="E7359">
        <v>7354</v>
      </c>
      <c r="F7359">
        <f t="shared" si="231"/>
        <v>0.27489092059148151</v>
      </c>
    </row>
    <row r="7360" spans="2:6" x14ac:dyDescent="0.3">
      <c r="B7360">
        <v>7355</v>
      </c>
      <c r="C7360" s="1">
        <f t="shared" si="230"/>
        <v>0.55675323174471902</v>
      </c>
      <c r="E7360">
        <v>7355</v>
      </c>
      <c r="F7360">
        <f t="shared" si="231"/>
        <v>0.27489092059148151</v>
      </c>
    </row>
    <row r="7361" spans="2:6" x14ac:dyDescent="0.3">
      <c r="B7361">
        <v>7356</v>
      </c>
      <c r="C7361" s="1">
        <f t="shared" si="230"/>
        <v>0.55687451165619584</v>
      </c>
      <c r="E7361">
        <v>7356</v>
      </c>
      <c r="F7361">
        <f t="shared" si="231"/>
        <v>0.27482165897115141</v>
      </c>
    </row>
    <row r="7362" spans="2:6" x14ac:dyDescent="0.3">
      <c r="B7362">
        <v>7357</v>
      </c>
      <c r="C7362" s="1">
        <f t="shared" si="230"/>
        <v>0.55699573658502477</v>
      </c>
      <c r="E7362">
        <v>7357</v>
      </c>
      <c r="F7362">
        <f t="shared" si="231"/>
        <v>0.27482165897115141</v>
      </c>
    </row>
    <row r="7363" spans="2:6" x14ac:dyDescent="0.3">
      <c r="B7363">
        <v>7358</v>
      </c>
      <c r="C7363" s="1">
        <f t="shared" si="230"/>
        <v>0.55711690646884104</v>
      </c>
      <c r="E7363">
        <v>7358</v>
      </c>
      <c r="F7363">
        <f t="shared" si="231"/>
        <v>0.27475248747304826</v>
      </c>
    </row>
    <row r="7364" spans="2:6" x14ac:dyDescent="0.3">
      <c r="B7364">
        <v>7359</v>
      </c>
      <c r="C7364" s="1">
        <f t="shared" si="230"/>
        <v>0.55723802124530697</v>
      </c>
      <c r="E7364">
        <v>7359</v>
      </c>
      <c r="F7364">
        <f t="shared" si="231"/>
        <v>0.27475248747304826</v>
      </c>
    </row>
    <row r="7365" spans="2:6" x14ac:dyDescent="0.3">
      <c r="B7365">
        <v>7360</v>
      </c>
      <c r="C7365" s="1">
        <f t="shared" si="230"/>
        <v>0.5573590808521145</v>
      </c>
      <c r="E7365">
        <v>7360</v>
      </c>
      <c r="F7365">
        <f t="shared" si="231"/>
        <v>0.2746834061327581</v>
      </c>
    </row>
    <row r="7366" spans="2:6" x14ac:dyDescent="0.3">
      <c r="B7366">
        <v>7361</v>
      </c>
      <c r="C7366" s="1">
        <f t="shared" ref="C7366:C7429" si="232">D$2+D$1*COS((B7366*2*PI()/8760))</f>
        <v>0.55748008522698256</v>
      </c>
      <c r="E7366">
        <v>7361</v>
      </c>
      <c r="F7366">
        <f t="shared" ref="F7366:F7429" si="233">LARGE(C$6:C$8765,E7366)</f>
        <v>0.2746834061327581</v>
      </c>
    </row>
    <row r="7367" spans="2:6" x14ac:dyDescent="0.3">
      <c r="B7367">
        <v>7362</v>
      </c>
      <c r="C7367" s="1">
        <f t="shared" si="232"/>
        <v>0.55760103430765995</v>
      </c>
      <c r="E7367">
        <v>7362</v>
      </c>
      <c r="F7367">
        <f t="shared" si="233"/>
        <v>0.27461441498582051</v>
      </c>
    </row>
    <row r="7368" spans="2:6" x14ac:dyDescent="0.3">
      <c r="B7368">
        <v>7363</v>
      </c>
      <c r="C7368" s="1">
        <f t="shared" si="232"/>
        <v>0.55772192803192289</v>
      </c>
      <c r="E7368">
        <v>7363</v>
      </c>
      <c r="F7368">
        <f t="shared" si="233"/>
        <v>0.27461441498582045</v>
      </c>
    </row>
    <row r="7369" spans="2:6" x14ac:dyDescent="0.3">
      <c r="B7369">
        <v>7364</v>
      </c>
      <c r="C7369" s="1">
        <f t="shared" si="232"/>
        <v>0.55784276633757635</v>
      </c>
      <c r="E7369">
        <v>7364</v>
      </c>
      <c r="F7369">
        <f t="shared" si="233"/>
        <v>0.27454551406772859</v>
      </c>
    </row>
    <row r="7370" spans="2:6" x14ac:dyDescent="0.3">
      <c r="B7370">
        <v>7365</v>
      </c>
      <c r="C7370" s="1">
        <f t="shared" si="232"/>
        <v>0.55796354916245428</v>
      </c>
      <c r="E7370">
        <v>7365</v>
      </c>
      <c r="F7370">
        <f t="shared" si="233"/>
        <v>0.27454551406772854</v>
      </c>
    </row>
    <row r="7371" spans="2:6" x14ac:dyDescent="0.3">
      <c r="B7371">
        <v>7366</v>
      </c>
      <c r="C7371" s="1">
        <f t="shared" si="232"/>
        <v>0.55808427644441816</v>
      </c>
      <c r="E7371">
        <v>7366</v>
      </c>
      <c r="F7371">
        <f t="shared" si="233"/>
        <v>0.2744767034139291</v>
      </c>
    </row>
    <row r="7372" spans="2:6" x14ac:dyDescent="0.3">
      <c r="B7372">
        <v>7367</v>
      </c>
      <c r="C7372" s="1">
        <f t="shared" si="232"/>
        <v>0.55820494812135912</v>
      </c>
      <c r="E7372">
        <v>7367</v>
      </c>
      <c r="F7372">
        <f t="shared" si="233"/>
        <v>0.27447670341392905</v>
      </c>
    </row>
    <row r="7373" spans="2:6" x14ac:dyDescent="0.3">
      <c r="B7373">
        <v>7368</v>
      </c>
      <c r="C7373" s="1">
        <f t="shared" si="232"/>
        <v>0.55832556413119627</v>
      </c>
      <c r="E7373">
        <v>7368</v>
      </c>
      <c r="F7373">
        <f t="shared" si="233"/>
        <v>0.27440798305982239</v>
      </c>
    </row>
    <row r="7374" spans="2:6" x14ac:dyDescent="0.3">
      <c r="B7374">
        <v>7369</v>
      </c>
      <c r="C7374" s="1">
        <f t="shared" si="232"/>
        <v>0.55844612441187746</v>
      </c>
      <c r="E7374">
        <v>7369</v>
      </c>
      <c r="F7374">
        <f t="shared" si="233"/>
        <v>0.27440798305982239</v>
      </c>
    </row>
    <row r="7375" spans="2:6" x14ac:dyDescent="0.3">
      <c r="B7375">
        <v>7370</v>
      </c>
      <c r="C7375" s="1">
        <f t="shared" si="232"/>
        <v>0.55856662890137931</v>
      </c>
      <c r="E7375">
        <v>7370</v>
      </c>
      <c r="F7375">
        <f t="shared" si="233"/>
        <v>0.27433935304076235</v>
      </c>
    </row>
    <row r="7376" spans="2:6" x14ac:dyDescent="0.3">
      <c r="B7376">
        <v>7371</v>
      </c>
      <c r="C7376" s="1">
        <f t="shared" si="232"/>
        <v>0.55868707753770719</v>
      </c>
      <c r="E7376">
        <v>7371</v>
      </c>
      <c r="F7376">
        <f t="shared" si="233"/>
        <v>0.27433935304076229</v>
      </c>
    </row>
    <row r="7377" spans="2:6" x14ac:dyDescent="0.3">
      <c r="B7377">
        <v>7372</v>
      </c>
      <c r="C7377" s="1">
        <f t="shared" si="232"/>
        <v>0.55880747025889488</v>
      </c>
      <c r="E7377">
        <v>7372</v>
      </c>
      <c r="F7377">
        <f t="shared" si="233"/>
        <v>0.27427081339205633</v>
      </c>
    </row>
    <row r="7378" spans="2:6" x14ac:dyDescent="0.3">
      <c r="B7378">
        <v>7373</v>
      </c>
      <c r="C7378" s="1">
        <f t="shared" si="232"/>
        <v>0.55892780700300537</v>
      </c>
      <c r="E7378">
        <v>7373</v>
      </c>
      <c r="F7378">
        <f t="shared" si="233"/>
        <v>0.27427081339205628</v>
      </c>
    </row>
    <row r="7379" spans="2:6" x14ac:dyDescent="0.3">
      <c r="B7379">
        <v>7374</v>
      </c>
      <c r="C7379" s="1">
        <f t="shared" si="232"/>
        <v>0.55904808770813008</v>
      </c>
      <c r="E7379">
        <v>7374</v>
      </c>
      <c r="F7379">
        <f t="shared" si="233"/>
        <v>0.27420236414896526</v>
      </c>
    </row>
    <row r="7380" spans="2:6" x14ac:dyDescent="0.3">
      <c r="B7380">
        <v>7375</v>
      </c>
      <c r="C7380" s="1">
        <f t="shared" si="232"/>
        <v>0.55916831231238961</v>
      </c>
      <c r="E7380">
        <v>7375</v>
      </c>
      <c r="F7380">
        <f t="shared" si="233"/>
        <v>0.27420236414896526</v>
      </c>
    </row>
    <row r="7381" spans="2:6" x14ac:dyDescent="0.3">
      <c r="B7381">
        <v>7376</v>
      </c>
      <c r="C7381" s="1">
        <f t="shared" si="232"/>
        <v>0.55928848075393311</v>
      </c>
      <c r="E7381">
        <v>7376</v>
      </c>
      <c r="F7381">
        <f t="shared" si="233"/>
        <v>0.27413400534670351</v>
      </c>
    </row>
    <row r="7382" spans="2:6" x14ac:dyDescent="0.3">
      <c r="B7382">
        <v>7377</v>
      </c>
      <c r="C7382" s="1">
        <f t="shared" si="232"/>
        <v>0.5594085929709387</v>
      </c>
      <c r="E7382">
        <v>7377</v>
      </c>
      <c r="F7382">
        <f t="shared" si="233"/>
        <v>0.27413400534670351</v>
      </c>
    </row>
    <row r="7383" spans="2:6" x14ac:dyDescent="0.3">
      <c r="B7383">
        <v>7378</v>
      </c>
      <c r="C7383" s="1">
        <f t="shared" si="232"/>
        <v>0.55952864890161358</v>
      </c>
      <c r="E7383">
        <v>7378</v>
      </c>
      <c r="F7383">
        <f t="shared" si="233"/>
        <v>0.2740657370204389</v>
      </c>
    </row>
    <row r="7384" spans="2:6" x14ac:dyDescent="0.3">
      <c r="B7384">
        <v>7379</v>
      </c>
      <c r="C7384" s="1">
        <f t="shared" si="232"/>
        <v>0.55964864848419338</v>
      </c>
      <c r="E7384">
        <v>7379</v>
      </c>
      <c r="F7384">
        <f t="shared" si="233"/>
        <v>0.2740657370204389</v>
      </c>
    </row>
    <row r="7385" spans="2:6" x14ac:dyDescent="0.3">
      <c r="B7385">
        <v>7380</v>
      </c>
      <c r="C7385" s="1">
        <f t="shared" si="232"/>
        <v>0.55976859165694393</v>
      </c>
      <c r="E7385">
        <v>7380</v>
      </c>
      <c r="F7385">
        <f t="shared" si="233"/>
        <v>0.2739975592052929</v>
      </c>
    </row>
    <row r="7386" spans="2:6" x14ac:dyDescent="0.3">
      <c r="B7386">
        <v>7381</v>
      </c>
      <c r="C7386" s="1">
        <f t="shared" si="232"/>
        <v>0.55988847835815847</v>
      </c>
      <c r="E7386">
        <v>7381</v>
      </c>
      <c r="F7386">
        <f t="shared" si="233"/>
        <v>0.2739975592052929</v>
      </c>
    </row>
    <row r="7387" spans="2:6" x14ac:dyDescent="0.3">
      <c r="B7387">
        <v>7382</v>
      </c>
      <c r="C7387" s="1">
        <f t="shared" si="232"/>
        <v>0.56000830852616057</v>
      </c>
      <c r="E7387">
        <v>7382</v>
      </c>
      <c r="F7387">
        <f t="shared" si="233"/>
        <v>0.2739294719363401</v>
      </c>
    </row>
    <row r="7388" spans="2:6" x14ac:dyDescent="0.3">
      <c r="B7388">
        <v>7383</v>
      </c>
      <c r="C7388" s="1">
        <f t="shared" si="232"/>
        <v>0.56012808209930232</v>
      </c>
      <c r="E7388">
        <v>7383</v>
      </c>
      <c r="F7388">
        <f t="shared" si="233"/>
        <v>0.27392947193634004</v>
      </c>
    </row>
    <row r="7389" spans="2:6" x14ac:dyDescent="0.3">
      <c r="B7389">
        <v>7384</v>
      </c>
      <c r="C7389" s="1">
        <f t="shared" si="232"/>
        <v>0.56024779901596478</v>
      </c>
      <c r="E7389">
        <v>7384</v>
      </c>
      <c r="F7389">
        <f t="shared" si="233"/>
        <v>0.27386147524860871</v>
      </c>
    </row>
    <row r="7390" spans="2:6" x14ac:dyDescent="0.3">
      <c r="B7390">
        <v>7385</v>
      </c>
      <c r="C7390" s="1">
        <f t="shared" si="232"/>
        <v>0.56036745921455899</v>
      </c>
      <c r="E7390">
        <v>7385</v>
      </c>
      <c r="F7390">
        <f t="shared" si="233"/>
        <v>0.27386147524860865</v>
      </c>
    </row>
    <row r="7391" spans="2:6" x14ac:dyDescent="0.3">
      <c r="B7391">
        <v>7386</v>
      </c>
      <c r="C7391" s="1">
        <f t="shared" si="232"/>
        <v>0.56048706263352388</v>
      </c>
      <c r="E7391">
        <v>7386</v>
      </c>
      <c r="F7391">
        <f t="shared" si="233"/>
        <v>0.27379356917708031</v>
      </c>
    </row>
    <row r="7392" spans="2:6" x14ac:dyDescent="0.3">
      <c r="B7392">
        <v>7387</v>
      </c>
      <c r="C7392" s="1">
        <f t="shared" si="232"/>
        <v>0.56060660921132888</v>
      </c>
      <c r="E7392">
        <v>7387</v>
      </c>
      <c r="F7392">
        <f t="shared" si="233"/>
        <v>0.27379356917708031</v>
      </c>
    </row>
    <row r="7393" spans="2:6" x14ac:dyDescent="0.3">
      <c r="B7393">
        <v>7388</v>
      </c>
      <c r="C7393" s="1">
        <f t="shared" si="232"/>
        <v>0.56072609888647151</v>
      </c>
      <c r="E7393">
        <v>7388</v>
      </c>
      <c r="F7393">
        <f t="shared" si="233"/>
        <v>0.27372575375668984</v>
      </c>
    </row>
    <row r="7394" spans="2:6" x14ac:dyDescent="0.3">
      <c r="B7394">
        <v>7389</v>
      </c>
      <c r="C7394" s="1">
        <f t="shared" si="232"/>
        <v>0.56084553159747963</v>
      </c>
      <c r="E7394">
        <v>7389</v>
      </c>
      <c r="F7394">
        <f t="shared" si="233"/>
        <v>0.27372575375668978</v>
      </c>
    </row>
    <row r="7395" spans="2:6" x14ac:dyDescent="0.3">
      <c r="B7395">
        <v>7390</v>
      </c>
      <c r="C7395" s="1">
        <f t="shared" si="232"/>
        <v>0.56096490728290971</v>
      </c>
      <c r="E7395">
        <v>7390</v>
      </c>
      <c r="F7395">
        <f t="shared" si="233"/>
        <v>0.27365802902232561</v>
      </c>
    </row>
    <row r="7396" spans="2:6" x14ac:dyDescent="0.3">
      <c r="B7396">
        <v>7391</v>
      </c>
      <c r="C7396" s="1">
        <f t="shared" si="232"/>
        <v>0.56108422588134765</v>
      </c>
      <c r="E7396">
        <v>7391</v>
      </c>
      <c r="F7396">
        <f t="shared" si="233"/>
        <v>0.27365802902232556</v>
      </c>
    </row>
    <row r="7397" spans="2:6" x14ac:dyDescent="0.3">
      <c r="B7397">
        <v>7392</v>
      </c>
      <c r="C7397" s="1">
        <f t="shared" si="232"/>
        <v>0.5612034873314089</v>
      </c>
      <c r="E7397">
        <v>7392</v>
      </c>
      <c r="F7397">
        <f t="shared" si="233"/>
        <v>0.27359039500882926</v>
      </c>
    </row>
    <row r="7398" spans="2:6" x14ac:dyDescent="0.3">
      <c r="B7398">
        <v>7393</v>
      </c>
      <c r="C7398" s="1">
        <f t="shared" si="232"/>
        <v>0.5613226915717382</v>
      </c>
      <c r="E7398">
        <v>7393</v>
      </c>
      <c r="F7398">
        <f t="shared" si="233"/>
        <v>0.27359039500882926</v>
      </c>
    </row>
    <row r="7399" spans="2:6" x14ac:dyDescent="0.3">
      <c r="B7399">
        <v>7394</v>
      </c>
      <c r="C7399" s="1">
        <f t="shared" si="232"/>
        <v>0.56144183854100982</v>
      </c>
      <c r="E7399">
        <v>7394</v>
      </c>
      <c r="F7399">
        <f t="shared" si="233"/>
        <v>0.27352285175099589</v>
      </c>
    </row>
    <row r="7400" spans="2:6" x14ac:dyDescent="0.3">
      <c r="B7400">
        <v>7395</v>
      </c>
      <c r="C7400" s="1">
        <f t="shared" si="232"/>
        <v>0.56156092817792747</v>
      </c>
      <c r="E7400">
        <v>7395</v>
      </c>
      <c r="F7400">
        <f t="shared" si="233"/>
        <v>0.27352285175099578</v>
      </c>
    </row>
    <row r="7401" spans="2:6" x14ac:dyDescent="0.3">
      <c r="B7401">
        <v>7396</v>
      </c>
      <c r="C7401" s="1">
        <f t="shared" si="232"/>
        <v>0.56167996042122414</v>
      </c>
      <c r="E7401">
        <v>7396</v>
      </c>
      <c r="F7401">
        <f t="shared" si="233"/>
        <v>0.2734553992835736</v>
      </c>
    </row>
    <row r="7402" spans="2:6" x14ac:dyDescent="0.3">
      <c r="B7402">
        <v>7397</v>
      </c>
      <c r="C7402" s="1">
        <f t="shared" si="232"/>
        <v>0.56179893520966273</v>
      </c>
      <c r="E7402">
        <v>7397</v>
      </c>
      <c r="F7402">
        <f t="shared" si="233"/>
        <v>0.2734553992835736</v>
      </c>
    </row>
    <row r="7403" spans="2:6" x14ac:dyDescent="0.3">
      <c r="B7403">
        <v>7398</v>
      </c>
      <c r="C7403" s="1">
        <f t="shared" si="232"/>
        <v>0.5619178524820353</v>
      </c>
      <c r="E7403">
        <v>7398</v>
      </c>
      <c r="F7403">
        <f t="shared" si="233"/>
        <v>0.27338803764126413</v>
      </c>
    </row>
    <row r="7404" spans="2:6" x14ac:dyDescent="0.3">
      <c r="B7404">
        <v>7399</v>
      </c>
      <c r="C7404" s="1">
        <f t="shared" si="232"/>
        <v>0.56203671217716378</v>
      </c>
      <c r="E7404">
        <v>7399</v>
      </c>
      <c r="F7404">
        <f t="shared" si="233"/>
        <v>0.27338803764126413</v>
      </c>
    </row>
    <row r="7405" spans="2:6" x14ac:dyDescent="0.3">
      <c r="B7405">
        <v>7400</v>
      </c>
      <c r="C7405" s="1">
        <f t="shared" si="232"/>
        <v>0.56215551423389964</v>
      </c>
      <c r="E7405">
        <v>7400</v>
      </c>
      <c r="F7405">
        <f t="shared" si="233"/>
        <v>0.27332076685872231</v>
      </c>
    </row>
    <row r="7406" spans="2:6" x14ac:dyDescent="0.3">
      <c r="B7406">
        <v>7401</v>
      </c>
      <c r="C7406" s="1">
        <f t="shared" si="232"/>
        <v>0.56227425859112379</v>
      </c>
      <c r="E7406">
        <v>7401</v>
      </c>
      <c r="F7406">
        <f t="shared" si="233"/>
        <v>0.27332076685872231</v>
      </c>
    </row>
    <row r="7407" spans="2:6" x14ac:dyDescent="0.3">
      <c r="B7407">
        <v>7402</v>
      </c>
      <c r="C7407" s="1">
        <f t="shared" si="232"/>
        <v>0.56239294518774718</v>
      </c>
      <c r="E7407">
        <v>7402</v>
      </c>
      <c r="F7407">
        <f t="shared" si="233"/>
        <v>0.27325358697055624</v>
      </c>
    </row>
    <row r="7408" spans="2:6" x14ac:dyDescent="0.3">
      <c r="B7408">
        <v>7403</v>
      </c>
      <c r="C7408" s="1">
        <f t="shared" si="232"/>
        <v>0.56251157396271045</v>
      </c>
      <c r="E7408">
        <v>7403</v>
      </c>
      <c r="F7408">
        <f t="shared" si="233"/>
        <v>0.27325358697055624</v>
      </c>
    </row>
    <row r="7409" spans="2:6" x14ac:dyDescent="0.3">
      <c r="B7409">
        <v>7404</v>
      </c>
      <c r="C7409" s="1">
        <f t="shared" si="232"/>
        <v>0.56263014485498375</v>
      </c>
      <c r="E7409">
        <v>7404</v>
      </c>
      <c r="F7409">
        <f t="shared" si="233"/>
        <v>0.27318649801132727</v>
      </c>
    </row>
    <row r="7410" spans="2:6" x14ac:dyDescent="0.3">
      <c r="B7410">
        <v>7405</v>
      </c>
      <c r="C7410" s="1">
        <f t="shared" si="232"/>
        <v>0.56274865780356698</v>
      </c>
      <c r="E7410">
        <v>7405</v>
      </c>
      <c r="F7410">
        <f t="shared" si="233"/>
        <v>0.27318649801132727</v>
      </c>
    </row>
    <row r="7411" spans="2:6" x14ac:dyDescent="0.3">
      <c r="B7411">
        <v>7406</v>
      </c>
      <c r="C7411" s="1">
        <f t="shared" si="232"/>
        <v>0.56286711274749002</v>
      </c>
      <c r="E7411">
        <v>7406</v>
      </c>
      <c r="F7411">
        <f t="shared" si="233"/>
        <v>0.27311950001555008</v>
      </c>
    </row>
    <row r="7412" spans="2:6" x14ac:dyDescent="0.3">
      <c r="B7412">
        <v>7407</v>
      </c>
      <c r="C7412" s="1">
        <f t="shared" si="232"/>
        <v>0.56298550962581295</v>
      </c>
      <c r="E7412">
        <v>7407</v>
      </c>
      <c r="F7412">
        <f t="shared" si="233"/>
        <v>0.27311950001554997</v>
      </c>
    </row>
    <row r="7413" spans="2:6" x14ac:dyDescent="0.3">
      <c r="B7413">
        <v>7408</v>
      </c>
      <c r="C7413" s="1">
        <f t="shared" si="232"/>
        <v>0.56310384837762462</v>
      </c>
      <c r="E7413">
        <v>7408</v>
      </c>
      <c r="F7413">
        <f t="shared" si="233"/>
        <v>0.27305259301769225</v>
      </c>
    </row>
    <row r="7414" spans="2:6" x14ac:dyDescent="0.3">
      <c r="B7414">
        <v>7409</v>
      </c>
      <c r="C7414" s="1">
        <f t="shared" si="232"/>
        <v>0.56322212894204515</v>
      </c>
      <c r="E7414">
        <v>7409</v>
      </c>
      <c r="F7414">
        <f t="shared" si="233"/>
        <v>0.27305259301769219</v>
      </c>
    </row>
    <row r="7415" spans="2:6" x14ac:dyDescent="0.3">
      <c r="B7415">
        <v>7410</v>
      </c>
      <c r="C7415" s="1">
        <f t="shared" si="232"/>
        <v>0.56334035125822346</v>
      </c>
      <c r="E7415">
        <v>7410</v>
      </c>
      <c r="F7415">
        <f t="shared" si="233"/>
        <v>0.27298577705217486</v>
      </c>
    </row>
    <row r="7416" spans="2:6" x14ac:dyDescent="0.3">
      <c r="B7416">
        <v>7411</v>
      </c>
      <c r="C7416" s="1">
        <f t="shared" si="232"/>
        <v>0.5634585152653393</v>
      </c>
      <c r="E7416">
        <v>7411</v>
      </c>
      <c r="F7416">
        <f t="shared" si="233"/>
        <v>0.27298577705217486</v>
      </c>
    </row>
    <row r="7417" spans="2:6" x14ac:dyDescent="0.3">
      <c r="B7417">
        <v>7412</v>
      </c>
      <c r="C7417" s="1">
        <f t="shared" si="232"/>
        <v>0.56357662090260174</v>
      </c>
      <c r="E7417">
        <v>7412</v>
      </c>
      <c r="F7417">
        <f t="shared" si="233"/>
        <v>0.27291905215337203</v>
      </c>
    </row>
    <row r="7418" spans="2:6" x14ac:dyDescent="0.3">
      <c r="B7418">
        <v>7413</v>
      </c>
      <c r="C7418" s="1">
        <f t="shared" si="232"/>
        <v>0.56369466810925017</v>
      </c>
      <c r="E7418">
        <v>7413</v>
      </c>
      <c r="F7418">
        <f t="shared" si="233"/>
        <v>0.27291905215337203</v>
      </c>
    </row>
    <row r="7419" spans="2:6" x14ac:dyDescent="0.3">
      <c r="B7419">
        <v>7414</v>
      </c>
      <c r="C7419" s="1">
        <f t="shared" si="232"/>
        <v>0.56381265682455439</v>
      </c>
      <c r="E7419">
        <v>7414</v>
      </c>
      <c r="F7419">
        <f t="shared" si="233"/>
        <v>0.27285241835561108</v>
      </c>
    </row>
    <row r="7420" spans="2:6" x14ac:dyDescent="0.3">
      <c r="B7420">
        <v>7415</v>
      </c>
      <c r="C7420" s="1">
        <f t="shared" si="232"/>
        <v>0.5639305869878134</v>
      </c>
      <c r="E7420">
        <v>7415</v>
      </c>
      <c r="F7420">
        <f t="shared" si="233"/>
        <v>0.27285241835561103</v>
      </c>
    </row>
    <row r="7421" spans="2:6" x14ac:dyDescent="0.3">
      <c r="B7421">
        <v>7416</v>
      </c>
      <c r="C7421" s="1">
        <f t="shared" si="232"/>
        <v>0.56404845853835739</v>
      </c>
      <c r="E7421">
        <v>7416</v>
      </c>
      <c r="F7421">
        <f t="shared" si="233"/>
        <v>0.27278587569317242</v>
      </c>
    </row>
    <row r="7422" spans="2:6" x14ac:dyDescent="0.3">
      <c r="B7422">
        <v>7417</v>
      </c>
      <c r="C7422" s="1">
        <f t="shared" si="232"/>
        <v>0.56416627141554587</v>
      </c>
      <c r="E7422">
        <v>7417</v>
      </c>
      <c r="F7422">
        <f t="shared" si="233"/>
        <v>0.27278587569317236</v>
      </c>
    </row>
    <row r="7423" spans="2:6" x14ac:dyDescent="0.3">
      <c r="B7423">
        <v>7418</v>
      </c>
      <c r="C7423" s="1">
        <f t="shared" si="232"/>
        <v>0.56428402555876889</v>
      </c>
      <c r="E7423">
        <v>7418</v>
      </c>
      <c r="F7423">
        <f t="shared" si="233"/>
        <v>0.27271942420028955</v>
      </c>
    </row>
    <row r="7424" spans="2:6" x14ac:dyDescent="0.3">
      <c r="B7424">
        <v>7419</v>
      </c>
      <c r="C7424" s="1">
        <f t="shared" si="232"/>
        <v>0.56440172090744678</v>
      </c>
      <c r="E7424">
        <v>7419</v>
      </c>
      <c r="F7424">
        <f t="shared" si="233"/>
        <v>0.2727194242002895</v>
      </c>
    </row>
    <row r="7425" spans="2:6" x14ac:dyDescent="0.3">
      <c r="B7425">
        <v>7420</v>
      </c>
      <c r="C7425" s="1">
        <f t="shared" si="232"/>
        <v>0.56451935740102988</v>
      </c>
      <c r="E7425">
        <v>7420</v>
      </c>
      <c r="F7425">
        <f t="shared" si="233"/>
        <v>0.27265306391114907</v>
      </c>
    </row>
    <row r="7426" spans="2:6" x14ac:dyDescent="0.3">
      <c r="B7426">
        <v>7421</v>
      </c>
      <c r="C7426" s="1">
        <f t="shared" si="232"/>
        <v>0.56463693497899892</v>
      </c>
      <c r="E7426">
        <v>7421</v>
      </c>
      <c r="F7426">
        <f t="shared" si="233"/>
        <v>0.27265306391114907</v>
      </c>
    </row>
    <row r="7427" spans="2:6" x14ac:dyDescent="0.3">
      <c r="B7427">
        <v>7422</v>
      </c>
      <c r="C7427" s="1">
        <f t="shared" si="232"/>
        <v>0.56475445358086485</v>
      </c>
      <c r="E7427">
        <v>7422</v>
      </c>
      <c r="F7427">
        <f t="shared" si="233"/>
        <v>0.27258679485989074</v>
      </c>
    </row>
    <row r="7428" spans="2:6" x14ac:dyDescent="0.3">
      <c r="B7428">
        <v>7423</v>
      </c>
      <c r="C7428" s="1">
        <f t="shared" si="232"/>
        <v>0.56487191314616947</v>
      </c>
      <c r="E7428">
        <v>7423</v>
      </c>
      <c r="F7428">
        <f t="shared" si="233"/>
        <v>0.27258679485989074</v>
      </c>
    </row>
    <row r="7429" spans="2:6" x14ac:dyDescent="0.3">
      <c r="B7429">
        <v>7424</v>
      </c>
      <c r="C7429" s="1">
        <f t="shared" si="232"/>
        <v>0.56498931361448423</v>
      </c>
      <c r="E7429">
        <v>7424</v>
      </c>
      <c r="F7429">
        <f t="shared" si="233"/>
        <v>0.27252061708060732</v>
      </c>
    </row>
    <row r="7430" spans="2:6" x14ac:dyDescent="0.3">
      <c r="B7430">
        <v>7425</v>
      </c>
      <c r="C7430" s="1">
        <f t="shared" ref="C7430:C7493" si="234">D$2+D$1*COS((B7430*2*PI()/8760))</f>
        <v>0.56510665492541134</v>
      </c>
      <c r="E7430">
        <v>7425</v>
      </c>
      <c r="F7430">
        <f t="shared" ref="F7430:F7493" si="235">LARGE(C$6:C$8765,E7430)</f>
        <v>0.27252061708060726</v>
      </c>
    </row>
    <row r="7431" spans="2:6" x14ac:dyDescent="0.3">
      <c r="B7431">
        <v>7426</v>
      </c>
      <c r="C7431" s="1">
        <f t="shared" si="234"/>
        <v>0.56522393701858353</v>
      </c>
      <c r="E7431">
        <v>7426</v>
      </c>
      <c r="F7431">
        <f t="shared" si="235"/>
        <v>0.27245453060734459</v>
      </c>
    </row>
    <row r="7432" spans="2:6" x14ac:dyDescent="0.3">
      <c r="B7432">
        <v>7427</v>
      </c>
      <c r="C7432" s="1">
        <f t="shared" si="234"/>
        <v>0.56534115983366373</v>
      </c>
      <c r="E7432">
        <v>7427</v>
      </c>
      <c r="F7432">
        <f t="shared" si="235"/>
        <v>0.27245453060734454</v>
      </c>
    </row>
    <row r="7433" spans="2:6" x14ac:dyDescent="0.3">
      <c r="B7433">
        <v>7428</v>
      </c>
      <c r="C7433" s="1">
        <f t="shared" si="234"/>
        <v>0.5654583233103454</v>
      </c>
      <c r="E7433">
        <v>7428</v>
      </c>
      <c r="F7433">
        <f t="shared" si="235"/>
        <v>0.27238853547410141</v>
      </c>
    </row>
    <row r="7434" spans="2:6" x14ac:dyDescent="0.3">
      <c r="B7434">
        <v>7429</v>
      </c>
      <c r="C7434" s="1">
        <f t="shared" si="234"/>
        <v>0.56557542738835309</v>
      </c>
      <c r="E7434">
        <v>7429</v>
      </c>
      <c r="F7434">
        <f t="shared" si="235"/>
        <v>0.27238853547410136</v>
      </c>
    </row>
    <row r="7435" spans="2:6" x14ac:dyDescent="0.3">
      <c r="B7435">
        <v>7430</v>
      </c>
      <c r="C7435" s="1">
        <f t="shared" si="234"/>
        <v>0.56569247200744077</v>
      </c>
      <c r="E7435">
        <v>7430</v>
      </c>
      <c r="F7435">
        <f t="shared" si="235"/>
        <v>0.27232263171482962</v>
      </c>
    </row>
    <row r="7436" spans="2:6" x14ac:dyDescent="0.3">
      <c r="B7436">
        <v>7431</v>
      </c>
      <c r="C7436" s="1">
        <f t="shared" si="234"/>
        <v>0.56580945710739428</v>
      </c>
      <c r="E7436">
        <v>7431</v>
      </c>
      <c r="F7436">
        <f t="shared" si="235"/>
        <v>0.27232263171482957</v>
      </c>
    </row>
    <row r="7437" spans="2:6" x14ac:dyDescent="0.3">
      <c r="B7437">
        <v>7432</v>
      </c>
      <c r="C7437" s="1">
        <f t="shared" si="234"/>
        <v>0.56592638262802919</v>
      </c>
      <c r="E7437">
        <v>7432</v>
      </c>
      <c r="F7437">
        <f t="shared" si="235"/>
        <v>0.27225681936343404</v>
      </c>
    </row>
    <row r="7438" spans="2:6" x14ac:dyDescent="0.3">
      <c r="B7438">
        <v>7433</v>
      </c>
      <c r="C7438" s="1">
        <f t="shared" si="234"/>
        <v>0.56604324850919197</v>
      </c>
      <c r="E7438">
        <v>7433</v>
      </c>
      <c r="F7438">
        <f t="shared" si="235"/>
        <v>0.27225681936343404</v>
      </c>
    </row>
    <row r="7439" spans="2:6" x14ac:dyDescent="0.3">
      <c r="B7439">
        <v>7434</v>
      </c>
      <c r="C7439" s="1">
        <f t="shared" si="234"/>
        <v>0.56616005469076014</v>
      </c>
      <c r="E7439">
        <v>7434</v>
      </c>
      <c r="F7439">
        <f t="shared" si="235"/>
        <v>0.27219109845377254</v>
      </c>
    </row>
    <row r="7440" spans="2:6" x14ac:dyDescent="0.3">
      <c r="B7440">
        <v>7435</v>
      </c>
      <c r="C7440" s="1">
        <f t="shared" si="234"/>
        <v>0.56627680111264123</v>
      </c>
      <c r="E7440">
        <v>7435</v>
      </c>
      <c r="F7440">
        <f t="shared" si="235"/>
        <v>0.27219109845377248</v>
      </c>
    </row>
    <row r="7441" spans="2:6" x14ac:dyDescent="0.3">
      <c r="B7441">
        <v>7436</v>
      </c>
      <c r="C7441" s="1">
        <f t="shared" si="234"/>
        <v>0.56639348771477427</v>
      </c>
      <c r="E7441">
        <v>7436</v>
      </c>
      <c r="F7441">
        <f t="shared" si="235"/>
        <v>0.27212546901965584</v>
      </c>
    </row>
    <row r="7442" spans="2:6" x14ac:dyDescent="0.3">
      <c r="B7442">
        <v>7437</v>
      </c>
      <c r="C7442" s="1">
        <f t="shared" si="234"/>
        <v>0.56651011443712818</v>
      </c>
      <c r="E7442">
        <v>7437</v>
      </c>
      <c r="F7442">
        <f t="shared" si="235"/>
        <v>0.27212546901965579</v>
      </c>
    </row>
    <row r="7443" spans="2:6" x14ac:dyDescent="0.3">
      <c r="B7443">
        <v>7438</v>
      </c>
      <c r="C7443" s="1">
        <f t="shared" si="234"/>
        <v>0.56662668121970361</v>
      </c>
      <c r="E7443">
        <v>7438</v>
      </c>
      <c r="F7443">
        <f t="shared" si="235"/>
        <v>0.27205993109484766</v>
      </c>
    </row>
    <row r="7444" spans="2:6" x14ac:dyDescent="0.3">
      <c r="B7444">
        <v>7439</v>
      </c>
      <c r="C7444" s="1">
        <f t="shared" si="234"/>
        <v>0.56674318800253143</v>
      </c>
      <c r="E7444">
        <v>7439</v>
      </c>
      <c r="F7444">
        <f t="shared" si="235"/>
        <v>0.27205993109484766</v>
      </c>
    </row>
    <row r="7445" spans="2:6" x14ac:dyDescent="0.3">
      <c r="B7445">
        <v>7440</v>
      </c>
      <c r="C7445" s="1">
        <f t="shared" si="234"/>
        <v>0.56685963472567369</v>
      </c>
      <c r="E7445">
        <v>7440</v>
      </c>
      <c r="F7445">
        <f t="shared" si="235"/>
        <v>0.2719944847130647</v>
      </c>
    </row>
    <row r="7446" spans="2:6" x14ac:dyDescent="0.3">
      <c r="B7446">
        <v>7441</v>
      </c>
      <c r="C7446" s="1">
        <f t="shared" si="234"/>
        <v>0.5669760213292232</v>
      </c>
      <c r="E7446">
        <v>7441</v>
      </c>
      <c r="F7446">
        <f t="shared" si="235"/>
        <v>0.27199448471306464</v>
      </c>
    </row>
    <row r="7447" spans="2:6" x14ac:dyDescent="0.3">
      <c r="B7447">
        <v>7442</v>
      </c>
      <c r="C7447" s="1">
        <f t="shared" si="234"/>
        <v>0.56709234775330342</v>
      </c>
      <c r="E7447">
        <v>7442</v>
      </c>
      <c r="F7447">
        <f t="shared" si="235"/>
        <v>0.27192912990797641</v>
      </c>
    </row>
    <row r="7448" spans="2:6" x14ac:dyDescent="0.3">
      <c r="B7448">
        <v>7443</v>
      </c>
      <c r="C7448" s="1">
        <f t="shared" si="234"/>
        <v>0.56720861393806976</v>
      </c>
      <c r="E7448">
        <v>7443</v>
      </c>
      <c r="F7448">
        <f t="shared" si="235"/>
        <v>0.27192912990797635</v>
      </c>
    </row>
    <row r="7449" spans="2:6" x14ac:dyDescent="0.3">
      <c r="B7449">
        <v>7444</v>
      </c>
      <c r="C7449" s="1">
        <f t="shared" si="234"/>
        <v>0.56732481982370719</v>
      </c>
      <c r="E7449">
        <v>7444</v>
      </c>
      <c r="F7449">
        <f t="shared" si="235"/>
        <v>0.27186386671320523</v>
      </c>
    </row>
    <row r="7450" spans="2:6" x14ac:dyDescent="0.3">
      <c r="B7450">
        <v>7445</v>
      </c>
      <c r="C7450" s="1">
        <f t="shared" si="234"/>
        <v>0.56744096535043287</v>
      </c>
      <c r="E7450">
        <v>7445</v>
      </c>
      <c r="F7450">
        <f t="shared" si="235"/>
        <v>0.27186386671320517</v>
      </c>
    </row>
    <row r="7451" spans="2:6" x14ac:dyDescent="0.3">
      <c r="B7451">
        <v>7446</v>
      </c>
      <c r="C7451" s="1">
        <f t="shared" si="234"/>
        <v>0.56755705045849458</v>
      </c>
      <c r="E7451">
        <v>7446</v>
      </c>
      <c r="F7451">
        <f t="shared" si="235"/>
        <v>0.27179869516232646</v>
      </c>
    </row>
    <row r="7452" spans="2:6" x14ac:dyDescent="0.3">
      <c r="B7452">
        <v>7447</v>
      </c>
      <c r="C7452" s="1">
        <f t="shared" si="234"/>
        <v>0.56767307508817111</v>
      </c>
      <c r="E7452">
        <v>7447</v>
      </c>
      <c r="F7452">
        <f t="shared" si="235"/>
        <v>0.27179869516232641</v>
      </c>
    </row>
    <row r="7453" spans="2:6" x14ac:dyDescent="0.3">
      <c r="B7453">
        <v>7448</v>
      </c>
      <c r="C7453" s="1">
        <f t="shared" si="234"/>
        <v>0.56778903917977241</v>
      </c>
      <c r="E7453">
        <v>7448</v>
      </c>
      <c r="F7453">
        <f t="shared" si="235"/>
        <v>0.27173361528886825</v>
      </c>
    </row>
    <row r="7454" spans="2:6" x14ac:dyDescent="0.3">
      <c r="B7454">
        <v>7449</v>
      </c>
      <c r="C7454" s="1">
        <f t="shared" si="234"/>
        <v>0.56790494267363956</v>
      </c>
      <c r="E7454">
        <v>7449</v>
      </c>
      <c r="F7454">
        <f t="shared" si="235"/>
        <v>0.27173361528886819</v>
      </c>
    </row>
    <row r="7455" spans="2:6" x14ac:dyDescent="0.3">
      <c r="B7455">
        <v>7450</v>
      </c>
      <c r="C7455" s="1">
        <f t="shared" si="234"/>
        <v>0.56802078551014479</v>
      </c>
      <c r="E7455">
        <v>7450</v>
      </c>
      <c r="F7455">
        <f t="shared" si="235"/>
        <v>0.27166862712631162</v>
      </c>
    </row>
    <row r="7456" spans="2:6" x14ac:dyDescent="0.3">
      <c r="B7456">
        <v>7451</v>
      </c>
      <c r="C7456" s="1">
        <f t="shared" si="234"/>
        <v>0.568136567629692</v>
      </c>
      <c r="E7456">
        <v>7451</v>
      </c>
      <c r="F7456">
        <f t="shared" si="235"/>
        <v>0.27166862712631157</v>
      </c>
    </row>
    <row r="7457" spans="2:6" x14ac:dyDescent="0.3">
      <c r="B7457">
        <v>7452</v>
      </c>
      <c r="C7457" s="1">
        <f t="shared" si="234"/>
        <v>0.56825228897271562</v>
      </c>
      <c r="E7457">
        <v>7452</v>
      </c>
      <c r="F7457">
        <f t="shared" si="235"/>
        <v>0.2716037307080903</v>
      </c>
    </row>
    <row r="7458" spans="2:6" x14ac:dyDescent="0.3">
      <c r="B7458">
        <v>7453</v>
      </c>
      <c r="C7458" s="1">
        <f t="shared" si="234"/>
        <v>0.56836794947968172</v>
      </c>
      <c r="E7458">
        <v>7453</v>
      </c>
      <c r="F7458">
        <f t="shared" si="235"/>
        <v>0.2716037307080903</v>
      </c>
    </row>
    <row r="7459" spans="2:6" x14ac:dyDescent="0.3">
      <c r="B7459">
        <v>7454</v>
      </c>
      <c r="C7459" s="1">
        <f t="shared" si="234"/>
        <v>0.56848354909108767</v>
      </c>
      <c r="E7459">
        <v>7454</v>
      </c>
      <c r="F7459">
        <f t="shared" si="235"/>
        <v>0.27153892606759095</v>
      </c>
    </row>
    <row r="7460" spans="2:6" x14ac:dyDescent="0.3">
      <c r="B7460">
        <v>7455</v>
      </c>
      <c r="C7460" s="1">
        <f t="shared" si="234"/>
        <v>0.56859908774746193</v>
      </c>
      <c r="E7460">
        <v>7455</v>
      </c>
      <c r="F7460">
        <f t="shared" si="235"/>
        <v>0.27153892606759095</v>
      </c>
    </row>
    <row r="7461" spans="2:6" x14ac:dyDescent="0.3">
      <c r="B7461">
        <v>7456</v>
      </c>
      <c r="C7461" s="1">
        <f t="shared" si="234"/>
        <v>0.56871456538936482</v>
      </c>
      <c r="E7461">
        <v>7456</v>
      </c>
      <c r="F7461">
        <f t="shared" si="235"/>
        <v>0.27147421323815296</v>
      </c>
    </row>
    <row r="7462" spans="2:6" x14ac:dyDescent="0.3">
      <c r="B7462">
        <v>7457</v>
      </c>
      <c r="C7462" s="1">
        <f t="shared" si="234"/>
        <v>0.56882998195738732</v>
      </c>
      <c r="E7462">
        <v>7457</v>
      </c>
      <c r="F7462">
        <f t="shared" si="235"/>
        <v>0.27147421323815291</v>
      </c>
    </row>
    <row r="7463" spans="2:6" x14ac:dyDescent="0.3">
      <c r="B7463">
        <v>7458</v>
      </c>
      <c r="C7463" s="1">
        <f t="shared" si="234"/>
        <v>0.56894533739215269</v>
      </c>
      <c r="E7463">
        <v>7458</v>
      </c>
      <c r="F7463">
        <f t="shared" si="235"/>
        <v>0.27140959225306849</v>
      </c>
    </row>
    <row r="7464" spans="2:6" x14ac:dyDescent="0.3">
      <c r="B7464">
        <v>7459</v>
      </c>
      <c r="C7464" s="1">
        <f t="shared" si="234"/>
        <v>0.56906063163431475</v>
      </c>
      <c r="E7464">
        <v>7459</v>
      </c>
      <c r="F7464">
        <f t="shared" si="235"/>
        <v>0.27140959225306843</v>
      </c>
    </row>
    <row r="7465" spans="2:6" x14ac:dyDescent="0.3">
      <c r="B7465">
        <v>7460</v>
      </c>
      <c r="C7465" s="1">
        <f t="shared" si="234"/>
        <v>0.56917586462455949</v>
      </c>
      <c r="E7465">
        <v>7460</v>
      </c>
      <c r="F7465">
        <f t="shared" si="235"/>
        <v>0.27134506314558238</v>
      </c>
    </row>
    <row r="7466" spans="2:6" x14ac:dyDescent="0.3">
      <c r="B7466">
        <v>7461</v>
      </c>
      <c r="C7466" s="1">
        <f t="shared" si="234"/>
        <v>0.56929103630360423</v>
      </c>
      <c r="E7466">
        <v>7461</v>
      </c>
      <c r="F7466">
        <f t="shared" si="235"/>
        <v>0.27134506314558232</v>
      </c>
    </row>
    <row r="7467" spans="2:6" x14ac:dyDescent="0.3">
      <c r="B7467">
        <v>7462</v>
      </c>
      <c r="C7467" s="1">
        <f t="shared" si="234"/>
        <v>0.56940614661219746</v>
      </c>
      <c r="E7467">
        <v>7462</v>
      </c>
      <c r="F7467">
        <f t="shared" si="235"/>
        <v>0.27128062594889235</v>
      </c>
    </row>
    <row r="7468" spans="2:6" x14ac:dyDescent="0.3">
      <c r="B7468">
        <v>7463</v>
      </c>
      <c r="C7468" s="1">
        <f t="shared" si="234"/>
        <v>0.5695211954911199</v>
      </c>
      <c r="E7468">
        <v>7463</v>
      </c>
      <c r="F7468">
        <f t="shared" si="235"/>
        <v>0.2712806259488923</v>
      </c>
    </row>
    <row r="7469" spans="2:6" x14ac:dyDescent="0.3">
      <c r="B7469">
        <v>7464</v>
      </c>
      <c r="C7469" s="1">
        <f t="shared" si="234"/>
        <v>0.56963618288118323</v>
      </c>
      <c r="E7469">
        <v>7464</v>
      </c>
      <c r="F7469">
        <f t="shared" si="235"/>
        <v>0.27121628069614862</v>
      </c>
    </row>
    <row r="7470" spans="2:6" x14ac:dyDescent="0.3">
      <c r="B7470">
        <v>7465</v>
      </c>
      <c r="C7470" s="1">
        <f t="shared" si="234"/>
        <v>0.56975110872323131</v>
      </c>
      <c r="E7470">
        <v>7465</v>
      </c>
      <c r="F7470">
        <f t="shared" si="235"/>
        <v>0.27121628069614862</v>
      </c>
    </row>
    <row r="7471" spans="2:6" x14ac:dyDescent="0.3">
      <c r="B7471">
        <v>7466</v>
      </c>
      <c r="C7471" s="1">
        <f t="shared" si="234"/>
        <v>0.56986597295813901</v>
      </c>
      <c r="E7471">
        <v>7466</v>
      </c>
      <c r="F7471">
        <f t="shared" si="235"/>
        <v>0.27115202742045436</v>
      </c>
    </row>
    <row r="7472" spans="2:6" x14ac:dyDescent="0.3">
      <c r="B7472">
        <v>7467</v>
      </c>
      <c r="C7472" s="1">
        <f t="shared" si="234"/>
        <v>0.56998077552681381</v>
      </c>
      <c r="E7472">
        <v>7467</v>
      </c>
      <c r="F7472">
        <f t="shared" si="235"/>
        <v>0.27115202742045436</v>
      </c>
    </row>
    <row r="7473" spans="2:6" x14ac:dyDescent="0.3">
      <c r="B7473">
        <v>7468</v>
      </c>
      <c r="C7473" s="1">
        <f t="shared" si="234"/>
        <v>0.57009551637019396</v>
      </c>
      <c r="E7473">
        <v>7468</v>
      </c>
      <c r="F7473">
        <f t="shared" si="235"/>
        <v>0.2710878661548653</v>
      </c>
    </row>
    <row r="7474" spans="2:6" x14ac:dyDescent="0.3">
      <c r="B7474">
        <v>7469</v>
      </c>
      <c r="C7474" s="1">
        <f t="shared" si="234"/>
        <v>0.57021019542925022</v>
      </c>
      <c r="E7474">
        <v>7469</v>
      </c>
      <c r="F7474">
        <f t="shared" si="235"/>
        <v>0.27108786615486524</v>
      </c>
    </row>
    <row r="7475" spans="2:6" x14ac:dyDescent="0.3">
      <c r="B7475">
        <v>7470</v>
      </c>
      <c r="C7475" s="1">
        <f t="shared" si="234"/>
        <v>0.57032481264498458</v>
      </c>
      <c r="E7475">
        <v>7470</v>
      </c>
      <c r="F7475">
        <f t="shared" si="235"/>
        <v>0.27102379693238976</v>
      </c>
    </row>
    <row r="7476" spans="2:6" x14ac:dyDescent="0.3">
      <c r="B7476">
        <v>7471</v>
      </c>
      <c r="C7476" s="1">
        <f t="shared" si="234"/>
        <v>0.57043936795843098</v>
      </c>
      <c r="E7476">
        <v>7471</v>
      </c>
      <c r="F7476">
        <f t="shared" si="235"/>
        <v>0.27102379693238976</v>
      </c>
    </row>
    <row r="7477" spans="2:6" x14ac:dyDescent="0.3">
      <c r="B7477">
        <v>7472</v>
      </c>
      <c r="C7477" s="1">
        <f t="shared" si="234"/>
        <v>0.57055386131065577</v>
      </c>
      <c r="E7477">
        <v>7472</v>
      </c>
      <c r="F7477">
        <f t="shared" si="235"/>
        <v>0.27095981978598893</v>
      </c>
    </row>
    <row r="7478" spans="2:6" x14ac:dyDescent="0.3">
      <c r="B7478">
        <v>7473</v>
      </c>
      <c r="C7478" s="1">
        <f t="shared" si="234"/>
        <v>0.57066829264275631</v>
      </c>
      <c r="E7478">
        <v>7473</v>
      </c>
      <c r="F7478">
        <f t="shared" si="235"/>
        <v>0.27095981978598882</v>
      </c>
    </row>
    <row r="7479" spans="2:6" x14ac:dyDescent="0.3">
      <c r="B7479">
        <v>7474</v>
      </c>
      <c r="C7479" s="1">
        <f t="shared" si="234"/>
        <v>0.57078266189586246</v>
      </c>
      <c r="E7479">
        <v>7474</v>
      </c>
      <c r="F7479">
        <f t="shared" si="235"/>
        <v>0.27089593474857626</v>
      </c>
    </row>
    <row r="7480" spans="2:6" x14ac:dyDescent="0.3">
      <c r="B7480">
        <v>7475</v>
      </c>
      <c r="C7480" s="1">
        <f t="shared" si="234"/>
        <v>0.57089696901113574</v>
      </c>
      <c r="E7480">
        <v>7475</v>
      </c>
      <c r="F7480">
        <f t="shared" si="235"/>
        <v>0.27089593474857626</v>
      </c>
    </row>
    <row r="7481" spans="2:6" x14ac:dyDescent="0.3">
      <c r="B7481">
        <v>7476</v>
      </c>
      <c r="C7481" s="1">
        <f t="shared" si="234"/>
        <v>0.57101121392976983</v>
      </c>
      <c r="E7481">
        <v>7476</v>
      </c>
      <c r="F7481">
        <f t="shared" si="235"/>
        <v>0.27083214185301824</v>
      </c>
    </row>
    <row r="7482" spans="2:6" x14ac:dyDescent="0.3">
      <c r="B7482">
        <v>7477</v>
      </c>
      <c r="C7482" s="1">
        <f t="shared" si="234"/>
        <v>0.57112539659299</v>
      </c>
      <c r="E7482">
        <v>7477</v>
      </c>
      <c r="F7482">
        <f t="shared" si="235"/>
        <v>0.27083214185301818</v>
      </c>
    </row>
    <row r="7483" spans="2:6" x14ac:dyDescent="0.3">
      <c r="B7483">
        <v>7478</v>
      </c>
      <c r="C7483" s="1">
        <f t="shared" si="234"/>
        <v>0.57123951694205444</v>
      </c>
      <c r="E7483">
        <v>7478</v>
      </c>
      <c r="F7483">
        <f t="shared" si="235"/>
        <v>0.27076844113213366</v>
      </c>
    </row>
    <row r="7484" spans="2:6" x14ac:dyDescent="0.3">
      <c r="B7484">
        <v>7479</v>
      </c>
      <c r="C7484" s="1">
        <f t="shared" si="234"/>
        <v>0.57135357491825212</v>
      </c>
      <c r="E7484">
        <v>7479</v>
      </c>
      <c r="F7484">
        <f t="shared" si="235"/>
        <v>0.27076844113213361</v>
      </c>
    </row>
    <row r="7485" spans="2:6" x14ac:dyDescent="0.3">
      <c r="B7485">
        <v>7480</v>
      </c>
      <c r="C7485" s="1">
        <f t="shared" si="234"/>
        <v>0.57146757046290553</v>
      </c>
      <c r="E7485">
        <v>7480</v>
      </c>
      <c r="F7485">
        <f t="shared" si="235"/>
        <v>0.27070483261869399</v>
      </c>
    </row>
    <row r="7486" spans="2:6" x14ac:dyDescent="0.3">
      <c r="B7486">
        <v>7481</v>
      </c>
      <c r="C7486" s="1">
        <f t="shared" si="234"/>
        <v>0.5715815035173677</v>
      </c>
      <c r="E7486">
        <v>7481</v>
      </c>
      <c r="F7486">
        <f t="shared" si="235"/>
        <v>0.27070483261869399</v>
      </c>
    </row>
    <row r="7487" spans="2:6" x14ac:dyDescent="0.3">
      <c r="B7487">
        <v>7482</v>
      </c>
      <c r="C7487" s="1">
        <f t="shared" si="234"/>
        <v>0.57169537402302506</v>
      </c>
      <c r="E7487">
        <v>7482</v>
      </c>
      <c r="F7487">
        <f t="shared" si="235"/>
        <v>0.27064131634542332</v>
      </c>
    </row>
    <row r="7488" spans="2:6" x14ac:dyDescent="0.3">
      <c r="B7488">
        <v>7483</v>
      </c>
      <c r="C7488" s="1">
        <f t="shared" si="234"/>
        <v>0.57180918192129615</v>
      </c>
      <c r="E7488">
        <v>7483</v>
      </c>
      <c r="F7488">
        <f t="shared" si="235"/>
        <v>0.27064131634542327</v>
      </c>
    </row>
    <row r="7489" spans="2:6" x14ac:dyDescent="0.3">
      <c r="B7489">
        <v>7484</v>
      </c>
      <c r="C7489" s="1">
        <f t="shared" si="234"/>
        <v>0.5719229271536308</v>
      </c>
      <c r="E7489">
        <v>7484</v>
      </c>
      <c r="F7489">
        <f t="shared" si="235"/>
        <v>0.27057789234499813</v>
      </c>
    </row>
    <row r="7490" spans="2:6" x14ac:dyDescent="0.3">
      <c r="B7490">
        <v>7485</v>
      </c>
      <c r="C7490" s="1">
        <f t="shared" si="234"/>
        <v>0.57203660966151215</v>
      </c>
      <c r="E7490">
        <v>7485</v>
      </c>
      <c r="F7490">
        <f t="shared" si="235"/>
        <v>0.27057789234499813</v>
      </c>
    </row>
    <row r="7491" spans="2:6" x14ac:dyDescent="0.3">
      <c r="B7491">
        <v>7486</v>
      </c>
      <c r="C7491" s="1">
        <f t="shared" si="234"/>
        <v>0.57215022938645455</v>
      </c>
      <c r="E7491">
        <v>7486</v>
      </c>
      <c r="F7491">
        <f t="shared" si="235"/>
        <v>0.27051456065004759</v>
      </c>
    </row>
    <row r="7492" spans="2:6" x14ac:dyDescent="0.3">
      <c r="B7492">
        <v>7487</v>
      </c>
      <c r="C7492" s="1">
        <f t="shared" si="234"/>
        <v>0.57226378627000574</v>
      </c>
      <c r="E7492">
        <v>7487</v>
      </c>
      <c r="F7492">
        <f t="shared" si="235"/>
        <v>0.27051456065004753</v>
      </c>
    </row>
    <row r="7493" spans="2:6" x14ac:dyDescent="0.3">
      <c r="B7493">
        <v>7488</v>
      </c>
      <c r="C7493" s="1">
        <f t="shared" si="234"/>
        <v>0.57237728025374479</v>
      </c>
      <c r="E7493">
        <v>7488</v>
      </c>
      <c r="F7493">
        <f t="shared" si="235"/>
        <v>0.27045132129315325</v>
      </c>
    </row>
    <row r="7494" spans="2:6" x14ac:dyDescent="0.3">
      <c r="B7494">
        <v>7489</v>
      </c>
      <c r="C7494" s="1">
        <f t="shared" ref="C7494:C7557" si="236">D$2+D$1*COS((B7494*2*PI()/8760))</f>
        <v>0.57249071127928408</v>
      </c>
      <c r="E7494">
        <v>7489</v>
      </c>
      <c r="F7494">
        <f t="shared" ref="F7494:F7557" si="237">LARGE(C$6:C$8765,E7494)</f>
        <v>0.27045132129315325</v>
      </c>
    </row>
    <row r="7495" spans="2:6" x14ac:dyDescent="0.3">
      <c r="B7495">
        <v>7490</v>
      </c>
      <c r="C7495" s="1">
        <f t="shared" si="236"/>
        <v>0.57260407928826762</v>
      </c>
      <c r="E7495">
        <v>7490</v>
      </c>
      <c r="F7495">
        <f t="shared" si="237"/>
        <v>0.2703881743068493</v>
      </c>
    </row>
    <row r="7496" spans="2:6" x14ac:dyDescent="0.3">
      <c r="B7496">
        <v>7491</v>
      </c>
      <c r="C7496" s="1">
        <f t="shared" si="236"/>
        <v>0.57271738422237195</v>
      </c>
      <c r="E7496">
        <v>7491</v>
      </c>
      <c r="F7496">
        <f t="shared" si="237"/>
        <v>0.27038817430684925</v>
      </c>
    </row>
    <row r="7497" spans="2:6" x14ac:dyDescent="0.3">
      <c r="B7497">
        <v>7492</v>
      </c>
      <c r="C7497" s="1">
        <f t="shared" si="236"/>
        <v>0.5728306260233067</v>
      </c>
      <c r="E7497">
        <v>7492</v>
      </c>
      <c r="F7497">
        <f t="shared" si="237"/>
        <v>0.27032511972362228</v>
      </c>
    </row>
    <row r="7498" spans="2:6" x14ac:dyDescent="0.3">
      <c r="B7498">
        <v>7493</v>
      </c>
      <c r="C7498" s="1">
        <f t="shared" si="236"/>
        <v>0.57294380463281303</v>
      </c>
      <c r="E7498">
        <v>7493</v>
      </c>
      <c r="F7498">
        <f t="shared" si="237"/>
        <v>0.27032511972362222</v>
      </c>
    </row>
    <row r="7499" spans="2:6" x14ac:dyDescent="0.3">
      <c r="B7499">
        <v>7494</v>
      </c>
      <c r="C7499" s="1">
        <f t="shared" si="236"/>
        <v>0.5730569199926655</v>
      </c>
      <c r="E7499">
        <v>7494</v>
      </c>
      <c r="F7499">
        <f t="shared" si="237"/>
        <v>0.27026215757591127</v>
      </c>
    </row>
    <row r="7500" spans="2:6" x14ac:dyDescent="0.3">
      <c r="B7500">
        <v>7495</v>
      </c>
      <c r="C7500" s="1">
        <f t="shared" si="236"/>
        <v>0.57316997204467057</v>
      </c>
      <c r="E7500">
        <v>7495</v>
      </c>
      <c r="F7500">
        <f t="shared" si="237"/>
        <v>0.27026215757591121</v>
      </c>
    </row>
    <row r="7501" spans="2:6" x14ac:dyDescent="0.3">
      <c r="B7501">
        <v>7496</v>
      </c>
      <c r="C7501" s="1">
        <f t="shared" si="236"/>
        <v>0.57328296073066742</v>
      </c>
      <c r="E7501">
        <v>7496</v>
      </c>
      <c r="F7501">
        <f t="shared" si="237"/>
        <v>0.27019928789610775</v>
      </c>
    </row>
    <row r="7502" spans="2:6" x14ac:dyDescent="0.3">
      <c r="B7502">
        <v>7497</v>
      </c>
      <c r="C7502" s="1">
        <f t="shared" si="236"/>
        <v>0.57339588599252811</v>
      </c>
      <c r="E7502">
        <v>7497</v>
      </c>
      <c r="F7502">
        <f t="shared" si="237"/>
        <v>0.2701992878961077</v>
      </c>
    </row>
    <row r="7503" spans="2:6" x14ac:dyDescent="0.3">
      <c r="B7503">
        <v>7498</v>
      </c>
      <c r="C7503" s="1">
        <f t="shared" si="236"/>
        <v>0.57350874777215699</v>
      </c>
      <c r="E7503">
        <v>7498</v>
      </c>
      <c r="F7503">
        <f t="shared" si="237"/>
        <v>0.27013651071655564</v>
      </c>
    </row>
    <row r="7504" spans="2:6" x14ac:dyDescent="0.3">
      <c r="B7504">
        <v>7499</v>
      </c>
      <c r="C7504" s="1">
        <f t="shared" si="236"/>
        <v>0.57362154601149118</v>
      </c>
      <c r="E7504">
        <v>7499</v>
      </c>
      <c r="F7504">
        <f t="shared" si="237"/>
        <v>0.27013651071655564</v>
      </c>
    </row>
    <row r="7505" spans="2:6" x14ac:dyDescent="0.3">
      <c r="B7505">
        <v>7500</v>
      </c>
      <c r="C7505" s="1">
        <f t="shared" si="236"/>
        <v>0.57373428065250065</v>
      </c>
      <c r="E7505">
        <v>7500</v>
      </c>
      <c r="F7505">
        <f t="shared" si="237"/>
        <v>0.27007382606955133</v>
      </c>
    </row>
    <row r="7506" spans="2:6" x14ac:dyDescent="0.3">
      <c r="B7506">
        <v>7501</v>
      </c>
      <c r="C7506" s="1">
        <f t="shared" si="236"/>
        <v>0.5738469516371878</v>
      </c>
      <c r="E7506">
        <v>7501</v>
      </c>
      <c r="F7506">
        <f t="shared" si="237"/>
        <v>0.27007382606955133</v>
      </c>
    </row>
    <row r="7507" spans="2:6" x14ac:dyDescent="0.3">
      <c r="B7507">
        <v>7502</v>
      </c>
      <c r="C7507" s="1">
        <f t="shared" si="236"/>
        <v>0.5739595589075881</v>
      </c>
      <c r="E7507">
        <v>7502</v>
      </c>
      <c r="F7507">
        <f t="shared" si="237"/>
        <v>0.2700112339873435</v>
      </c>
    </row>
    <row r="7508" spans="2:6" x14ac:dyDescent="0.3">
      <c r="B7508">
        <v>7503</v>
      </c>
      <c r="C7508" s="1">
        <f t="shared" si="236"/>
        <v>0.57407210240576956</v>
      </c>
      <c r="E7508">
        <v>7503</v>
      </c>
      <c r="F7508">
        <f t="shared" si="237"/>
        <v>0.2700112339873435</v>
      </c>
    </row>
    <row r="7509" spans="2:6" x14ac:dyDescent="0.3">
      <c r="B7509">
        <v>7504</v>
      </c>
      <c r="C7509" s="1">
        <f t="shared" si="236"/>
        <v>0.57418458207383272</v>
      </c>
      <c r="E7509">
        <v>7504</v>
      </c>
      <c r="F7509">
        <f t="shared" si="237"/>
        <v>0.2699487345021333</v>
      </c>
    </row>
    <row r="7510" spans="2:6" x14ac:dyDescent="0.3">
      <c r="B7510">
        <v>7505</v>
      </c>
      <c r="C7510" s="1">
        <f t="shared" si="236"/>
        <v>0.57429699785391208</v>
      </c>
      <c r="E7510">
        <v>7505</v>
      </c>
      <c r="F7510">
        <f t="shared" si="237"/>
        <v>0.26994873450213325</v>
      </c>
    </row>
    <row r="7511" spans="2:6" x14ac:dyDescent="0.3">
      <c r="B7511">
        <v>7506</v>
      </c>
      <c r="C7511" s="1">
        <f t="shared" si="236"/>
        <v>0.57440934968817337</v>
      </c>
      <c r="E7511">
        <v>7506</v>
      </c>
      <c r="F7511">
        <f t="shared" si="237"/>
        <v>0.26988632764607418</v>
      </c>
    </row>
    <row r="7512" spans="2:6" x14ac:dyDescent="0.3">
      <c r="B7512">
        <v>7507</v>
      </c>
      <c r="C7512" s="1">
        <f t="shared" si="236"/>
        <v>0.57452163751881691</v>
      </c>
      <c r="E7512">
        <v>7507</v>
      </c>
      <c r="F7512">
        <f t="shared" si="237"/>
        <v>0.26988632764607418</v>
      </c>
    </row>
    <row r="7513" spans="2:6" x14ac:dyDescent="0.3">
      <c r="B7513">
        <v>7508</v>
      </c>
      <c r="C7513" s="1">
        <f t="shared" si="236"/>
        <v>0.57463386128807425</v>
      </c>
      <c r="E7513">
        <v>7508</v>
      </c>
      <c r="F7513">
        <f t="shared" si="237"/>
        <v>0.26982401345127194</v>
      </c>
    </row>
    <row r="7514" spans="2:6" x14ac:dyDescent="0.3">
      <c r="B7514">
        <v>7509</v>
      </c>
      <c r="C7514" s="1">
        <f t="shared" si="236"/>
        <v>0.57474602093821159</v>
      </c>
      <c r="E7514">
        <v>7509</v>
      </c>
      <c r="F7514">
        <f t="shared" si="237"/>
        <v>0.26982401345127194</v>
      </c>
    </row>
    <row r="7515" spans="2:6" x14ac:dyDescent="0.3">
      <c r="B7515">
        <v>7510</v>
      </c>
      <c r="C7515" s="1">
        <f t="shared" si="236"/>
        <v>0.57485811641152651</v>
      </c>
      <c r="E7515">
        <v>7510</v>
      </c>
      <c r="F7515">
        <f t="shared" si="237"/>
        <v>0.26976179194978483</v>
      </c>
    </row>
    <row r="7516" spans="2:6" x14ac:dyDescent="0.3">
      <c r="B7516">
        <v>7511</v>
      </c>
      <c r="C7516" s="1">
        <f t="shared" si="236"/>
        <v>0.57497014765035093</v>
      </c>
      <c r="E7516">
        <v>7511</v>
      </c>
      <c r="F7516">
        <f t="shared" si="237"/>
        <v>0.26976179194978478</v>
      </c>
    </row>
    <row r="7517" spans="2:6" x14ac:dyDescent="0.3">
      <c r="B7517">
        <v>7512</v>
      </c>
      <c r="C7517" s="1">
        <f t="shared" si="236"/>
        <v>0.57508211459704928</v>
      </c>
      <c r="E7517">
        <v>7512</v>
      </c>
      <c r="F7517">
        <f t="shared" si="237"/>
        <v>0.26969966317362321</v>
      </c>
    </row>
    <row r="7518" spans="2:6" x14ac:dyDescent="0.3">
      <c r="B7518">
        <v>7513</v>
      </c>
      <c r="C7518" s="1">
        <f t="shared" si="236"/>
        <v>0.57519401719401864</v>
      </c>
      <c r="E7518">
        <v>7513</v>
      </c>
      <c r="F7518">
        <f t="shared" si="237"/>
        <v>0.26969966317362315</v>
      </c>
    </row>
    <row r="7519" spans="2:6" x14ac:dyDescent="0.3">
      <c r="B7519">
        <v>7514</v>
      </c>
      <c r="C7519" s="1">
        <f t="shared" si="236"/>
        <v>0.57530585538369028</v>
      </c>
      <c r="E7519">
        <v>7514</v>
      </c>
      <c r="F7519">
        <f t="shared" si="237"/>
        <v>0.26963762715474987</v>
      </c>
    </row>
    <row r="7520" spans="2:6" x14ac:dyDescent="0.3">
      <c r="B7520">
        <v>7515</v>
      </c>
      <c r="C7520" s="1">
        <f t="shared" si="236"/>
        <v>0.57541762910852712</v>
      </c>
      <c r="E7520">
        <v>7515</v>
      </c>
      <c r="F7520">
        <f t="shared" si="237"/>
        <v>0.26963762715474987</v>
      </c>
    </row>
    <row r="7521" spans="2:6" x14ac:dyDescent="0.3">
      <c r="B7521">
        <v>7516</v>
      </c>
      <c r="C7521" s="1">
        <f t="shared" si="236"/>
        <v>0.57552933831102671</v>
      </c>
      <c r="E7521">
        <v>7516</v>
      </c>
      <c r="F7521">
        <f t="shared" si="237"/>
        <v>0.26957568392507991</v>
      </c>
    </row>
    <row r="7522" spans="2:6" x14ac:dyDescent="0.3">
      <c r="B7522">
        <v>7517</v>
      </c>
      <c r="C7522" s="1">
        <f t="shared" si="236"/>
        <v>0.57564098293371879</v>
      </c>
      <c r="E7522">
        <v>7517</v>
      </c>
      <c r="F7522">
        <f t="shared" si="237"/>
        <v>0.26957568392507991</v>
      </c>
    </row>
    <row r="7523" spans="2:6" x14ac:dyDescent="0.3">
      <c r="B7523">
        <v>7518</v>
      </c>
      <c r="C7523" s="1">
        <f t="shared" si="236"/>
        <v>0.57575256291916688</v>
      </c>
      <c r="E7523">
        <v>7518</v>
      </c>
      <c r="F7523">
        <f t="shared" si="237"/>
        <v>0.26951383351648062</v>
      </c>
    </row>
    <row r="7524" spans="2:6" x14ac:dyDescent="0.3">
      <c r="B7524">
        <v>7519</v>
      </c>
      <c r="C7524" s="1">
        <f t="shared" si="236"/>
        <v>0.57586407820996754</v>
      </c>
      <c r="E7524">
        <v>7519</v>
      </c>
      <c r="F7524">
        <f t="shared" si="237"/>
        <v>0.26951383351648056</v>
      </c>
    </row>
    <row r="7525" spans="2:6" x14ac:dyDescent="0.3">
      <c r="B7525">
        <v>7520</v>
      </c>
      <c r="C7525" s="1">
        <f t="shared" si="236"/>
        <v>0.57597552874875035</v>
      </c>
      <c r="E7525">
        <v>7520</v>
      </c>
      <c r="F7525">
        <f t="shared" si="237"/>
        <v>0.26945207596077148</v>
      </c>
    </row>
    <row r="7526" spans="2:6" x14ac:dyDescent="0.3">
      <c r="B7526">
        <v>7521</v>
      </c>
      <c r="C7526" s="1">
        <f t="shared" si="236"/>
        <v>0.57608691447817884</v>
      </c>
      <c r="E7526">
        <v>7521</v>
      </c>
      <c r="F7526">
        <f t="shared" si="237"/>
        <v>0.26945207596077148</v>
      </c>
    </row>
    <row r="7527" spans="2:6" x14ac:dyDescent="0.3">
      <c r="B7527">
        <v>7522</v>
      </c>
      <c r="C7527" s="1">
        <f t="shared" si="236"/>
        <v>0.57619823534094949</v>
      </c>
      <c r="E7527">
        <v>7522</v>
      </c>
      <c r="F7527">
        <f t="shared" si="237"/>
        <v>0.2693904112897243</v>
      </c>
    </row>
    <row r="7528" spans="2:6" x14ac:dyDescent="0.3">
      <c r="B7528">
        <v>7523</v>
      </c>
      <c r="C7528" s="1">
        <f t="shared" si="236"/>
        <v>0.57630949127979192</v>
      </c>
      <c r="E7528">
        <v>7523</v>
      </c>
      <c r="F7528">
        <f t="shared" si="237"/>
        <v>0.2693904112897243</v>
      </c>
    </row>
    <row r="7529" spans="2:6" x14ac:dyDescent="0.3">
      <c r="B7529">
        <v>7524</v>
      </c>
      <c r="C7529" s="1">
        <f t="shared" si="236"/>
        <v>0.57642068223746978</v>
      </c>
      <c r="E7529">
        <v>7524</v>
      </c>
      <c r="F7529">
        <f t="shared" si="237"/>
        <v>0.26932883953506315</v>
      </c>
    </row>
    <row r="7530" spans="2:6" x14ac:dyDescent="0.3">
      <c r="B7530">
        <v>7525</v>
      </c>
      <c r="C7530" s="1">
        <f t="shared" si="236"/>
        <v>0.5765318081567794</v>
      </c>
      <c r="E7530">
        <v>7525</v>
      </c>
      <c r="F7530">
        <f t="shared" si="237"/>
        <v>0.26932883953506309</v>
      </c>
    </row>
    <row r="7531" spans="2:6" x14ac:dyDescent="0.3">
      <c r="B7531">
        <v>7526</v>
      </c>
      <c r="C7531" s="1">
        <f t="shared" si="236"/>
        <v>0.57664286898055106</v>
      </c>
      <c r="E7531">
        <v>7526</v>
      </c>
      <c r="F7531">
        <f t="shared" si="237"/>
        <v>0.26926736072846413</v>
      </c>
    </row>
    <row r="7532" spans="2:6" x14ac:dyDescent="0.3">
      <c r="B7532">
        <v>7527</v>
      </c>
      <c r="C7532" s="1">
        <f t="shared" si="236"/>
        <v>0.57675386465164868</v>
      </c>
      <c r="E7532">
        <v>7527</v>
      </c>
      <c r="F7532">
        <f t="shared" si="237"/>
        <v>0.26926736072846408</v>
      </c>
    </row>
    <row r="7533" spans="2:6" x14ac:dyDescent="0.3">
      <c r="B7533">
        <v>7528</v>
      </c>
      <c r="C7533" s="1">
        <f t="shared" si="236"/>
        <v>0.57686479511296906</v>
      </c>
      <c r="E7533">
        <v>7528</v>
      </c>
      <c r="F7533">
        <f t="shared" si="237"/>
        <v>0.26920597490155568</v>
      </c>
    </row>
    <row r="7534" spans="2:6" x14ac:dyDescent="0.3">
      <c r="B7534">
        <v>7529</v>
      </c>
      <c r="C7534" s="1">
        <f t="shared" si="236"/>
        <v>0.57697566030744341</v>
      </c>
      <c r="E7534">
        <v>7529</v>
      </c>
      <c r="F7534">
        <f t="shared" si="237"/>
        <v>0.26920597490155568</v>
      </c>
    </row>
    <row r="7535" spans="2:6" x14ac:dyDescent="0.3">
      <c r="B7535">
        <v>7530</v>
      </c>
      <c r="C7535" s="1">
        <f t="shared" si="236"/>
        <v>0.57708646017803544</v>
      </c>
      <c r="E7535">
        <v>7530</v>
      </c>
      <c r="F7535">
        <f t="shared" si="237"/>
        <v>0.26914468208591835</v>
      </c>
    </row>
    <row r="7536" spans="2:6" x14ac:dyDescent="0.3">
      <c r="B7536">
        <v>7531</v>
      </c>
      <c r="C7536" s="1">
        <f t="shared" si="236"/>
        <v>0.57719719466774355</v>
      </c>
      <c r="E7536">
        <v>7531</v>
      </c>
      <c r="F7536">
        <f t="shared" si="237"/>
        <v>0.26914468208591835</v>
      </c>
    </row>
    <row r="7537" spans="2:6" x14ac:dyDescent="0.3">
      <c r="B7537">
        <v>7532</v>
      </c>
      <c r="C7537" s="1">
        <f t="shared" si="236"/>
        <v>0.57730786371959908</v>
      </c>
      <c r="E7537">
        <v>7532</v>
      </c>
      <c r="F7537">
        <f t="shared" si="237"/>
        <v>0.26908348231308477</v>
      </c>
    </row>
    <row r="7538" spans="2:6" x14ac:dyDescent="0.3">
      <c r="B7538">
        <v>7533</v>
      </c>
      <c r="C7538" s="1">
        <f t="shared" si="236"/>
        <v>0.57741846727666712</v>
      </c>
      <c r="E7538">
        <v>7533</v>
      </c>
      <c r="F7538">
        <f t="shared" si="237"/>
        <v>0.26908348231308477</v>
      </c>
    </row>
    <row r="7539" spans="2:6" x14ac:dyDescent="0.3">
      <c r="B7539">
        <v>7534</v>
      </c>
      <c r="C7539" s="1">
        <f t="shared" si="236"/>
        <v>0.57752900528204698</v>
      </c>
      <c r="E7539">
        <v>7534</v>
      </c>
      <c r="F7539">
        <f t="shared" si="237"/>
        <v>0.26902237561453984</v>
      </c>
    </row>
    <row r="7540" spans="2:6" x14ac:dyDescent="0.3">
      <c r="B7540">
        <v>7535</v>
      </c>
      <c r="C7540" s="1">
        <f t="shared" si="236"/>
        <v>0.57763947767887081</v>
      </c>
      <c r="E7540">
        <v>7535</v>
      </c>
      <c r="F7540">
        <f t="shared" si="237"/>
        <v>0.26902237561453984</v>
      </c>
    </row>
    <row r="7541" spans="2:6" x14ac:dyDescent="0.3">
      <c r="B7541">
        <v>7536</v>
      </c>
      <c r="C7541" s="1">
        <f t="shared" si="236"/>
        <v>0.5777498844103055</v>
      </c>
      <c r="E7541">
        <v>7536</v>
      </c>
      <c r="F7541">
        <f t="shared" si="237"/>
        <v>0.2689613620217205</v>
      </c>
    </row>
    <row r="7542" spans="2:6" x14ac:dyDescent="0.3">
      <c r="B7542">
        <v>7537</v>
      </c>
      <c r="C7542" s="1">
        <f t="shared" si="236"/>
        <v>0.57786022541955062</v>
      </c>
      <c r="E7542">
        <v>7537</v>
      </c>
      <c r="F7542">
        <f t="shared" si="237"/>
        <v>0.2689613620217205</v>
      </c>
    </row>
    <row r="7543" spans="2:6" x14ac:dyDescent="0.3">
      <c r="B7543">
        <v>7538</v>
      </c>
      <c r="C7543" s="1">
        <f t="shared" si="236"/>
        <v>0.57797050064984068</v>
      </c>
      <c r="E7543">
        <v>7538</v>
      </c>
      <c r="F7543">
        <f t="shared" si="237"/>
        <v>0.26890044156601578</v>
      </c>
    </row>
    <row r="7544" spans="2:6" x14ac:dyDescent="0.3">
      <c r="B7544">
        <v>7539</v>
      </c>
      <c r="C7544" s="1">
        <f t="shared" si="236"/>
        <v>0.57808071004444328</v>
      </c>
      <c r="E7544">
        <v>7539</v>
      </c>
      <c r="F7544">
        <f t="shared" si="237"/>
        <v>0.26890044156601572</v>
      </c>
    </row>
    <row r="7545" spans="2:6" x14ac:dyDescent="0.3">
      <c r="B7545">
        <v>7540</v>
      </c>
      <c r="C7545" s="1">
        <f t="shared" si="236"/>
        <v>0.57819085354666</v>
      </c>
      <c r="E7545">
        <v>7540</v>
      </c>
      <c r="F7545">
        <f t="shared" si="237"/>
        <v>0.26883961427876679</v>
      </c>
    </row>
    <row r="7546" spans="2:6" x14ac:dyDescent="0.3">
      <c r="B7546">
        <v>7541</v>
      </c>
      <c r="C7546" s="1">
        <f t="shared" si="236"/>
        <v>0.57830093109982683</v>
      </c>
      <c r="E7546">
        <v>7541</v>
      </c>
      <c r="F7546">
        <f t="shared" si="237"/>
        <v>0.26883961427876679</v>
      </c>
    </row>
    <row r="7547" spans="2:6" x14ac:dyDescent="0.3">
      <c r="B7547">
        <v>7542</v>
      </c>
      <c r="C7547" s="1">
        <f t="shared" si="236"/>
        <v>0.57841094264731263</v>
      </c>
      <c r="E7547">
        <v>7542</v>
      </c>
      <c r="F7547">
        <f t="shared" si="237"/>
        <v>0.26877888019126672</v>
      </c>
    </row>
    <row r="7548" spans="2:6" x14ac:dyDescent="0.3">
      <c r="B7548">
        <v>7543</v>
      </c>
      <c r="C7548" s="1">
        <f t="shared" si="236"/>
        <v>0.57852088813252145</v>
      </c>
      <c r="E7548">
        <v>7543</v>
      </c>
      <c r="F7548">
        <f t="shared" si="237"/>
        <v>0.26877888019126672</v>
      </c>
    </row>
    <row r="7549" spans="2:6" x14ac:dyDescent="0.3">
      <c r="B7549">
        <v>7544</v>
      </c>
      <c r="C7549" s="1">
        <f t="shared" si="236"/>
        <v>0.57863076749889053</v>
      </c>
      <c r="E7549">
        <v>7544</v>
      </c>
      <c r="F7549">
        <f t="shared" si="237"/>
        <v>0.2687182393347608</v>
      </c>
    </row>
    <row r="7550" spans="2:6" x14ac:dyDescent="0.3">
      <c r="B7550">
        <v>7545</v>
      </c>
      <c r="C7550" s="1">
        <f t="shared" si="236"/>
        <v>0.57874058068989143</v>
      </c>
      <c r="E7550">
        <v>7545</v>
      </c>
      <c r="F7550">
        <f t="shared" si="237"/>
        <v>0.2687182393347608</v>
      </c>
    </row>
    <row r="7551" spans="2:6" x14ac:dyDescent="0.3">
      <c r="B7551">
        <v>7546</v>
      </c>
      <c r="C7551" s="1">
        <f t="shared" si="236"/>
        <v>0.57885032764902955</v>
      </c>
      <c r="E7551">
        <v>7546</v>
      </c>
      <c r="F7551">
        <f t="shared" si="237"/>
        <v>0.2686576917404464</v>
      </c>
    </row>
    <row r="7552" spans="2:6" x14ac:dyDescent="0.3">
      <c r="B7552">
        <v>7547</v>
      </c>
      <c r="C7552" s="1">
        <f t="shared" si="236"/>
        <v>0.57896000831984451</v>
      </c>
      <c r="E7552">
        <v>7547</v>
      </c>
      <c r="F7552">
        <f t="shared" si="237"/>
        <v>0.2686576917404464</v>
      </c>
    </row>
    <row r="7553" spans="2:6" x14ac:dyDescent="0.3">
      <c r="B7553">
        <v>7548</v>
      </c>
      <c r="C7553" s="1">
        <f t="shared" si="236"/>
        <v>0.57906962264591</v>
      </c>
      <c r="E7553">
        <v>7548</v>
      </c>
      <c r="F7553">
        <f t="shared" si="237"/>
        <v>0.26859723743947284</v>
      </c>
    </row>
    <row r="7554" spans="2:6" x14ac:dyDescent="0.3">
      <c r="B7554">
        <v>7549</v>
      </c>
      <c r="C7554" s="1">
        <f t="shared" si="236"/>
        <v>0.57917917057083401</v>
      </c>
      <c r="E7554">
        <v>7549</v>
      </c>
      <c r="F7554">
        <f t="shared" si="237"/>
        <v>0.26859723743947278</v>
      </c>
    </row>
    <row r="7555" spans="2:6" x14ac:dyDescent="0.3">
      <c r="B7555">
        <v>7550</v>
      </c>
      <c r="C7555" s="1">
        <f t="shared" si="236"/>
        <v>0.57928865203825819</v>
      </c>
      <c r="E7555">
        <v>7550</v>
      </c>
      <c r="F7555">
        <f t="shared" si="237"/>
        <v>0.26853687646294133</v>
      </c>
    </row>
    <row r="7556" spans="2:6" x14ac:dyDescent="0.3">
      <c r="B7556">
        <v>7551</v>
      </c>
      <c r="C7556" s="1">
        <f t="shared" si="236"/>
        <v>0.57939806699185903</v>
      </c>
      <c r="E7556">
        <v>7551</v>
      </c>
      <c r="F7556">
        <f t="shared" si="237"/>
        <v>0.26853687646294128</v>
      </c>
    </row>
    <row r="7557" spans="2:6" x14ac:dyDescent="0.3">
      <c r="B7557">
        <v>7552</v>
      </c>
      <c r="C7557" s="1">
        <f t="shared" si="236"/>
        <v>0.57950741537534689</v>
      </c>
      <c r="E7557">
        <v>7552</v>
      </c>
      <c r="F7557">
        <f t="shared" si="237"/>
        <v>0.26847660884190516</v>
      </c>
    </row>
    <row r="7558" spans="2:6" x14ac:dyDescent="0.3">
      <c r="B7558">
        <v>7553</v>
      </c>
      <c r="C7558" s="1">
        <f t="shared" ref="C7558:C7621" si="238">D$2+D$1*COS((B7558*2*PI()/8760))</f>
        <v>0.57961669713246633</v>
      </c>
      <c r="E7558">
        <v>7553</v>
      </c>
      <c r="F7558">
        <f t="shared" ref="F7558:F7621" si="239">LARGE(C$6:C$8765,E7558)</f>
        <v>0.26847660884190516</v>
      </c>
    </row>
    <row r="7559" spans="2:6" x14ac:dyDescent="0.3">
      <c r="B7559">
        <v>7554</v>
      </c>
      <c r="C7559" s="1">
        <f t="shared" si="238"/>
        <v>0.57972591220699632</v>
      </c>
      <c r="E7559">
        <v>7554</v>
      </c>
      <c r="F7559">
        <f t="shared" si="239"/>
        <v>0.26841643460736975</v>
      </c>
    </row>
    <row r="7560" spans="2:6" x14ac:dyDescent="0.3">
      <c r="B7560">
        <v>7555</v>
      </c>
      <c r="C7560" s="1">
        <f t="shared" si="238"/>
        <v>0.5798350605427498</v>
      </c>
      <c r="E7560">
        <v>7555</v>
      </c>
      <c r="F7560">
        <f t="shared" si="239"/>
        <v>0.26841643460736975</v>
      </c>
    </row>
    <row r="7561" spans="2:6" x14ac:dyDescent="0.3">
      <c r="B7561">
        <v>7556</v>
      </c>
      <c r="C7561" s="1">
        <f t="shared" si="238"/>
        <v>0.57994414208357503</v>
      </c>
      <c r="E7561">
        <v>7556</v>
      </c>
      <c r="F7561">
        <f t="shared" si="239"/>
        <v>0.26835635379029221</v>
      </c>
    </row>
    <row r="7562" spans="2:6" x14ac:dyDescent="0.3">
      <c r="B7562">
        <v>7557</v>
      </c>
      <c r="C7562" s="1">
        <f t="shared" si="238"/>
        <v>0.58005315677335312</v>
      </c>
      <c r="E7562">
        <v>7557</v>
      </c>
      <c r="F7562">
        <f t="shared" si="239"/>
        <v>0.26835635379029221</v>
      </c>
    </row>
    <row r="7563" spans="2:6" x14ac:dyDescent="0.3">
      <c r="B7563">
        <v>7558</v>
      </c>
      <c r="C7563" s="1">
        <f t="shared" si="238"/>
        <v>0.58016210455600103</v>
      </c>
      <c r="E7563">
        <v>7558</v>
      </c>
      <c r="F7563">
        <f t="shared" si="239"/>
        <v>0.26829636642158172</v>
      </c>
    </row>
    <row r="7564" spans="2:6" x14ac:dyDescent="0.3">
      <c r="B7564">
        <v>7559</v>
      </c>
      <c r="C7564" s="1">
        <f t="shared" si="238"/>
        <v>0.58027098537546895</v>
      </c>
      <c r="E7564">
        <v>7559</v>
      </c>
      <c r="F7564">
        <f t="shared" si="239"/>
        <v>0.26829636642158172</v>
      </c>
    </row>
    <row r="7565" spans="2:6" x14ac:dyDescent="0.3">
      <c r="B7565">
        <v>7560</v>
      </c>
      <c r="C7565" s="1">
        <f t="shared" si="238"/>
        <v>0.58037979917574234</v>
      </c>
      <c r="E7565">
        <v>7560</v>
      </c>
      <c r="F7565">
        <f t="shared" si="239"/>
        <v>0.26823647253209948</v>
      </c>
    </row>
    <row r="7566" spans="2:6" x14ac:dyDescent="0.3">
      <c r="B7566">
        <v>7561</v>
      </c>
      <c r="C7566" s="1">
        <f t="shared" si="238"/>
        <v>0.5804885459008412</v>
      </c>
      <c r="E7566">
        <v>7561</v>
      </c>
      <c r="F7566">
        <f t="shared" si="239"/>
        <v>0.26823647253209937</v>
      </c>
    </row>
    <row r="7567" spans="2:6" x14ac:dyDescent="0.3">
      <c r="B7567">
        <v>7562</v>
      </c>
      <c r="C7567" s="1">
        <f t="shared" si="238"/>
        <v>0.58059722549481907</v>
      </c>
      <c r="E7567">
        <v>7562</v>
      </c>
      <c r="F7567">
        <f t="shared" si="239"/>
        <v>0.26817667215265828</v>
      </c>
    </row>
    <row r="7568" spans="2:6" x14ac:dyDescent="0.3">
      <c r="B7568">
        <v>7563</v>
      </c>
      <c r="C7568" s="1">
        <f t="shared" si="238"/>
        <v>0.58070583790176522</v>
      </c>
      <c r="E7568">
        <v>7563</v>
      </c>
      <c r="F7568">
        <f t="shared" si="239"/>
        <v>0.26817667215265828</v>
      </c>
    </row>
    <row r="7569" spans="2:6" x14ac:dyDescent="0.3">
      <c r="B7569">
        <v>7564</v>
      </c>
      <c r="C7569" s="1">
        <f t="shared" si="238"/>
        <v>0.58081438306580235</v>
      </c>
      <c r="E7569">
        <v>7564</v>
      </c>
      <c r="F7569">
        <f t="shared" si="239"/>
        <v>0.26811696531402318</v>
      </c>
    </row>
    <row r="7570" spans="2:6" x14ac:dyDescent="0.3">
      <c r="B7570">
        <v>7565</v>
      </c>
      <c r="C7570" s="1">
        <f t="shared" si="238"/>
        <v>0.58092286093108891</v>
      </c>
      <c r="E7570">
        <v>7565</v>
      </c>
      <c r="F7570">
        <f t="shared" si="239"/>
        <v>0.26811696531402318</v>
      </c>
    </row>
    <row r="7571" spans="2:6" x14ac:dyDescent="0.3">
      <c r="B7571">
        <v>7566</v>
      </c>
      <c r="C7571" s="1">
        <f t="shared" si="238"/>
        <v>0.58103127144181699</v>
      </c>
      <c r="E7571">
        <v>7566</v>
      </c>
      <c r="F7571">
        <f t="shared" si="239"/>
        <v>0.26805735204691095</v>
      </c>
    </row>
    <row r="7572" spans="2:6" x14ac:dyDescent="0.3">
      <c r="B7572">
        <v>7567</v>
      </c>
      <c r="C7572" s="1">
        <f t="shared" si="238"/>
        <v>0.58113961454221397</v>
      </c>
      <c r="E7572">
        <v>7567</v>
      </c>
      <c r="F7572">
        <f t="shared" si="239"/>
        <v>0.26805735204691095</v>
      </c>
    </row>
    <row r="7573" spans="2:6" x14ac:dyDescent="0.3">
      <c r="B7573">
        <v>7568</v>
      </c>
      <c r="C7573" s="1">
        <f t="shared" si="238"/>
        <v>0.58124789017654155</v>
      </c>
      <c r="E7573">
        <v>7568</v>
      </c>
      <c r="F7573">
        <f t="shared" si="239"/>
        <v>0.26799783238199015</v>
      </c>
    </row>
    <row r="7574" spans="2:6" x14ac:dyDescent="0.3">
      <c r="B7574">
        <v>7569</v>
      </c>
      <c r="C7574" s="1">
        <f t="shared" si="238"/>
        <v>0.58135609828909618</v>
      </c>
      <c r="E7574">
        <v>7569</v>
      </c>
      <c r="F7574">
        <f t="shared" si="239"/>
        <v>0.26799783238199015</v>
      </c>
    </row>
    <row r="7575" spans="2:6" x14ac:dyDescent="0.3">
      <c r="B7575">
        <v>7570</v>
      </c>
      <c r="C7575" s="1">
        <f t="shared" si="238"/>
        <v>0.58146423882420928</v>
      </c>
      <c r="E7575">
        <v>7570</v>
      </c>
      <c r="F7575">
        <f t="shared" si="239"/>
        <v>0.26793840634988136</v>
      </c>
    </row>
    <row r="7576" spans="2:6" x14ac:dyDescent="0.3">
      <c r="B7576">
        <v>7571</v>
      </c>
      <c r="C7576" s="1">
        <f t="shared" si="238"/>
        <v>0.58157231172624679</v>
      </c>
      <c r="E7576">
        <v>7571</v>
      </c>
      <c r="F7576">
        <f t="shared" si="239"/>
        <v>0.26793840634988131</v>
      </c>
    </row>
    <row r="7577" spans="2:6" x14ac:dyDescent="0.3">
      <c r="B7577">
        <v>7572</v>
      </c>
      <c r="C7577" s="1">
        <f t="shared" si="238"/>
        <v>0.58168031693960975</v>
      </c>
      <c r="E7577">
        <v>7572</v>
      </c>
      <c r="F7577">
        <f t="shared" si="239"/>
        <v>0.26787907398115673</v>
      </c>
    </row>
    <row r="7578" spans="2:6" x14ac:dyDescent="0.3">
      <c r="B7578">
        <v>7573</v>
      </c>
      <c r="C7578" s="1">
        <f t="shared" si="238"/>
        <v>0.58178825440873361</v>
      </c>
      <c r="E7578">
        <v>7573</v>
      </c>
      <c r="F7578">
        <f t="shared" si="239"/>
        <v>0.26787907398115673</v>
      </c>
    </row>
    <row r="7579" spans="2:6" x14ac:dyDescent="0.3">
      <c r="B7579">
        <v>7574</v>
      </c>
      <c r="C7579" s="1">
        <f t="shared" si="238"/>
        <v>0.58189612407808888</v>
      </c>
      <c r="E7579">
        <v>7574</v>
      </c>
      <c r="F7579">
        <f t="shared" si="239"/>
        <v>0.26781983530634057</v>
      </c>
    </row>
    <row r="7580" spans="2:6" x14ac:dyDescent="0.3">
      <c r="B7580">
        <v>7575</v>
      </c>
      <c r="C7580" s="1">
        <f t="shared" si="238"/>
        <v>0.58200392589218086</v>
      </c>
      <c r="E7580">
        <v>7575</v>
      </c>
      <c r="F7580">
        <f t="shared" si="239"/>
        <v>0.26781983530634051</v>
      </c>
    </row>
    <row r="7581" spans="2:6" x14ac:dyDescent="0.3">
      <c r="B7581">
        <v>7576</v>
      </c>
      <c r="C7581" s="1">
        <f t="shared" si="238"/>
        <v>0.58211165979555013</v>
      </c>
      <c r="E7581">
        <v>7576</v>
      </c>
      <c r="F7581">
        <f t="shared" si="239"/>
        <v>0.26776069035590866</v>
      </c>
    </row>
    <row r="7582" spans="2:6" x14ac:dyDescent="0.3">
      <c r="B7582">
        <v>7577</v>
      </c>
      <c r="C7582" s="1">
        <f t="shared" si="238"/>
        <v>0.58221932573277146</v>
      </c>
      <c r="E7582">
        <v>7577</v>
      </c>
      <c r="F7582">
        <f t="shared" si="239"/>
        <v>0.26776069035590866</v>
      </c>
    </row>
    <row r="7583" spans="2:6" x14ac:dyDescent="0.3">
      <c r="B7583">
        <v>7578</v>
      </c>
      <c r="C7583" s="1">
        <f t="shared" si="238"/>
        <v>0.58232692364845573</v>
      </c>
      <c r="E7583">
        <v>7578</v>
      </c>
      <c r="F7583">
        <f t="shared" si="239"/>
        <v>0.26770163916028877</v>
      </c>
    </row>
    <row r="7584" spans="2:6" x14ac:dyDescent="0.3">
      <c r="B7584">
        <v>7579</v>
      </c>
      <c r="C7584" s="1">
        <f t="shared" si="238"/>
        <v>0.58243445348724743</v>
      </c>
      <c r="E7584">
        <v>7579</v>
      </c>
      <c r="F7584">
        <f t="shared" si="239"/>
        <v>0.26770163916028872</v>
      </c>
    </row>
    <row r="7585" spans="2:6" x14ac:dyDescent="0.3">
      <c r="B7585">
        <v>7580</v>
      </c>
      <c r="C7585" s="1">
        <f t="shared" si="238"/>
        <v>0.58254191519382714</v>
      </c>
      <c r="E7585">
        <v>7580</v>
      </c>
      <c r="F7585">
        <f t="shared" si="239"/>
        <v>0.26764268174986033</v>
      </c>
    </row>
    <row r="7586" spans="2:6" x14ac:dyDescent="0.3">
      <c r="B7586">
        <v>7581</v>
      </c>
      <c r="C7586" s="1">
        <f t="shared" si="238"/>
        <v>0.58264930871291021</v>
      </c>
      <c r="E7586">
        <v>7581</v>
      </c>
      <c r="F7586">
        <f t="shared" si="239"/>
        <v>0.26764268174986033</v>
      </c>
    </row>
    <row r="7587" spans="2:6" x14ac:dyDescent="0.3">
      <c r="B7587">
        <v>7582</v>
      </c>
      <c r="C7587" s="1">
        <f t="shared" si="238"/>
        <v>0.5827566339892466</v>
      </c>
      <c r="E7587">
        <v>7582</v>
      </c>
      <c r="F7587">
        <f t="shared" si="239"/>
        <v>0.26758381815495463</v>
      </c>
    </row>
    <row r="7588" spans="2:6" x14ac:dyDescent="0.3">
      <c r="B7588">
        <v>7583</v>
      </c>
      <c r="C7588" s="1">
        <f t="shared" si="238"/>
        <v>0.58286389096762226</v>
      </c>
      <c r="E7588">
        <v>7583</v>
      </c>
      <c r="F7588">
        <f t="shared" si="239"/>
        <v>0.26758381815495458</v>
      </c>
    </row>
    <row r="7589" spans="2:6" x14ac:dyDescent="0.3">
      <c r="B7589">
        <v>7584</v>
      </c>
      <c r="C7589" s="1">
        <f t="shared" si="238"/>
        <v>0.58297107959285721</v>
      </c>
      <c r="E7589">
        <v>7584</v>
      </c>
      <c r="F7589">
        <f t="shared" si="239"/>
        <v>0.26752504840585456</v>
      </c>
    </row>
    <row r="7590" spans="2:6" x14ac:dyDescent="0.3">
      <c r="B7590">
        <v>7585</v>
      </c>
      <c r="C7590" s="1">
        <f t="shared" si="238"/>
        <v>0.5830781998098078</v>
      </c>
      <c r="E7590">
        <v>7585</v>
      </c>
      <c r="F7590">
        <f t="shared" si="239"/>
        <v>0.26752504840585456</v>
      </c>
    </row>
    <row r="7591" spans="2:6" x14ac:dyDescent="0.3">
      <c r="B7591">
        <v>7586</v>
      </c>
      <c r="C7591" s="1">
        <f t="shared" si="238"/>
        <v>0.58318525156336443</v>
      </c>
      <c r="E7591">
        <v>7586</v>
      </c>
      <c r="F7591">
        <f t="shared" si="239"/>
        <v>0.26746637253279482</v>
      </c>
    </row>
    <row r="7592" spans="2:6" x14ac:dyDescent="0.3">
      <c r="B7592">
        <v>7587</v>
      </c>
      <c r="C7592" s="1">
        <f t="shared" si="238"/>
        <v>0.58329223479845371</v>
      </c>
      <c r="E7592">
        <v>7587</v>
      </c>
      <c r="F7592">
        <f t="shared" si="239"/>
        <v>0.26746637253279482</v>
      </c>
    </row>
    <row r="7593" spans="2:6" x14ac:dyDescent="0.3">
      <c r="B7593">
        <v>7588</v>
      </c>
      <c r="C7593" s="1">
        <f t="shared" si="238"/>
        <v>0.58339914946003679</v>
      </c>
      <c r="E7593">
        <v>7588</v>
      </c>
      <c r="F7593">
        <f t="shared" si="239"/>
        <v>0.26740779056596176</v>
      </c>
    </row>
    <row r="7594" spans="2:6" x14ac:dyDescent="0.3">
      <c r="B7594">
        <v>7589</v>
      </c>
      <c r="C7594" s="1">
        <f t="shared" si="238"/>
        <v>0.58350599549311044</v>
      </c>
      <c r="E7594">
        <v>7589</v>
      </c>
      <c r="F7594">
        <f t="shared" si="239"/>
        <v>0.26740779056596176</v>
      </c>
    </row>
    <row r="7595" spans="2:6" x14ac:dyDescent="0.3">
      <c r="B7595">
        <v>7590</v>
      </c>
      <c r="C7595" s="1">
        <f t="shared" si="238"/>
        <v>0.58361277284270674</v>
      </c>
      <c r="E7595">
        <v>7590</v>
      </c>
      <c r="F7595">
        <f t="shared" si="239"/>
        <v>0.26734930253549355</v>
      </c>
    </row>
    <row r="7596" spans="2:6" x14ac:dyDescent="0.3">
      <c r="B7596">
        <v>7591</v>
      </c>
      <c r="C7596" s="1">
        <f t="shared" si="238"/>
        <v>0.58371948145389274</v>
      </c>
      <c r="E7596">
        <v>7591</v>
      </c>
      <c r="F7596">
        <f t="shared" si="239"/>
        <v>0.26734930253549349</v>
      </c>
    </row>
    <row r="7597" spans="2:6" x14ac:dyDescent="0.3">
      <c r="B7597">
        <v>7592</v>
      </c>
      <c r="C7597" s="1">
        <f t="shared" si="238"/>
        <v>0.58382612127177158</v>
      </c>
      <c r="E7597">
        <v>7592</v>
      </c>
      <c r="F7597">
        <f t="shared" si="239"/>
        <v>0.26729090847147985</v>
      </c>
    </row>
    <row r="7598" spans="2:6" x14ac:dyDescent="0.3">
      <c r="B7598">
        <v>7593</v>
      </c>
      <c r="C7598" s="1">
        <f t="shared" si="238"/>
        <v>0.58393269224148114</v>
      </c>
      <c r="E7598">
        <v>7593</v>
      </c>
      <c r="F7598">
        <f t="shared" si="239"/>
        <v>0.26729090847147979</v>
      </c>
    </row>
    <row r="7599" spans="2:6" x14ac:dyDescent="0.3">
      <c r="B7599">
        <v>7594</v>
      </c>
      <c r="C7599" s="1">
        <f t="shared" si="238"/>
        <v>0.58403919430819484</v>
      </c>
      <c r="E7599">
        <v>7594</v>
      </c>
      <c r="F7599">
        <f t="shared" si="239"/>
        <v>0.26723260840396207</v>
      </c>
    </row>
    <row r="7600" spans="2:6" x14ac:dyDescent="0.3">
      <c r="B7600">
        <v>7595</v>
      </c>
      <c r="C7600" s="1">
        <f t="shared" si="238"/>
        <v>0.58414562741712173</v>
      </c>
      <c r="E7600">
        <v>7595</v>
      </c>
      <c r="F7600">
        <f t="shared" si="239"/>
        <v>0.26723260840396201</v>
      </c>
    </row>
    <row r="7601" spans="2:6" x14ac:dyDescent="0.3">
      <c r="B7601">
        <v>7596</v>
      </c>
      <c r="C7601" s="1">
        <f t="shared" si="238"/>
        <v>0.58425199151350626</v>
      </c>
      <c r="E7601">
        <v>7596</v>
      </c>
      <c r="F7601">
        <f t="shared" si="239"/>
        <v>0.26717440236293327</v>
      </c>
    </row>
    <row r="7602" spans="2:6" x14ac:dyDescent="0.3">
      <c r="B7602">
        <v>7597</v>
      </c>
      <c r="C7602" s="1">
        <f t="shared" si="238"/>
        <v>0.58435828654262845</v>
      </c>
      <c r="E7602">
        <v>7597</v>
      </c>
      <c r="F7602">
        <f t="shared" si="239"/>
        <v>0.26717440236293322</v>
      </c>
    </row>
    <row r="7603" spans="2:6" x14ac:dyDescent="0.3">
      <c r="B7603">
        <v>7598</v>
      </c>
      <c r="C7603" s="1">
        <f t="shared" si="238"/>
        <v>0.58446451244980357</v>
      </c>
      <c r="E7603">
        <v>7598</v>
      </c>
      <c r="F7603">
        <f t="shared" si="239"/>
        <v>0.26711629037833806</v>
      </c>
    </row>
    <row r="7604" spans="2:6" x14ac:dyDescent="0.3">
      <c r="B7604">
        <v>7599</v>
      </c>
      <c r="C7604" s="1">
        <f t="shared" si="238"/>
        <v>0.5845706691803827</v>
      </c>
      <c r="E7604">
        <v>7599</v>
      </c>
      <c r="F7604">
        <f t="shared" si="239"/>
        <v>0.26711629037833806</v>
      </c>
    </row>
    <row r="7605" spans="2:6" x14ac:dyDescent="0.3">
      <c r="B7605">
        <v>7600</v>
      </c>
      <c r="C7605" s="1">
        <f t="shared" si="238"/>
        <v>0.58467675667975261</v>
      </c>
      <c r="E7605">
        <v>7600</v>
      </c>
      <c r="F7605">
        <f t="shared" si="239"/>
        <v>0.26705827248007286</v>
      </c>
    </row>
    <row r="7606" spans="2:6" x14ac:dyDescent="0.3">
      <c r="B7606">
        <v>7601</v>
      </c>
      <c r="C7606" s="1">
        <f t="shared" si="238"/>
        <v>0.58478277489333541</v>
      </c>
      <c r="E7606">
        <v>7601</v>
      </c>
      <c r="F7606">
        <f t="shared" si="239"/>
        <v>0.26705827248007286</v>
      </c>
    </row>
    <row r="7607" spans="2:6" x14ac:dyDescent="0.3">
      <c r="B7607">
        <v>7602</v>
      </c>
      <c r="C7607" s="1">
        <f t="shared" si="238"/>
        <v>0.58488872376658907</v>
      </c>
      <c r="E7607">
        <v>7602</v>
      </c>
      <c r="F7607">
        <f t="shared" si="239"/>
        <v>0.2670003486979855</v>
      </c>
    </row>
    <row r="7608" spans="2:6" x14ac:dyDescent="0.3">
      <c r="B7608">
        <v>7603</v>
      </c>
      <c r="C7608" s="1">
        <f t="shared" si="238"/>
        <v>0.58499460324500707</v>
      </c>
      <c r="E7608">
        <v>7603</v>
      </c>
      <c r="F7608">
        <f t="shared" si="239"/>
        <v>0.26700034869798545</v>
      </c>
    </row>
    <row r="7609" spans="2:6" x14ac:dyDescent="0.3">
      <c r="B7609">
        <v>7604</v>
      </c>
      <c r="C7609" s="1">
        <f t="shared" si="238"/>
        <v>0.58510041327411866</v>
      </c>
      <c r="E7609">
        <v>7604</v>
      </c>
      <c r="F7609">
        <f t="shared" si="239"/>
        <v>0.26694251906187538</v>
      </c>
    </row>
    <row r="7610" spans="2:6" x14ac:dyDescent="0.3">
      <c r="B7610">
        <v>7605</v>
      </c>
      <c r="C7610" s="1">
        <f t="shared" si="238"/>
        <v>0.58520615379948904</v>
      </c>
      <c r="E7610">
        <v>7605</v>
      </c>
      <c r="F7610">
        <f t="shared" si="239"/>
        <v>0.26694251906187533</v>
      </c>
    </row>
    <row r="7611" spans="2:6" x14ac:dyDescent="0.3">
      <c r="B7611">
        <v>7606</v>
      </c>
      <c r="C7611" s="1">
        <f t="shared" si="238"/>
        <v>0.5853118247667185</v>
      </c>
      <c r="E7611">
        <v>7606</v>
      </c>
      <c r="F7611">
        <f t="shared" si="239"/>
        <v>0.26688478360149354</v>
      </c>
    </row>
    <row r="7612" spans="2:6" x14ac:dyDescent="0.3">
      <c r="B7612">
        <v>7607</v>
      </c>
      <c r="C7612" s="1">
        <f t="shared" si="238"/>
        <v>0.58541742612144421</v>
      </c>
      <c r="E7612">
        <v>7607</v>
      </c>
      <c r="F7612">
        <f t="shared" si="239"/>
        <v>0.26688478360149354</v>
      </c>
    </row>
    <row r="7613" spans="2:6" x14ac:dyDescent="0.3">
      <c r="B7613">
        <v>7608</v>
      </c>
      <c r="C7613" s="1">
        <f t="shared" si="238"/>
        <v>0.58552295780933772</v>
      </c>
      <c r="E7613">
        <v>7608</v>
      </c>
      <c r="F7613">
        <f t="shared" si="239"/>
        <v>0.26682714234654259</v>
      </c>
    </row>
    <row r="7614" spans="2:6" x14ac:dyDescent="0.3">
      <c r="B7614">
        <v>7609</v>
      </c>
      <c r="C7614" s="1">
        <f t="shared" si="238"/>
        <v>0.58562841977610791</v>
      </c>
      <c r="E7614">
        <v>7609</v>
      </c>
      <c r="F7614">
        <f t="shared" si="239"/>
        <v>0.26682714234654259</v>
      </c>
    </row>
    <row r="7615" spans="2:6" x14ac:dyDescent="0.3">
      <c r="B7615">
        <v>7610</v>
      </c>
      <c r="C7615" s="1">
        <f t="shared" si="238"/>
        <v>0.58573381196749841</v>
      </c>
      <c r="E7615">
        <v>7610</v>
      </c>
      <c r="F7615">
        <f t="shared" si="239"/>
        <v>0.2667695953266766</v>
      </c>
    </row>
    <row r="7616" spans="2:6" x14ac:dyDescent="0.3">
      <c r="B7616">
        <v>7611</v>
      </c>
      <c r="C7616" s="1">
        <f t="shared" si="238"/>
        <v>0.58583913432928936</v>
      </c>
      <c r="E7616">
        <v>7611</v>
      </c>
      <c r="F7616">
        <f t="shared" si="239"/>
        <v>0.2667695953266766</v>
      </c>
    </row>
    <row r="7617" spans="2:6" x14ac:dyDescent="0.3">
      <c r="B7617">
        <v>7612</v>
      </c>
      <c r="C7617" s="1">
        <f t="shared" si="238"/>
        <v>0.58594438680729666</v>
      </c>
      <c r="E7617">
        <v>7612</v>
      </c>
      <c r="F7617">
        <f t="shared" si="239"/>
        <v>0.26671214257150128</v>
      </c>
    </row>
    <row r="7618" spans="2:6" x14ac:dyDescent="0.3">
      <c r="B7618">
        <v>7613</v>
      </c>
      <c r="C7618" s="1">
        <f t="shared" si="238"/>
        <v>0.58604956934737196</v>
      </c>
      <c r="E7618">
        <v>7613</v>
      </c>
      <c r="F7618">
        <f t="shared" si="239"/>
        <v>0.26671214257150128</v>
      </c>
    </row>
    <row r="7619" spans="2:6" x14ac:dyDescent="0.3">
      <c r="B7619">
        <v>7614</v>
      </c>
      <c r="C7619" s="1">
        <f t="shared" si="238"/>
        <v>0.58615468189540321</v>
      </c>
      <c r="E7619">
        <v>7614</v>
      </c>
      <c r="F7619">
        <f t="shared" si="239"/>
        <v>0.26665478411057375</v>
      </c>
    </row>
    <row r="7620" spans="2:6" x14ac:dyDescent="0.3">
      <c r="B7620">
        <v>7615</v>
      </c>
      <c r="C7620" s="1">
        <f t="shared" si="238"/>
        <v>0.58625972439731422</v>
      </c>
      <c r="E7620">
        <v>7615</v>
      </c>
      <c r="F7620">
        <f t="shared" si="239"/>
        <v>0.26665478411057369</v>
      </c>
    </row>
    <row r="7621" spans="2:6" x14ac:dyDescent="0.3">
      <c r="B7621">
        <v>7616</v>
      </c>
      <c r="C7621" s="1">
        <f t="shared" si="238"/>
        <v>0.58636469679906467</v>
      </c>
      <c r="E7621">
        <v>7616</v>
      </c>
      <c r="F7621">
        <f t="shared" si="239"/>
        <v>0.26659751997340259</v>
      </c>
    </row>
    <row r="7622" spans="2:6" x14ac:dyDescent="0.3">
      <c r="B7622">
        <v>7617</v>
      </c>
      <c r="C7622" s="1">
        <f t="shared" ref="C7622:C7685" si="240">D$2+D$1*COS((B7622*2*PI()/8760))</f>
        <v>0.58646959904665064</v>
      </c>
      <c r="E7622">
        <v>7617</v>
      </c>
      <c r="F7622">
        <f t="shared" ref="F7622:F7685" si="241">LARGE(C$6:C$8765,E7622)</f>
        <v>0.26659751997340259</v>
      </c>
    </row>
    <row r="7623" spans="2:6" x14ac:dyDescent="0.3">
      <c r="B7623">
        <v>7618</v>
      </c>
      <c r="C7623" s="1">
        <f t="shared" si="240"/>
        <v>0.58657443108610419</v>
      </c>
      <c r="E7623">
        <v>7618</v>
      </c>
      <c r="F7623">
        <f t="shared" si="241"/>
        <v>0.26654035018944788</v>
      </c>
    </row>
    <row r="7624" spans="2:6" x14ac:dyDescent="0.3">
      <c r="B7624">
        <v>7619</v>
      </c>
      <c r="C7624" s="1">
        <f t="shared" si="240"/>
        <v>0.58667919286349324</v>
      </c>
      <c r="E7624">
        <v>7619</v>
      </c>
      <c r="F7624">
        <f t="shared" si="241"/>
        <v>0.26654035018944788</v>
      </c>
    </row>
    <row r="7625" spans="2:6" x14ac:dyDescent="0.3">
      <c r="B7625">
        <v>7620</v>
      </c>
      <c r="C7625" s="1">
        <f t="shared" si="240"/>
        <v>0.58678388432492201</v>
      </c>
      <c r="E7625">
        <v>7620</v>
      </c>
      <c r="F7625">
        <f t="shared" si="241"/>
        <v>0.26648327478812128</v>
      </c>
    </row>
    <row r="7626" spans="2:6" x14ac:dyDescent="0.3">
      <c r="B7626">
        <v>7621</v>
      </c>
      <c r="C7626" s="1">
        <f t="shared" si="240"/>
        <v>0.58688850541653126</v>
      </c>
      <c r="E7626">
        <v>7621</v>
      </c>
      <c r="F7626">
        <f t="shared" si="241"/>
        <v>0.26648327478812128</v>
      </c>
    </row>
    <row r="7627" spans="2:6" x14ac:dyDescent="0.3">
      <c r="B7627">
        <v>7622</v>
      </c>
      <c r="C7627" s="1">
        <f t="shared" si="240"/>
        <v>0.58699305608449748</v>
      </c>
      <c r="E7627">
        <v>7622</v>
      </c>
      <c r="F7627">
        <f t="shared" si="241"/>
        <v>0.26642629379878568</v>
      </c>
    </row>
    <row r="7628" spans="2:6" x14ac:dyDescent="0.3">
      <c r="B7628">
        <v>7623</v>
      </c>
      <c r="C7628" s="1">
        <f t="shared" si="240"/>
        <v>0.58709753627503347</v>
      </c>
      <c r="E7628">
        <v>7623</v>
      </c>
      <c r="F7628">
        <f t="shared" si="241"/>
        <v>0.26642629379878568</v>
      </c>
    </row>
    <row r="7629" spans="2:6" x14ac:dyDescent="0.3">
      <c r="B7629">
        <v>7624</v>
      </c>
      <c r="C7629" s="1">
        <f t="shared" si="240"/>
        <v>0.58720194593438857</v>
      </c>
      <c r="E7629">
        <v>7624</v>
      </c>
      <c r="F7629">
        <f t="shared" si="241"/>
        <v>0.26636940725075559</v>
      </c>
    </row>
    <row r="7630" spans="2:6" x14ac:dyDescent="0.3">
      <c r="B7630">
        <v>7625</v>
      </c>
      <c r="C7630" s="1">
        <f t="shared" si="240"/>
        <v>0.58730628500884796</v>
      </c>
      <c r="E7630">
        <v>7625</v>
      </c>
      <c r="F7630">
        <f t="shared" si="241"/>
        <v>0.26636940725075559</v>
      </c>
    </row>
    <row r="7631" spans="2:6" x14ac:dyDescent="0.3">
      <c r="B7631">
        <v>7626</v>
      </c>
      <c r="C7631" s="1">
        <f t="shared" si="240"/>
        <v>0.58741055344473336</v>
      </c>
      <c r="E7631">
        <v>7626</v>
      </c>
      <c r="F7631">
        <f t="shared" si="241"/>
        <v>0.26631261517329685</v>
      </c>
    </row>
    <row r="7632" spans="2:6" x14ac:dyDescent="0.3">
      <c r="B7632">
        <v>7627</v>
      </c>
      <c r="C7632" s="1">
        <f t="shared" si="240"/>
        <v>0.58751475118840313</v>
      </c>
      <c r="E7632">
        <v>7627</v>
      </c>
      <c r="F7632">
        <f t="shared" si="241"/>
        <v>0.2663126151732968</v>
      </c>
    </row>
    <row r="7633" spans="2:6" x14ac:dyDescent="0.3">
      <c r="B7633">
        <v>7628</v>
      </c>
      <c r="C7633" s="1">
        <f t="shared" si="240"/>
        <v>0.58761887818625136</v>
      </c>
      <c r="E7633">
        <v>7628</v>
      </c>
      <c r="F7633">
        <f t="shared" si="241"/>
        <v>0.26625591759562667</v>
      </c>
    </row>
    <row r="7634" spans="2:6" x14ac:dyDescent="0.3">
      <c r="B7634">
        <v>7629</v>
      </c>
      <c r="C7634" s="1">
        <f t="shared" si="240"/>
        <v>0.58772293438470924</v>
      </c>
      <c r="E7634">
        <v>7629</v>
      </c>
      <c r="F7634">
        <f t="shared" si="241"/>
        <v>0.26625591759562667</v>
      </c>
    </row>
    <row r="7635" spans="2:6" x14ac:dyDescent="0.3">
      <c r="B7635">
        <v>7630</v>
      </c>
      <c r="C7635" s="1">
        <f t="shared" si="240"/>
        <v>0.5878269197302437</v>
      </c>
      <c r="E7635">
        <v>7630</v>
      </c>
      <c r="F7635">
        <f t="shared" si="241"/>
        <v>0.2661993145469137</v>
      </c>
    </row>
    <row r="7636" spans="2:6" x14ac:dyDescent="0.3">
      <c r="B7636">
        <v>7631</v>
      </c>
      <c r="C7636" s="1">
        <f t="shared" si="240"/>
        <v>0.58793083416935865</v>
      </c>
      <c r="E7636">
        <v>7631</v>
      </c>
      <c r="F7636">
        <f t="shared" si="241"/>
        <v>0.26619931454691365</v>
      </c>
    </row>
    <row r="7637" spans="2:6" x14ac:dyDescent="0.3">
      <c r="B7637">
        <v>7632</v>
      </c>
      <c r="C7637" s="1">
        <f t="shared" si="240"/>
        <v>0.58803467764859441</v>
      </c>
      <c r="E7637">
        <v>7632</v>
      </c>
      <c r="F7637">
        <f t="shared" si="241"/>
        <v>0.26614280605627794</v>
      </c>
    </row>
    <row r="7638" spans="2:6" x14ac:dyDescent="0.3">
      <c r="B7638">
        <v>7633</v>
      </c>
      <c r="C7638" s="1">
        <f t="shared" si="240"/>
        <v>0.58813845011452726</v>
      </c>
      <c r="E7638">
        <v>7633</v>
      </c>
      <c r="F7638">
        <f t="shared" si="241"/>
        <v>0.26614280605627788</v>
      </c>
    </row>
    <row r="7639" spans="2:6" x14ac:dyDescent="0.3">
      <c r="B7639">
        <v>7634</v>
      </c>
      <c r="C7639" s="1">
        <f t="shared" si="240"/>
        <v>0.58824215151377091</v>
      </c>
      <c r="E7639">
        <v>7634</v>
      </c>
      <c r="F7639">
        <f t="shared" si="241"/>
        <v>0.26608639215279067</v>
      </c>
    </row>
    <row r="7640" spans="2:6" x14ac:dyDescent="0.3">
      <c r="B7640">
        <v>7635</v>
      </c>
      <c r="C7640" s="1">
        <f t="shared" si="240"/>
        <v>0.5883457817929747</v>
      </c>
      <c r="E7640">
        <v>7635</v>
      </c>
      <c r="F7640">
        <f t="shared" si="241"/>
        <v>0.26608639215279067</v>
      </c>
    </row>
    <row r="7641" spans="2:6" x14ac:dyDescent="0.3">
      <c r="B7641">
        <v>7636</v>
      </c>
      <c r="C7641" s="1">
        <f t="shared" si="240"/>
        <v>0.58844934089882539</v>
      </c>
      <c r="E7641">
        <v>7636</v>
      </c>
      <c r="F7641">
        <f t="shared" si="241"/>
        <v>0.26603007286547475</v>
      </c>
    </row>
    <row r="7642" spans="2:6" x14ac:dyDescent="0.3">
      <c r="B7642">
        <v>7637</v>
      </c>
      <c r="C7642" s="1">
        <f t="shared" si="240"/>
        <v>0.58855282877804571</v>
      </c>
      <c r="E7642">
        <v>7637</v>
      </c>
      <c r="F7642">
        <f t="shared" si="241"/>
        <v>0.2660300728654747</v>
      </c>
    </row>
    <row r="7643" spans="2:6" x14ac:dyDescent="0.3">
      <c r="B7643">
        <v>7638</v>
      </c>
      <c r="C7643" s="1">
        <f t="shared" si="240"/>
        <v>0.58865624537739547</v>
      </c>
      <c r="E7643">
        <v>7638</v>
      </c>
      <c r="F7643">
        <f t="shared" si="241"/>
        <v>0.26597384822330405</v>
      </c>
    </row>
    <row r="7644" spans="2:6" x14ac:dyDescent="0.3">
      <c r="B7644">
        <v>7639</v>
      </c>
      <c r="C7644" s="1">
        <f t="shared" si="240"/>
        <v>0.58875959064367089</v>
      </c>
      <c r="E7644">
        <v>7639</v>
      </c>
      <c r="F7644">
        <f t="shared" si="241"/>
        <v>0.265973848223304</v>
      </c>
    </row>
    <row r="7645" spans="2:6" x14ac:dyDescent="0.3">
      <c r="B7645">
        <v>7640</v>
      </c>
      <c r="C7645" s="1">
        <f t="shared" si="240"/>
        <v>0.58886286452370495</v>
      </c>
      <c r="E7645">
        <v>7640</v>
      </c>
      <c r="F7645">
        <f t="shared" si="241"/>
        <v>0.26591771825520388</v>
      </c>
    </row>
    <row r="7646" spans="2:6" x14ac:dyDescent="0.3">
      <c r="B7646">
        <v>7641</v>
      </c>
      <c r="C7646" s="1">
        <f t="shared" si="240"/>
        <v>0.5889660669643676</v>
      </c>
      <c r="E7646">
        <v>7641</v>
      </c>
      <c r="F7646">
        <f t="shared" si="241"/>
        <v>0.26591771825520388</v>
      </c>
    </row>
    <row r="7647" spans="2:6" x14ac:dyDescent="0.3">
      <c r="B7647">
        <v>7642</v>
      </c>
      <c r="C7647" s="1">
        <f t="shared" si="240"/>
        <v>0.58906919791256496</v>
      </c>
      <c r="E7647">
        <v>7642</v>
      </c>
      <c r="F7647">
        <f t="shared" si="241"/>
        <v>0.26586168299005097</v>
      </c>
    </row>
    <row r="7648" spans="2:6" x14ac:dyDescent="0.3">
      <c r="B7648">
        <v>7643</v>
      </c>
      <c r="C7648" s="1">
        <f t="shared" si="240"/>
        <v>0.58917225731524059</v>
      </c>
      <c r="E7648">
        <v>7643</v>
      </c>
      <c r="F7648">
        <f t="shared" si="241"/>
        <v>0.26586168299005092</v>
      </c>
    </row>
    <row r="7649" spans="2:6" x14ac:dyDescent="0.3">
      <c r="B7649">
        <v>7644</v>
      </c>
      <c r="C7649" s="1">
        <f t="shared" si="240"/>
        <v>0.58927524511937446</v>
      </c>
      <c r="E7649">
        <v>7644</v>
      </c>
      <c r="F7649">
        <f t="shared" si="241"/>
        <v>0.2658057424566731</v>
      </c>
    </row>
    <row r="7650" spans="2:6" x14ac:dyDescent="0.3">
      <c r="B7650">
        <v>7645</v>
      </c>
      <c r="C7650" s="1">
        <f t="shared" si="240"/>
        <v>0.5893781612719835</v>
      </c>
      <c r="E7650">
        <v>7645</v>
      </c>
      <c r="F7650">
        <f t="shared" si="241"/>
        <v>0.2658057424566731</v>
      </c>
    </row>
    <row r="7651" spans="2:6" x14ac:dyDescent="0.3">
      <c r="B7651">
        <v>7646</v>
      </c>
      <c r="C7651" s="1">
        <f t="shared" si="240"/>
        <v>0.58948100572012141</v>
      </c>
      <c r="E7651">
        <v>7646</v>
      </c>
      <c r="F7651">
        <f t="shared" si="241"/>
        <v>0.26574989668384946</v>
      </c>
    </row>
    <row r="7652" spans="2:6" x14ac:dyDescent="0.3">
      <c r="B7652">
        <v>7647</v>
      </c>
      <c r="C7652" s="1">
        <f t="shared" si="240"/>
        <v>0.58958377841087894</v>
      </c>
      <c r="E7652">
        <v>7647</v>
      </c>
      <c r="F7652">
        <f t="shared" si="241"/>
        <v>0.26574989668384946</v>
      </c>
    </row>
    <row r="7653" spans="2:6" x14ac:dyDescent="0.3">
      <c r="B7653">
        <v>7648</v>
      </c>
      <c r="C7653" s="1">
        <f t="shared" si="240"/>
        <v>0.58968647929138351</v>
      </c>
      <c r="E7653">
        <v>7648</v>
      </c>
      <c r="F7653">
        <f t="shared" si="241"/>
        <v>0.26569414570031058</v>
      </c>
    </row>
    <row r="7654" spans="2:6" x14ac:dyDescent="0.3">
      <c r="B7654">
        <v>7649</v>
      </c>
      <c r="C7654" s="1">
        <f t="shared" si="240"/>
        <v>0.58978910830879983</v>
      </c>
      <c r="E7654">
        <v>7649</v>
      </c>
      <c r="F7654">
        <f t="shared" si="241"/>
        <v>0.26569414570031052</v>
      </c>
    </row>
    <row r="7655" spans="2:6" x14ac:dyDescent="0.3">
      <c r="B7655">
        <v>7650</v>
      </c>
      <c r="C7655" s="1">
        <f t="shared" si="240"/>
        <v>0.58989166541032945</v>
      </c>
      <c r="E7655">
        <v>7650</v>
      </c>
      <c r="F7655">
        <f t="shared" si="241"/>
        <v>0.2656384895347379</v>
      </c>
    </row>
    <row r="7656" spans="2:6" x14ac:dyDescent="0.3">
      <c r="B7656">
        <v>7651</v>
      </c>
      <c r="C7656" s="1">
        <f t="shared" si="240"/>
        <v>0.58999415054321058</v>
      </c>
      <c r="E7656">
        <v>7651</v>
      </c>
      <c r="F7656">
        <f t="shared" si="241"/>
        <v>0.2656384895347379</v>
      </c>
    </row>
    <row r="7657" spans="2:6" x14ac:dyDescent="0.3">
      <c r="B7657">
        <v>7652</v>
      </c>
      <c r="C7657" s="1">
        <f t="shared" si="240"/>
        <v>0.59009656365471885</v>
      </c>
      <c r="E7657">
        <v>7652</v>
      </c>
      <c r="F7657">
        <f t="shared" si="241"/>
        <v>0.26558292821576446</v>
      </c>
    </row>
    <row r="7658" spans="2:6" x14ac:dyDescent="0.3">
      <c r="B7658">
        <v>7653</v>
      </c>
      <c r="C7658" s="1">
        <f t="shared" si="240"/>
        <v>0.59019890469216685</v>
      </c>
      <c r="E7658">
        <v>7653</v>
      </c>
      <c r="F7658">
        <f t="shared" si="241"/>
        <v>0.26558292821576446</v>
      </c>
    </row>
    <row r="7659" spans="2:6" x14ac:dyDescent="0.3">
      <c r="B7659">
        <v>7654</v>
      </c>
      <c r="C7659" s="1">
        <f t="shared" si="240"/>
        <v>0.59030117360290435</v>
      </c>
      <c r="E7659">
        <v>7654</v>
      </c>
      <c r="F7659">
        <f t="shared" si="241"/>
        <v>0.26552746177197423</v>
      </c>
    </row>
    <row r="7660" spans="2:6" x14ac:dyDescent="0.3">
      <c r="B7660">
        <v>7655</v>
      </c>
      <c r="C7660" s="1">
        <f t="shared" si="240"/>
        <v>0.59040337033431778</v>
      </c>
      <c r="E7660">
        <v>7655</v>
      </c>
      <c r="F7660">
        <f t="shared" si="241"/>
        <v>0.26552746177197417</v>
      </c>
    </row>
    <row r="7661" spans="2:6" x14ac:dyDescent="0.3">
      <c r="B7661">
        <v>7656</v>
      </c>
      <c r="C7661" s="1">
        <f t="shared" si="240"/>
        <v>0.59050549483383152</v>
      </c>
      <c r="E7661">
        <v>7656</v>
      </c>
      <c r="F7661">
        <f t="shared" si="241"/>
        <v>0.26547209023190249</v>
      </c>
    </row>
    <row r="7662" spans="2:6" x14ac:dyDescent="0.3">
      <c r="B7662">
        <v>7657</v>
      </c>
      <c r="C7662" s="1">
        <f t="shared" si="240"/>
        <v>0.59060754704890595</v>
      </c>
      <c r="E7662">
        <v>7657</v>
      </c>
      <c r="F7662">
        <f t="shared" si="241"/>
        <v>0.26547209023190244</v>
      </c>
    </row>
    <row r="7663" spans="2:6" x14ac:dyDescent="0.3">
      <c r="B7663">
        <v>7658</v>
      </c>
      <c r="C7663" s="1">
        <f t="shared" si="240"/>
        <v>0.59070952692703982</v>
      </c>
      <c r="E7663">
        <v>7658</v>
      </c>
      <c r="F7663">
        <f t="shared" si="241"/>
        <v>0.26541681362403569</v>
      </c>
    </row>
    <row r="7664" spans="2:6" x14ac:dyDescent="0.3">
      <c r="B7664">
        <v>7659</v>
      </c>
      <c r="C7664" s="1">
        <f t="shared" si="240"/>
        <v>0.59081143441576833</v>
      </c>
      <c r="E7664">
        <v>7659</v>
      </c>
      <c r="F7664">
        <f t="shared" si="241"/>
        <v>0.26541681362403569</v>
      </c>
    </row>
    <row r="7665" spans="2:6" x14ac:dyDescent="0.3">
      <c r="B7665">
        <v>7660</v>
      </c>
      <c r="C7665" s="1">
        <f t="shared" si="240"/>
        <v>0.5909132694626642</v>
      </c>
      <c r="E7665">
        <v>7660</v>
      </c>
      <c r="F7665">
        <f t="shared" si="241"/>
        <v>0.26536163197681145</v>
      </c>
    </row>
    <row r="7666" spans="2:6" x14ac:dyDescent="0.3">
      <c r="B7666">
        <v>7661</v>
      </c>
      <c r="C7666" s="1">
        <f t="shared" si="240"/>
        <v>0.59101503201533767</v>
      </c>
      <c r="E7666">
        <v>7661</v>
      </c>
      <c r="F7666">
        <f t="shared" si="241"/>
        <v>0.2653616319768114</v>
      </c>
    </row>
    <row r="7667" spans="2:6" x14ac:dyDescent="0.3">
      <c r="B7667">
        <v>7662</v>
      </c>
      <c r="C7667" s="1">
        <f t="shared" si="240"/>
        <v>0.5911167220214355</v>
      </c>
      <c r="E7667">
        <v>7662</v>
      </c>
      <c r="F7667">
        <f t="shared" si="241"/>
        <v>0.26530654531861841</v>
      </c>
    </row>
    <row r="7668" spans="2:6" x14ac:dyDescent="0.3">
      <c r="B7668">
        <v>7663</v>
      </c>
      <c r="C7668" s="1">
        <f t="shared" si="240"/>
        <v>0.59121833942864277</v>
      </c>
      <c r="E7668">
        <v>7663</v>
      </c>
      <c r="F7668">
        <f t="shared" si="241"/>
        <v>0.26530654531861841</v>
      </c>
    </row>
    <row r="7669" spans="2:6" x14ac:dyDescent="0.3">
      <c r="B7669">
        <v>7664</v>
      </c>
      <c r="C7669" s="1">
        <f t="shared" si="240"/>
        <v>0.59131988418468084</v>
      </c>
      <c r="E7669">
        <v>7664</v>
      </c>
      <c r="F7669">
        <f t="shared" si="241"/>
        <v>0.26525155367779657</v>
      </c>
    </row>
    <row r="7670" spans="2:6" x14ac:dyDescent="0.3">
      <c r="B7670">
        <v>7665</v>
      </c>
      <c r="C7670" s="1">
        <f t="shared" si="240"/>
        <v>0.59142135623730951</v>
      </c>
      <c r="E7670">
        <v>7665</v>
      </c>
      <c r="F7670">
        <f t="shared" si="241"/>
        <v>0.26525155367779651</v>
      </c>
    </row>
    <row r="7671" spans="2:6" x14ac:dyDescent="0.3">
      <c r="B7671">
        <v>7666</v>
      </c>
      <c r="C7671" s="1">
        <f t="shared" si="240"/>
        <v>0.59152275553432521</v>
      </c>
      <c r="E7671">
        <v>7666</v>
      </c>
      <c r="F7671">
        <f t="shared" si="241"/>
        <v>0.26519665708263684</v>
      </c>
    </row>
    <row r="7672" spans="2:6" x14ac:dyDescent="0.3">
      <c r="B7672">
        <v>7667</v>
      </c>
      <c r="C7672" s="1">
        <f t="shared" si="240"/>
        <v>0.5916240820235622</v>
      </c>
      <c r="E7672">
        <v>7667</v>
      </c>
      <c r="F7672">
        <f t="shared" si="241"/>
        <v>0.26519665708263684</v>
      </c>
    </row>
    <row r="7673" spans="2:6" x14ac:dyDescent="0.3">
      <c r="B7673">
        <v>7668</v>
      </c>
      <c r="C7673" s="1">
        <f t="shared" si="240"/>
        <v>0.59172533565289198</v>
      </c>
      <c r="E7673">
        <v>7668</v>
      </c>
      <c r="F7673">
        <f t="shared" si="241"/>
        <v>0.26514185556138137</v>
      </c>
    </row>
    <row r="7674" spans="2:6" x14ac:dyDescent="0.3">
      <c r="B7674">
        <v>7669</v>
      </c>
      <c r="C7674" s="1">
        <f t="shared" si="240"/>
        <v>0.59182651637022354</v>
      </c>
      <c r="E7674">
        <v>7669</v>
      </c>
      <c r="F7674">
        <f t="shared" si="241"/>
        <v>0.26514185556138131</v>
      </c>
    </row>
    <row r="7675" spans="2:6" x14ac:dyDescent="0.3">
      <c r="B7675">
        <v>7670</v>
      </c>
      <c r="C7675" s="1">
        <f t="shared" si="240"/>
        <v>0.59192762412350364</v>
      </c>
      <c r="E7675">
        <v>7670</v>
      </c>
      <c r="F7675">
        <f t="shared" si="241"/>
        <v>0.26508714914222331</v>
      </c>
    </row>
    <row r="7676" spans="2:6" x14ac:dyDescent="0.3">
      <c r="B7676">
        <v>7671</v>
      </c>
      <c r="C7676" s="1">
        <f t="shared" si="240"/>
        <v>0.59202865886071643</v>
      </c>
      <c r="E7676">
        <v>7671</v>
      </c>
      <c r="F7676">
        <f t="shared" si="241"/>
        <v>0.26508714914222326</v>
      </c>
    </row>
    <row r="7677" spans="2:6" x14ac:dyDescent="0.3">
      <c r="B7677">
        <v>7672</v>
      </c>
      <c r="C7677" s="1">
        <f t="shared" si="240"/>
        <v>0.59212962052988338</v>
      </c>
      <c r="E7677">
        <v>7672</v>
      </c>
      <c r="F7677">
        <f t="shared" si="241"/>
        <v>0.26503253785330694</v>
      </c>
    </row>
    <row r="7678" spans="2:6" x14ac:dyDescent="0.3">
      <c r="B7678">
        <v>7673</v>
      </c>
      <c r="C7678" s="1">
        <f t="shared" si="240"/>
        <v>0.59223050907906394</v>
      </c>
      <c r="E7678">
        <v>7673</v>
      </c>
      <c r="F7678">
        <f t="shared" si="241"/>
        <v>0.26503253785330688</v>
      </c>
    </row>
    <row r="7679" spans="2:6" x14ac:dyDescent="0.3">
      <c r="B7679">
        <v>7674</v>
      </c>
      <c r="C7679" s="1">
        <f t="shared" si="240"/>
        <v>0.59233132445635495</v>
      </c>
      <c r="E7679">
        <v>7674</v>
      </c>
      <c r="F7679">
        <f t="shared" si="241"/>
        <v>0.2649780217227275</v>
      </c>
    </row>
    <row r="7680" spans="2:6" x14ac:dyDescent="0.3">
      <c r="B7680">
        <v>7675</v>
      </c>
      <c r="C7680" s="1">
        <f t="shared" si="240"/>
        <v>0.59243206660989078</v>
      </c>
      <c r="E7680">
        <v>7675</v>
      </c>
      <c r="F7680">
        <f t="shared" si="241"/>
        <v>0.2649780217227275</v>
      </c>
    </row>
    <row r="7681" spans="2:6" x14ac:dyDescent="0.3">
      <c r="B7681">
        <v>7676</v>
      </c>
      <c r="C7681" s="1">
        <f t="shared" si="240"/>
        <v>0.59253273548784402</v>
      </c>
      <c r="E7681">
        <v>7676</v>
      </c>
      <c r="F7681">
        <f t="shared" si="241"/>
        <v>0.2649236007785315</v>
      </c>
    </row>
    <row r="7682" spans="2:6" x14ac:dyDescent="0.3">
      <c r="B7682">
        <v>7677</v>
      </c>
      <c r="C7682" s="1">
        <f t="shared" si="240"/>
        <v>0.59263333103842408</v>
      </c>
      <c r="E7682">
        <v>7677</v>
      </c>
      <c r="F7682">
        <f t="shared" si="241"/>
        <v>0.26492360077853144</v>
      </c>
    </row>
    <row r="7683" spans="2:6" x14ac:dyDescent="0.3">
      <c r="B7683">
        <v>7678</v>
      </c>
      <c r="C7683" s="1">
        <f t="shared" si="240"/>
        <v>0.59273385320987904</v>
      </c>
      <c r="E7683">
        <v>7678</v>
      </c>
      <c r="F7683">
        <f t="shared" si="241"/>
        <v>0.26486927504871616</v>
      </c>
    </row>
    <row r="7684" spans="2:6" x14ac:dyDescent="0.3">
      <c r="B7684">
        <v>7679</v>
      </c>
      <c r="C7684" s="1">
        <f t="shared" si="240"/>
        <v>0.59283430195049402</v>
      </c>
      <c r="E7684">
        <v>7679</v>
      </c>
      <c r="F7684">
        <f t="shared" si="241"/>
        <v>0.26486927504871616</v>
      </c>
    </row>
    <row r="7685" spans="2:6" x14ac:dyDescent="0.3">
      <c r="B7685">
        <v>7680</v>
      </c>
      <c r="C7685" s="1">
        <f t="shared" si="240"/>
        <v>0.59293467720859205</v>
      </c>
      <c r="E7685">
        <v>7680</v>
      </c>
      <c r="F7685">
        <f t="shared" si="241"/>
        <v>0.26481504456123006</v>
      </c>
    </row>
    <row r="7686" spans="2:6" x14ac:dyDescent="0.3">
      <c r="B7686">
        <v>7681</v>
      </c>
      <c r="C7686" s="1">
        <f t="shared" ref="C7686:C7749" si="242">D$2+D$1*COS((B7686*2*PI()/8760))</f>
        <v>0.59303497893253454</v>
      </c>
      <c r="E7686">
        <v>7681</v>
      </c>
      <c r="F7686">
        <f t="shared" ref="F7686:F7749" si="243">LARGE(C$6:C$8765,E7686)</f>
        <v>0.26481504456123001</v>
      </c>
    </row>
    <row r="7687" spans="2:6" x14ac:dyDescent="0.3">
      <c r="B7687">
        <v>7682</v>
      </c>
      <c r="C7687" s="1">
        <f t="shared" si="242"/>
        <v>0.59313520707071987</v>
      </c>
      <c r="E7687">
        <v>7682</v>
      </c>
      <c r="F7687">
        <f t="shared" si="243"/>
        <v>0.26476090934397245</v>
      </c>
    </row>
    <row r="7688" spans="2:6" x14ac:dyDescent="0.3">
      <c r="B7688">
        <v>7683</v>
      </c>
      <c r="C7688" s="1">
        <f t="shared" si="242"/>
        <v>0.59323536157158496</v>
      </c>
      <c r="E7688">
        <v>7683</v>
      </c>
      <c r="F7688">
        <f t="shared" si="243"/>
        <v>0.26476090934397245</v>
      </c>
    </row>
    <row r="7689" spans="2:6" x14ac:dyDescent="0.3">
      <c r="B7689">
        <v>7684</v>
      </c>
      <c r="C7689" s="1">
        <f t="shared" si="242"/>
        <v>0.59333544238360392</v>
      </c>
      <c r="E7689">
        <v>7684</v>
      </c>
      <c r="F7689">
        <f t="shared" si="243"/>
        <v>0.26470686942479382</v>
      </c>
    </row>
    <row r="7690" spans="2:6" x14ac:dyDescent="0.3">
      <c r="B7690">
        <v>7685</v>
      </c>
      <c r="C7690" s="1">
        <f t="shared" si="242"/>
        <v>0.59343544945528981</v>
      </c>
      <c r="E7690">
        <v>7685</v>
      </c>
      <c r="F7690">
        <f t="shared" si="243"/>
        <v>0.26470686942479382</v>
      </c>
    </row>
    <row r="7691" spans="2:6" x14ac:dyDescent="0.3">
      <c r="B7691">
        <v>7686</v>
      </c>
      <c r="C7691" s="1">
        <f t="shared" si="242"/>
        <v>0.59353538273519235</v>
      </c>
      <c r="E7691">
        <v>7686</v>
      </c>
      <c r="F7691">
        <f t="shared" si="243"/>
        <v>0.26465292483149555</v>
      </c>
    </row>
    <row r="7692" spans="2:6" x14ac:dyDescent="0.3">
      <c r="B7692">
        <v>7687</v>
      </c>
      <c r="C7692" s="1">
        <f t="shared" si="242"/>
        <v>0.59363524217190033</v>
      </c>
      <c r="E7692">
        <v>7687</v>
      </c>
      <c r="F7692">
        <f t="shared" si="243"/>
        <v>0.26465292483149555</v>
      </c>
    </row>
    <row r="7693" spans="2:6" x14ac:dyDescent="0.3">
      <c r="B7693">
        <v>7688</v>
      </c>
      <c r="C7693" s="1">
        <f t="shared" si="242"/>
        <v>0.59373502771403996</v>
      </c>
      <c r="E7693">
        <v>7688</v>
      </c>
      <c r="F7693">
        <f t="shared" si="243"/>
        <v>0.26459907559182994</v>
      </c>
    </row>
    <row r="7694" spans="2:6" x14ac:dyDescent="0.3">
      <c r="B7694">
        <v>7689</v>
      </c>
      <c r="C7694" s="1">
        <f t="shared" si="242"/>
        <v>0.59383473931027542</v>
      </c>
      <c r="E7694">
        <v>7689</v>
      </c>
      <c r="F7694">
        <f t="shared" si="243"/>
        <v>0.26459907559182994</v>
      </c>
    </row>
    <row r="7695" spans="2:6" x14ac:dyDescent="0.3">
      <c r="B7695">
        <v>7690</v>
      </c>
      <c r="C7695" s="1">
        <f t="shared" si="242"/>
        <v>0.5939343769093095</v>
      </c>
      <c r="E7695">
        <v>7690</v>
      </c>
      <c r="F7695">
        <f t="shared" si="243"/>
        <v>0.2645453217335002</v>
      </c>
    </row>
    <row r="7696" spans="2:6" x14ac:dyDescent="0.3">
      <c r="B7696">
        <v>7691</v>
      </c>
      <c r="C7696" s="1">
        <f t="shared" si="242"/>
        <v>0.59403394045988211</v>
      </c>
      <c r="E7696">
        <v>7691</v>
      </c>
      <c r="F7696">
        <f t="shared" si="243"/>
        <v>0.2645453217335002</v>
      </c>
    </row>
    <row r="7697" spans="2:6" x14ac:dyDescent="0.3">
      <c r="B7697">
        <v>7692</v>
      </c>
      <c r="C7697" s="1">
        <f t="shared" si="242"/>
        <v>0.59413342991077223</v>
      </c>
      <c r="E7697">
        <v>7692</v>
      </c>
      <c r="F7697">
        <f t="shared" si="243"/>
        <v>0.26449166328416068</v>
      </c>
    </row>
    <row r="7698" spans="2:6" x14ac:dyDescent="0.3">
      <c r="B7698">
        <v>7693</v>
      </c>
      <c r="C7698" s="1">
        <f t="shared" si="242"/>
        <v>0.59423284521079633</v>
      </c>
      <c r="E7698">
        <v>7693</v>
      </c>
      <c r="F7698">
        <f t="shared" si="243"/>
        <v>0.26449166328416063</v>
      </c>
    </row>
    <row r="7699" spans="2:6" x14ac:dyDescent="0.3">
      <c r="B7699">
        <v>7694</v>
      </c>
      <c r="C7699" s="1">
        <f t="shared" si="242"/>
        <v>0.59433218630880924</v>
      </c>
      <c r="E7699">
        <v>7694</v>
      </c>
      <c r="F7699">
        <f t="shared" si="243"/>
        <v>0.26443810027141634</v>
      </c>
    </row>
    <row r="7700" spans="2:6" x14ac:dyDescent="0.3">
      <c r="B7700">
        <v>7695</v>
      </c>
      <c r="C7700" s="1">
        <f t="shared" si="242"/>
        <v>0.59443145315370405</v>
      </c>
      <c r="E7700">
        <v>7695</v>
      </c>
      <c r="F7700">
        <f t="shared" si="243"/>
        <v>0.26443810027141634</v>
      </c>
    </row>
    <row r="7701" spans="2:6" x14ac:dyDescent="0.3">
      <c r="B7701">
        <v>7696</v>
      </c>
      <c r="C7701" s="1">
        <f t="shared" si="242"/>
        <v>0.59453064569441194</v>
      </c>
      <c r="E7701">
        <v>7696</v>
      </c>
      <c r="F7701">
        <f t="shared" si="243"/>
        <v>0.26438463272282337</v>
      </c>
    </row>
    <row r="7702" spans="2:6" x14ac:dyDescent="0.3">
      <c r="B7702">
        <v>7697</v>
      </c>
      <c r="C7702" s="1">
        <f t="shared" si="242"/>
        <v>0.59462976387990207</v>
      </c>
      <c r="E7702">
        <v>7697</v>
      </c>
      <c r="F7702">
        <f t="shared" si="243"/>
        <v>0.26438463272282331</v>
      </c>
    </row>
    <row r="7703" spans="2:6" x14ac:dyDescent="0.3">
      <c r="B7703">
        <v>7698</v>
      </c>
      <c r="C7703" s="1">
        <f t="shared" si="242"/>
        <v>0.59472880765918246</v>
      </c>
      <c r="E7703">
        <v>7698</v>
      </c>
      <c r="F7703">
        <f t="shared" si="243"/>
        <v>0.26433126066588852</v>
      </c>
    </row>
    <row r="7704" spans="2:6" x14ac:dyDescent="0.3">
      <c r="B7704">
        <v>7699</v>
      </c>
      <c r="C7704" s="1">
        <f t="shared" si="242"/>
        <v>0.59482777698129885</v>
      </c>
      <c r="E7704">
        <v>7699</v>
      </c>
      <c r="F7704">
        <f t="shared" si="243"/>
        <v>0.26433126066588847</v>
      </c>
    </row>
    <row r="7705" spans="2:6" x14ac:dyDescent="0.3">
      <c r="B7705">
        <v>7700</v>
      </c>
      <c r="C7705" s="1">
        <f t="shared" si="242"/>
        <v>0.59492667179533565</v>
      </c>
      <c r="E7705">
        <v>7700</v>
      </c>
      <c r="F7705">
        <f t="shared" si="243"/>
        <v>0.26427798412806963</v>
      </c>
    </row>
    <row r="7706" spans="2:6" x14ac:dyDescent="0.3">
      <c r="B7706">
        <v>7701</v>
      </c>
      <c r="C7706" s="1">
        <f t="shared" si="242"/>
        <v>0.59502549205041533</v>
      </c>
      <c r="E7706">
        <v>7701</v>
      </c>
      <c r="F7706">
        <f t="shared" si="243"/>
        <v>0.26427798412806958</v>
      </c>
    </row>
    <row r="7707" spans="2:6" x14ac:dyDescent="0.3">
      <c r="B7707">
        <v>7702</v>
      </c>
      <c r="C7707" s="1">
        <f t="shared" si="242"/>
        <v>0.59512423769569889</v>
      </c>
      <c r="E7707">
        <v>7702</v>
      </c>
      <c r="F7707">
        <f t="shared" si="243"/>
        <v>0.26422480313677532</v>
      </c>
    </row>
    <row r="7708" spans="2:6" x14ac:dyDescent="0.3">
      <c r="B7708">
        <v>7703</v>
      </c>
      <c r="C7708" s="1">
        <f t="shared" si="242"/>
        <v>0.59522290868038552</v>
      </c>
      <c r="E7708">
        <v>7703</v>
      </c>
      <c r="F7708">
        <f t="shared" si="243"/>
        <v>0.26422480313677532</v>
      </c>
    </row>
    <row r="7709" spans="2:6" x14ac:dyDescent="0.3">
      <c r="B7709">
        <v>7704</v>
      </c>
      <c r="C7709" s="1">
        <f t="shared" si="242"/>
        <v>0.59532150495371305</v>
      </c>
      <c r="E7709">
        <v>7704</v>
      </c>
      <c r="F7709">
        <f t="shared" si="243"/>
        <v>0.26417171771936515</v>
      </c>
    </row>
    <row r="7710" spans="2:6" x14ac:dyDescent="0.3">
      <c r="B7710">
        <v>7705</v>
      </c>
      <c r="C7710" s="1">
        <f t="shared" si="242"/>
        <v>0.59542002646495784</v>
      </c>
      <c r="E7710">
        <v>7705</v>
      </c>
      <c r="F7710">
        <f t="shared" si="243"/>
        <v>0.26417171771936515</v>
      </c>
    </row>
    <row r="7711" spans="2:6" x14ac:dyDescent="0.3">
      <c r="B7711">
        <v>7706</v>
      </c>
      <c r="C7711" s="1">
        <f t="shared" si="242"/>
        <v>0.5955184731634342</v>
      </c>
      <c r="E7711">
        <v>7706</v>
      </c>
      <c r="F7711">
        <f t="shared" si="243"/>
        <v>0.26411872790314939</v>
      </c>
    </row>
    <row r="7712" spans="2:6" x14ac:dyDescent="0.3">
      <c r="B7712">
        <v>7707</v>
      </c>
      <c r="C7712" s="1">
        <f t="shared" si="242"/>
        <v>0.59561684499849543</v>
      </c>
      <c r="E7712">
        <v>7707</v>
      </c>
      <c r="F7712">
        <f t="shared" si="243"/>
        <v>0.26411872790314939</v>
      </c>
    </row>
    <row r="7713" spans="2:6" x14ac:dyDescent="0.3">
      <c r="B7713">
        <v>7708</v>
      </c>
      <c r="C7713" s="1">
        <f t="shared" si="242"/>
        <v>0.59571514191953323</v>
      </c>
      <c r="E7713">
        <v>7708</v>
      </c>
      <c r="F7713">
        <f t="shared" si="243"/>
        <v>0.26406583371538916</v>
      </c>
    </row>
    <row r="7714" spans="2:6" x14ac:dyDescent="0.3">
      <c r="B7714">
        <v>7709</v>
      </c>
      <c r="C7714" s="1">
        <f t="shared" si="242"/>
        <v>0.5958133638759775</v>
      </c>
      <c r="E7714">
        <v>7709</v>
      </c>
      <c r="F7714">
        <f t="shared" si="243"/>
        <v>0.26406583371538911</v>
      </c>
    </row>
    <row r="7715" spans="2:6" x14ac:dyDescent="0.3">
      <c r="B7715">
        <v>7710</v>
      </c>
      <c r="C7715" s="1">
        <f t="shared" si="242"/>
        <v>0.59591151081729754</v>
      </c>
      <c r="E7715">
        <v>7710</v>
      </c>
      <c r="F7715">
        <f t="shared" si="243"/>
        <v>0.26401303518329639</v>
      </c>
    </row>
    <row r="7716" spans="2:6" x14ac:dyDescent="0.3">
      <c r="B7716">
        <v>7711</v>
      </c>
      <c r="C7716" s="1">
        <f t="shared" si="242"/>
        <v>0.59600958269299997</v>
      </c>
      <c r="E7716">
        <v>7711</v>
      </c>
      <c r="F7716">
        <f t="shared" si="243"/>
        <v>0.26401303518329633</v>
      </c>
    </row>
    <row r="7717" spans="2:6" x14ac:dyDescent="0.3">
      <c r="B7717">
        <v>7712</v>
      </c>
      <c r="C7717" s="1">
        <f t="shared" si="242"/>
        <v>0.59610757945263138</v>
      </c>
      <c r="E7717">
        <v>7712</v>
      </c>
      <c r="F7717">
        <f t="shared" si="243"/>
        <v>0.26396033233403382</v>
      </c>
    </row>
    <row r="7718" spans="2:6" x14ac:dyDescent="0.3">
      <c r="B7718">
        <v>7713</v>
      </c>
      <c r="C7718" s="1">
        <f t="shared" si="242"/>
        <v>0.59620550104577597</v>
      </c>
      <c r="E7718">
        <v>7713</v>
      </c>
      <c r="F7718">
        <f t="shared" si="243"/>
        <v>0.26396033233403382</v>
      </c>
    </row>
    <row r="7719" spans="2:6" x14ac:dyDescent="0.3">
      <c r="B7719">
        <v>7714</v>
      </c>
      <c r="C7719" s="1">
        <f t="shared" si="242"/>
        <v>0.59630334742205715</v>
      </c>
      <c r="E7719">
        <v>7714</v>
      </c>
      <c r="F7719">
        <f t="shared" si="243"/>
        <v>0.263907725194715</v>
      </c>
    </row>
    <row r="7720" spans="2:6" x14ac:dyDescent="0.3">
      <c r="B7720">
        <v>7715</v>
      </c>
      <c r="C7720" s="1">
        <f t="shared" si="242"/>
        <v>0.59640111853113686</v>
      </c>
      <c r="E7720">
        <v>7715</v>
      </c>
      <c r="F7720">
        <f t="shared" si="243"/>
        <v>0.263907725194715</v>
      </c>
    </row>
    <row r="7721" spans="2:6" x14ac:dyDescent="0.3">
      <c r="B7721">
        <v>7716</v>
      </c>
      <c r="C7721" s="1">
        <f t="shared" si="242"/>
        <v>0.59649881432271579</v>
      </c>
      <c r="E7721">
        <v>7716</v>
      </c>
      <c r="F7721">
        <f t="shared" si="243"/>
        <v>0.26385521379240412</v>
      </c>
    </row>
    <row r="7722" spans="2:6" x14ac:dyDescent="0.3">
      <c r="B7722">
        <v>7717</v>
      </c>
      <c r="C7722" s="1">
        <f t="shared" si="242"/>
        <v>0.59659643474653334</v>
      </c>
      <c r="E7722">
        <v>7717</v>
      </c>
      <c r="F7722">
        <f t="shared" si="243"/>
        <v>0.26385521379240412</v>
      </c>
    </row>
    <row r="7723" spans="2:6" x14ac:dyDescent="0.3">
      <c r="B7723">
        <v>7718</v>
      </c>
      <c r="C7723" s="1">
        <f t="shared" si="242"/>
        <v>0.59669397975236771</v>
      </c>
      <c r="E7723">
        <v>7718</v>
      </c>
      <c r="F7723">
        <f t="shared" si="243"/>
        <v>0.26380279815411622</v>
      </c>
    </row>
    <row r="7724" spans="2:6" x14ac:dyDescent="0.3">
      <c r="B7724">
        <v>7719</v>
      </c>
      <c r="C7724" s="1">
        <f t="shared" si="242"/>
        <v>0.59679144929003614</v>
      </c>
      <c r="E7724">
        <v>7719</v>
      </c>
      <c r="F7724">
        <f t="shared" si="243"/>
        <v>0.26380279815411622</v>
      </c>
    </row>
    <row r="7725" spans="2:6" x14ac:dyDescent="0.3">
      <c r="B7725">
        <v>7720</v>
      </c>
      <c r="C7725" s="1">
        <f t="shared" si="242"/>
        <v>0.59688884330939418</v>
      </c>
      <c r="E7725">
        <v>7720</v>
      </c>
      <c r="F7725">
        <f t="shared" si="243"/>
        <v>0.26375047830681708</v>
      </c>
    </row>
    <row r="7726" spans="2:6" x14ac:dyDescent="0.3">
      <c r="B7726">
        <v>7721</v>
      </c>
      <c r="C7726" s="1">
        <f t="shared" si="242"/>
        <v>0.5969861617603367</v>
      </c>
      <c r="E7726">
        <v>7721</v>
      </c>
      <c r="F7726">
        <f t="shared" si="243"/>
        <v>0.26375047830681708</v>
      </c>
    </row>
    <row r="7727" spans="2:6" x14ac:dyDescent="0.3">
      <c r="B7727">
        <v>7722</v>
      </c>
      <c r="C7727" s="1">
        <f t="shared" si="242"/>
        <v>0.59708340459279707</v>
      </c>
      <c r="E7727">
        <v>7722</v>
      </c>
      <c r="F7727">
        <f t="shared" si="243"/>
        <v>0.26369825427742311</v>
      </c>
    </row>
    <row r="7728" spans="2:6" x14ac:dyDescent="0.3">
      <c r="B7728">
        <v>7723</v>
      </c>
      <c r="C7728" s="1">
        <f t="shared" si="242"/>
        <v>0.59718057175674799</v>
      </c>
      <c r="E7728">
        <v>7723</v>
      </c>
      <c r="F7728">
        <f t="shared" si="243"/>
        <v>0.26369825427742305</v>
      </c>
    </row>
    <row r="7729" spans="2:6" x14ac:dyDescent="0.3">
      <c r="B7729">
        <v>7724</v>
      </c>
      <c r="C7729" s="1">
        <f t="shared" si="242"/>
        <v>0.59727766320220066</v>
      </c>
      <c r="E7729">
        <v>7724</v>
      </c>
      <c r="F7729">
        <f t="shared" si="243"/>
        <v>0.26364612609280141</v>
      </c>
    </row>
    <row r="7730" spans="2:6" x14ac:dyDescent="0.3">
      <c r="B7730">
        <v>7725</v>
      </c>
      <c r="C7730" s="1">
        <f t="shared" si="242"/>
        <v>0.59737467887920548</v>
      </c>
      <c r="E7730">
        <v>7725</v>
      </c>
      <c r="F7730">
        <f t="shared" si="243"/>
        <v>0.26364612609280141</v>
      </c>
    </row>
    <row r="7731" spans="2:6" x14ac:dyDescent="0.3">
      <c r="B7731">
        <v>7726</v>
      </c>
      <c r="C7731" s="1">
        <f t="shared" si="242"/>
        <v>0.59747161873785171</v>
      </c>
      <c r="E7731">
        <v>7726</v>
      </c>
      <c r="F7731">
        <f t="shared" si="243"/>
        <v>0.26359409377977006</v>
      </c>
    </row>
    <row r="7732" spans="2:6" x14ac:dyDescent="0.3">
      <c r="B7732">
        <v>7727</v>
      </c>
      <c r="C7732" s="1">
        <f t="shared" si="242"/>
        <v>0.5975684827282679</v>
      </c>
      <c r="E7732">
        <v>7727</v>
      </c>
      <c r="F7732">
        <f t="shared" si="243"/>
        <v>0.26359409377977</v>
      </c>
    </row>
    <row r="7733" spans="2:6" x14ac:dyDescent="0.3">
      <c r="B7733">
        <v>7728</v>
      </c>
      <c r="C7733" s="1">
        <f t="shared" si="242"/>
        <v>0.59766527080062126</v>
      </c>
      <c r="E7733">
        <v>7728</v>
      </c>
      <c r="F7733">
        <f t="shared" si="243"/>
        <v>0.26354215736509734</v>
      </c>
    </row>
    <row r="7734" spans="2:6" x14ac:dyDescent="0.3">
      <c r="B7734">
        <v>7729</v>
      </c>
      <c r="C7734" s="1">
        <f t="shared" si="242"/>
        <v>0.59776198290511828</v>
      </c>
      <c r="E7734">
        <v>7729</v>
      </c>
      <c r="F7734">
        <f t="shared" si="243"/>
        <v>0.26354215736509734</v>
      </c>
    </row>
    <row r="7735" spans="2:6" x14ac:dyDescent="0.3">
      <c r="B7735">
        <v>7730</v>
      </c>
      <c r="C7735" s="1">
        <f t="shared" si="242"/>
        <v>0.59785861899200432</v>
      </c>
      <c r="E7735">
        <v>7730</v>
      </c>
      <c r="F7735">
        <f t="shared" si="243"/>
        <v>0.26349031687550262</v>
      </c>
    </row>
    <row r="7736" spans="2:6" x14ac:dyDescent="0.3">
      <c r="B7736">
        <v>7731</v>
      </c>
      <c r="C7736" s="1">
        <f t="shared" si="242"/>
        <v>0.59795517901156403</v>
      </c>
      <c r="E7736">
        <v>7731</v>
      </c>
      <c r="F7736">
        <f t="shared" si="243"/>
        <v>0.26349031687550256</v>
      </c>
    </row>
    <row r="7737" spans="2:6" x14ac:dyDescent="0.3">
      <c r="B7737">
        <v>7732</v>
      </c>
      <c r="C7737" s="1">
        <f t="shared" si="242"/>
        <v>0.59805166291412148</v>
      </c>
      <c r="E7737">
        <v>7732</v>
      </c>
      <c r="F7737">
        <f t="shared" si="243"/>
        <v>0.26343857233765566</v>
      </c>
    </row>
    <row r="7738" spans="2:6" x14ac:dyDescent="0.3">
      <c r="B7738">
        <v>7733</v>
      </c>
      <c r="C7738" s="1">
        <f t="shared" si="242"/>
        <v>0.59814807065003894</v>
      </c>
      <c r="E7738">
        <v>7733</v>
      </c>
      <c r="F7738">
        <f t="shared" si="243"/>
        <v>0.26343857233765566</v>
      </c>
    </row>
    <row r="7739" spans="2:6" x14ac:dyDescent="0.3">
      <c r="B7739">
        <v>7734</v>
      </c>
      <c r="C7739" s="1">
        <f t="shared" si="242"/>
        <v>0.59824440216971919</v>
      </c>
      <c r="E7739">
        <v>7734</v>
      </c>
      <c r="F7739">
        <f t="shared" si="243"/>
        <v>0.26338692377817702</v>
      </c>
    </row>
    <row r="7740" spans="2:6" x14ac:dyDescent="0.3">
      <c r="B7740">
        <v>7735</v>
      </c>
      <c r="C7740" s="1">
        <f t="shared" si="242"/>
        <v>0.59834065742360298</v>
      </c>
      <c r="E7740">
        <v>7735</v>
      </c>
      <c r="F7740">
        <f t="shared" si="243"/>
        <v>0.26338692377817702</v>
      </c>
    </row>
    <row r="7741" spans="2:6" x14ac:dyDescent="0.3">
      <c r="B7741">
        <v>7736</v>
      </c>
      <c r="C7741" s="1">
        <f t="shared" si="242"/>
        <v>0.59843683636217115</v>
      </c>
      <c r="E7741">
        <v>7736</v>
      </c>
      <c r="F7741">
        <f t="shared" si="243"/>
        <v>0.26333537122363776</v>
      </c>
    </row>
    <row r="7742" spans="2:6" x14ac:dyDescent="0.3">
      <c r="B7742">
        <v>7737</v>
      </c>
      <c r="C7742" s="1">
        <f t="shared" si="242"/>
        <v>0.59853293893594339</v>
      </c>
      <c r="E7742">
        <v>7737</v>
      </c>
      <c r="F7742">
        <f t="shared" si="243"/>
        <v>0.26333537122363776</v>
      </c>
    </row>
    <row r="7743" spans="2:6" x14ac:dyDescent="0.3">
      <c r="B7743">
        <v>7738</v>
      </c>
      <c r="C7743" s="1">
        <f t="shared" si="242"/>
        <v>0.5986289650954788</v>
      </c>
      <c r="E7743">
        <v>7738</v>
      </c>
      <c r="F7743">
        <f t="shared" si="243"/>
        <v>0.26328391470055967</v>
      </c>
    </row>
    <row r="7744" spans="2:6" x14ac:dyDescent="0.3">
      <c r="B7744">
        <v>7739</v>
      </c>
      <c r="C7744" s="1">
        <f t="shared" si="242"/>
        <v>0.59872491479137591</v>
      </c>
      <c r="E7744">
        <v>7739</v>
      </c>
      <c r="F7744">
        <f t="shared" si="243"/>
        <v>0.26328391470055967</v>
      </c>
    </row>
    <row r="7745" spans="2:6" x14ac:dyDescent="0.3">
      <c r="B7745">
        <v>7740</v>
      </c>
      <c r="C7745" s="1">
        <f t="shared" si="242"/>
        <v>0.59882078797427207</v>
      </c>
      <c r="E7745">
        <v>7740</v>
      </c>
      <c r="F7745">
        <f t="shared" si="243"/>
        <v>0.26323255423541497</v>
      </c>
    </row>
    <row r="7746" spans="2:6" x14ac:dyDescent="0.3">
      <c r="B7746">
        <v>7741</v>
      </c>
      <c r="C7746" s="1">
        <f t="shared" si="242"/>
        <v>0.59891658459484476</v>
      </c>
      <c r="E7746">
        <v>7741</v>
      </c>
      <c r="F7746">
        <f t="shared" si="243"/>
        <v>0.26323255423541497</v>
      </c>
    </row>
    <row r="7747" spans="2:6" x14ac:dyDescent="0.3">
      <c r="B7747">
        <v>7742</v>
      </c>
      <c r="C7747" s="1">
        <f t="shared" si="242"/>
        <v>0.59901230460381039</v>
      </c>
      <c r="E7747">
        <v>7742</v>
      </c>
      <c r="F7747">
        <f t="shared" si="243"/>
        <v>0.26318128985462663</v>
      </c>
    </row>
    <row r="7748" spans="2:6" x14ac:dyDescent="0.3">
      <c r="B7748">
        <v>7743</v>
      </c>
      <c r="C7748" s="1">
        <f t="shared" si="242"/>
        <v>0.59910794795192468</v>
      </c>
      <c r="E7748">
        <v>7743</v>
      </c>
      <c r="F7748">
        <f t="shared" si="243"/>
        <v>0.26318128985462663</v>
      </c>
    </row>
    <row r="7749" spans="2:6" x14ac:dyDescent="0.3">
      <c r="B7749">
        <v>7744</v>
      </c>
      <c r="C7749" s="1">
        <f t="shared" si="242"/>
        <v>0.59920351458998322</v>
      </c>
      <c r="E7749">
        <v>7744</v>
      </c>
      <c r="F7749">
        <f t="shared" si="243"/>
        <v>0.26313012158456806</v>
      </c>
    </row>
    <row r="7750" spans="2:6" x14ac:dyDescent="0.3">
      <c r="B7750">
        <v>7745</v>
      </c>
      <c r="C7750" s="1">
        <f t="shared" ref="C7750:C7813" si="244">D$2+D$1*COS((B7750*2*PI()/8760))</f>
        <v>0.59929900446882056</v>
      </c>
      <c r="E7750">
        <v>7745</v>
      </c>
      <c r="F7750">
        <f t="shared" ref="F7750:F7813" si="245">LARGE(C$6:C$8765,E7750)</f>
        <v>0.26313012158456806</v>
      </c>
    </row>
    <row r="7751" spans="2:6" x14ac:dyDescent="0.3">
      <c r="B7751">
        <v>7746</v>
      </c>
      <c r="C7751" s="1">
        <f t="shared" si="244"/>
        <v>0.59939441753931111</v>
      </c>
      <c r="E7751">
        <v>7746</v>
      </c>
      <c r="F7751">
        <f t="shared" si="245"/>
        <v>0.26307904945156335</v>
      </c>
    </row>
    <row r="7752" spans="2:6" x14ac:dyDescent="0.3">
      <c r="B7752">
        <v>7747</v>
      </c>
      <c r="C7752" s="1">
        <f t="shared" si="244"/>
        <v>0.59948975375236857</v>
      </c>
      <c r="E7752">
        <v>7747</v>
      </c>
      <c r="F7752">
        <f t="shared" si="245"/>
        <v>0.2630790494515633</v>
      </c>
    </row>
    <row r="7753" spans="2:6" x14ac:dyDescent="0.3">
      <c r="B7753">
        <v>7748</v>
      </c>
      <c r="C7753" s="1">
        <f t="shared" si="244"/>
        <v>0.5995850130589464</v>
      </c>
      <c r="E7753">
        <v>7748</v>
      </c>
      <c r="F7753">
        <f t="shared" si="245"/>
        <v>0.263028073481887</v>
      </c>
    </row>
    <row r="7754" spans="2:6" x14ac:dyDescent="0.3">
      <c r="B7754">
        <v>7749</v>
      </c>
      <c r="C7754" s="1">
        <f t="shared" si="244"/>
        <v>0.59968019541003759</v>
      </c>
      <c r="E7754">
        <v>7749</v>
      </c>
      <c r="F7754">
        <f t="shared" si="245"/>
        <v>0.263028073481887</v>
      </c>
    </row>
    <row r="7755" spans="2:6" x14ac:dyDescent="0.3">
      <c r="B7755">
        <v>7750</v>
      </c>
      <c r="C7755" s="1">
        <f t="shared" si="244"/>
        <v>0.59977530075667451</v>
      </c>
      <c r="E7755">
        <v>7750</v>
      </c>
      <c r="F7755">
        <f t="shared" si="245"/>
        <v>0.26297719370176414</v>
      </c>
    </row>
    <row r="7756" spans="2:6" x14ac:dyDescent="0.3">
      <c r="B7756">
        <v>7751</v>
      </c>
      <c r="C7756" s="1">
        <f t="shared" si="244"/>
        <v>0.59987032904992932</v>
      </c>
      <c r="E7756">
        <v>7751</v>
      </c>
      <c r="F7756">
        <f t="shared" si="245"/>
        <v>0.26297719370176409</v>
      </c>
    </row>
    <row r="7757" spans="2:6" x14ac:dyDescent="0.3">
      <c r="B7757">
        <v>7752</v>
      </c>
      <c r="C7757" s="1">
        <f t="shared" si="244"/>
        <v>0.59996528024091367</v>
      </c>
      <c r="E7757">
        <v>7752</v>
      </c>
      <c r="F7757">
        <f t="shared" si="245"/>
        <v>0.26292641013737034</v>
      </c>
    </row>
    <row r="7758" spans="2:6" x14ac:dyDescent="0.3">
      <c r="B7758">
        <v>7753</v>
      </c>
      <c r="C7758" s="1">
        <f t="shared" si="244"/>
        <v>0.60006015428077908</v>
      </c>
      <c r="E7758">
        <v>7753</v>
      </c>
      <c r="F7758">
        <f t="shared" si="245"/>
        <v>0.26292641013737034</v>
      </c>
    </row>
    <row r="7759" spans="2:6" x14ac:dyDescent="0.3">
      <c r="B7759">
        <v>7754</v>
      </c>
      <c r="C7759" s="1">
        <f t="shared" si="244"/>
        <v>0.60015495112071682</v>
      </c>
      <c r="E7759">
        <v>7754</v>
      </c>
      <c r="F7759">
        <f t="shared" si="245"/>
        <v>0.26287572281483174</v>
      </c>
    </row>
    <row r="7760" spans="2:6" x14ac:dyDescent="0.3">
      <c r="B7760">
        <v>7755</v>
      </c>
      <c r="C7760" s="1">
        <f t="shared" si="244"/>
        <v>0.60024967071195734</v>
      </c>
      <c r="E7760">
        <v>7755</v>
      </c>
      <c r="F7760">
        <f t="shared" si="245"/>
        <v>0.26287572281483174</v>
      </c>
    </row>
    <row r="7761" spans="2:6" x14ac:dyDescent="0.3">
      <c r="B7761">
        <v>7756</v>
      </c>
      <c r="C7761" s="1">
        <f t="shared" si="244"/>
        <v>0.60034431300577151</v>
      </c>
      <c r="E7761">
        <v>7756</v>
      </c>
      <c r="F7761">
        <f t="shared" si="245"/>
        <v>0.26282513176022493</v>
      </c>
    </row>
    <row r="7762" spans="2:6" x14ac:dyDescent="0.3">
      <c r="B7762">
        <v>7757</v>
      </c>
      <c r="C7762" s="1">
        <f t="shared" si="244"/>
        <v>0.60043887795346951</v>
      </c>
      <c r="E7762">
        <v>7757</v>
      </c>
      <c r="F7762">
        <f t="shared" si="245"/>
        <v>0.26282513176022493</v>
      </c>
    </row>
    <row r="7763" spans="2:6" x14ac:dyDescent="0.3">
      <c r="B7763">
        <v>7758</v>
      </c>
      <c r="C7763" s="1">
        <f t="shared" si="244"/>
        <v>0.60053336550640157</v>
      </c>
      <c r="E7763">
        <v>7758</v>
      </c>
      <c r="F7763">
        <f t="shared" si="245"/>
        <v>0.26277463699957704</v>
      </c>
    </row>
    <row r="7764" spans="2:6" x14ac:dyDescent="0.3">
      <c r="B7764">
        <v>7759</v>
      </c>
      <c r="C7764" s="1">
        <f t="shared" si="244"/>
        <v>0.6006277756159577</v>
      </c>
      <c r="E7764">
        <v>7759</v>
      </c>
      <c r="F7764">
        <f t="shared" si="245"/>
        <v>0.26277463699957698</v>
      </c>
    </row>
    <row r="7765" spans="2:6" x14ac:dyDescent="0.3">
      <c r="B7765">
        <v>7760</v>
      </c>
      <c r="C7765" s="1">
        <f t="shared" si="244"/>
        <v>0.60072210823356742</v>
      </c>
      <c r="E7765">
        <v>7760</v>
      </c>
      <c r="F7765">
        <f t="shared" si="245"/>
        <v>0.2627242385588654</v>
      </c>
    </row>
    <row r="7766" spans="2:6" x14ac:dyDescent="0.3">
      <c r="B7766">
        <v>7761</v>
      </c>
      <c r="C7766" s="1">
        <f t="shared" si="244"/>
        <v>0.60081636331070087</v>
      </c>
      <c r="E7766">
        <v>7761</v>
      </c>
      <c r="F7766">
        <f t="shared" si="245"/>
        <v>0.2627242385588654</v>
      </c>
    </row>
    <row r="7767" spans="2:6" x14ac:dyDescent="0.3">
      <c r="B7767">
        <v>7762</v>
      </c>
      <c r="C7767" s="1">
        <f t="shared" si="244"/>
        <v>0.60091054079886697</v>
      </c>
      <c r="E7767">
        <v>7762</v>
      </c>
      <c r="F7767">
        <f t="shared" si="245"/>
        <v>0.26267393646401821</v>
      </c>
    </row>
    <row r="7768" spans="2:6" x14ac:dyDescent="0.3">
      <c r="B7768">
        <v>7763</v>
      </c>
      <c r="C7768" s="1">
        <f t="shared" si="244"/>
        <v>0.60100464064961556</v>
      </c>
      <c r="E7768">
        <v>7763</v>
      </c>
      <c r="F7768">
        <f t="shared" si="245"/>
        <v>0.26267393646401815</v>
      </c>
    </row>
    <row r="7769" spans="2:6" x14ac:dyDescent="0.3">
      <c r="B7769">
        <v>7764</v>
      </c>
      <c r="C7769" s="1">
        <f t="shared" si="244"/>
        <v>0.60109866281453606</v>
      </c>
      <c r="E7769">
        <v>7764</v>
      </c>
      <c r="F7769">
        <f t="shared" si="245"/>
        <v>0.26262373074091372</v>
      </c>
    </row>
    <row r="7770" spans="2:6" x14ac:dyDescent="0.3">
      <c r="B7770">
        <v>7765</v>
      </c>
      <c r="C7770" s="1">
        <f t="shared" si="244"/>
        <v>0.60119260724525769</v>
      </c>
      <c r="E7770">
        <v>7765</v>
      </c>
      <c r="F7770">
        <f t="shared" si="245"/>
        <v>0.26262373074091372</v>
      </c>
    </row>
    <row r="7771" spans="2:6" x14ac:dyDescent="0.3">
      <c r="B7771">
        <v>7766</v>
      </c>
      <c r="C7771" s="1">
        <f t="shared" si="244"/>
        <v>0.60128647389344991</v>
      </c>
      <c r="E7771">
        <v>7766</v>
      </c>
      <c r="F7771">
        <f t="shared" si="245"/>
        <v>0.26257362141538082</v>
      </c>
    </row>
    <row r="7772" spans="2:6" x14ac:dyDescent="0.3">
      <c r="B7772">
        <v>7767</v>
      </c>
      <c r="C7772" s="1">
        <f t="shared" si="244"/>
        <v>0.60138026271082201</v>
      </c>
      <c r="E7772">
        <v>7767</v>
      </c>
      <c r="F7772">
        <f t="shared" si="245"/>
        <v>0.26257362141538082</v>
      </c>
    </row>
    <row r="7773" spans="2:6" x14ac:dyDescent="0.3">
      <c r="B7773">
        <v>7768</v>
      </c>
      <c r="C7773" s="1">
        <f t="shared" si="244"/>
        <v>0.60147397364912358</v>
      </c>
      <c r="E7773">
        <v>7768</v>
      </c>
      <c r="F7773">
        <f t="shared" si="245"/>
        <v>0.26252360851319878</v>
      </c>
    </row>
    <row r="7774" spans="2:6" x14ac:dyDescent="0.3">
      <c r="B7774">
        <v>7769</v>
      </c>
      <c r="C7774" s="1">
        <f t="shared" si="244"/>
        <v>0.60156760666014375</v>
      </c>
      <c r="E7774">
        <v>7769</v>
      </c>
      <c r="F7774">
        <f t="shared" si="245"/>
        <v>0.26252360851319878</v>
      </c>
    </row>
    <row r="7775" spans="2:6" x14ac:dyDescent="0.3">
      <c r="B7775">
        <v>7770</v>
      </c>
      <c r="C7775" s="1">
        <f t="shared" si="244"/>
        <v>0.60166116169571249</v>
      </c>
      <c r="E7775">
        <v>7770</v>
      </c>
      <c r="F7775">
        <f t="shared" si="245"/>
        <v>0.26247369206009719</v>
      </c>
    </row>
    <row r="7776" spans="2:6" x14ac:dyDescent="0.3">
      <c r="B7776">
        <v>7771</v>
      </c>
      <c r="C7776" s="1">
        <f t="shared" si="244"/>
        <v>0.6017546387076993</v>
      </c>
      <c r="E7776">
        <v>7771</v>
      </c>
      <c r="F7776">
        <f t="shared" si="245"/>
        <v>0.26247369206009719</v>
      </c>
    </row>
    <row r="7777" spans="2:6" x14ac:dyDescent="0.3">
      <c r="B7777">
        <v>7772</v>
      </c>
      <c r="C7777" s="1">
        <f t="shared" si="244"/>
        <v>0.60184803764801398</v>
      </c>
      <c r="E7777">
        <v>7772</v>
      </c>
      <c r="F7777">
        <f t="shared" si="245"/>
        <v>0.2624238720817561</v>
      </c>
    </row>
    <row r="7778" spans="2:6" x14ac:dyDescent="0.3">
      <c r="B7778">
        <v>7773</v>
      </c>
      <c r="C7778" s="1">
        <f t="shared" si="244"/>
        <v>0.60194135846860664</v>
      </c>
      <c r="E7778">
        <v>7773</v>
      </c>
      <c r="F7778">
        <f t="shared" si="245"/>
        <v>0.2624238720817561</v>
      </c>
    </row>
    <row r="7779" spans="2:6" x14ac:dyDescent="0.3">
      <c r="B7779">
        <v>7774</v>
      </c>
      <c r="C7779" s="1">
        <f t="shared" si="244"/>
        <v>0.60203460112146745</v>
      </c>
      <c r="E7779">
        <v>7774</v>
      </c>
      <c r="F7779">
        <f t="shared" si="245"/>
        <v>0.26237414860380581</v>
      </c>
    </row>
    <row r="7780" spans="2:6" x14ac:dyDescent="0.3">
      <c r="B7780">
        <v>7775</v>
      </c>
      <c r="C7780" s="1">
        <f t="shared" si="244"/>
        <v>0.60212776555862657</v>
      </c>
      <c r="E7780">
        <v>7775</v>
      </c>
      <c r="F7780">
        <f t="shared" si="245"/>
        <v>0.26237414860380581</v>
      </c>
    </row>
    <row r="7781" spans="2:6" x14ac:dyDescent="0.3">
      <c r="B7781">
        <v>7776</v>
      </c>
      <c r="C7781" s="1">
        <f t="shared" si="244"/>
        <v>0.60222085173215489</v>
      </c>
      <c r="E7781">
        <v>7776</v>
      </c>
      <c r="F7781">
        <f t="shared" si="245"/>
        <v>0.26232452165182718</v>
      </c>
    </row>
    <row r="7782" spans="2:6" x14ac:dyDescent="0.3">
      <c r="B7782">
        <v>7777</v>
      </c>
      <c r="C7782" s="1">
        <f t="shared" si="244"/>
        <v>0.60231385959416328</v>
      </c>
      <c r="E7782">
        <v>7777</v>
      </c>
      <c r="F7782">
        <f t="shared" si="245"/>
        <v>0.26232452165182718</v>
      </c>
    </row>
    <row r="7783" spans="2:6" x14ac:dyDescent="0.3">
      <c r="B7783">
        <v>7778</v>
      </c>
      <c r="C7783" s="1">
        <f t="shared" si="244"/>
        <v>0.60240678909680279</v>
      </c>
      <c r="E7783">
        <v>7778</v>
      </c>
      <c r="F7783">
        <f t="shared" si="245"/>
        <v>0.26227499125135117</v>
      </c>
    </row>
    <row r="7784" spans="2:6" x14ac:dyDescent="0.3">
      <c r="B7784">
        <v>7779</v>
      </c>
      <c r="C7784" s="1">
        <f t="shared" si="244"/>
        <v>0.6024996401922651</v>
      </c>
      <c r="E7784">
        <v>7779</v>
      </c>
      <c r="F7784">
        <f t="shared" si="245"/>
        <v>0.26227499125135112</v>
      </c>
    </row>
    <row r="7785" spans="2:6" x14ac:dyDescent="0.3">
      <c r="B7785">
        <v>7780</v>
      </c>
      <c r="C7785" s="1">
        <f t="shared" si="244"/>
        <v>0.60259241283278198</v>
      </c>
      <c r="E7785">
        <v>7780</v>
      </c>
      <c r="F7785">
        <f t="shared" si="245"/>
        <v>0.26222555742785925</v>
      </c>
    </row>
    <row r="7786" spans="2:6" x14ac:dyDescent="0.3">
      <c r="B7786">
        <v>7781</v>
      </c>
      <c r="C7786" s="1">
        <f t="shared" si="244"/>
        <v>0.60268510697062561</v>
      </c>
      <c r="E7786">
        <v>7781</v>
      </c>
      <c r="F7786">
        <f t="shared" si="245"/>
        <v>0.26222555742785919</v>
      </c>
    </row>
    <row r="7787" spans="2:6" x14ac:dyDescent="0.3">
      <c r="B7787">
        <v>7782</v>
      </c>
      <c r="C7787" s="1">
        <f t="shared" si="244"/>
        <v>0.60277772255810846</v>
      </c>
      <c r="E7787">
        <v>7782</v>
      </c>
      <c r="F7787">
        <f t="shared" si="245"/>
        <v>0.26217622020678305</v>
      </c>
    </row>
    <row r="7788" spans="2:6" x14ac:dyDescent="0.3">
      <c r="B7788">
        <v>7783</v>
      </c>
      <c r="C7788" s="1">
        <f t="shared" si="244"/>
        <v>0.60287025954758389</v>
      </c>
      <c r="E7788">
        <v>7783</v>
      </c>
      <c r="F7788">
        <f t="shared" si="245"/>
        <v>0.26217622020678305</v>
      </c>
    </row>
    <row r="7789" spans="2:6" x14ac:dyDescent="0.3">
      <c r="B7789">
        <v>7784</v>
      </c>
      <c r="C7789" s="1">
        <f t="shared" si="244"/>
        <v>0.60296271789144473</v>
      </c>
      <c r="E7789">
        <v>7784</v>
      </c>
      <c r="F7789">
        <f t="shared" si="245"/>
        <v>0.26212697961350473</v>
      </c>
    </row>
    <row r="7790" spans="2:6" x14ac:dyDescent="0.3">
      <c r="B7790">
        <v>7785</v>
      </c>
      <c r="C7790" s="1">
        <f t="shared" si="244"/>
        <v>0.6030550975421255</v>
      </c>
      <c r="E7790">
        <v>7785</v>
      </c>
      <c r="F7790">
        <f t="shared" si="245"/>
        <v>0.26212697961350467</v>
      </c>
    </row>
    <row r="7791" spans="2:6" x14ac:dyDescent="0.3">
      <c r="B7791">
        <v>7786</v>
      </c>
      <c r="C7791" s="1">
        <f t="shared" si="244"/>
        <v>0.6031473984521003</v>
      </c>
      <c r="E7791">
        <v>7786</v>
      </c>
      <c r="F7791">
        <f t="shared" si="245"/>
        <v>0.26207783567335646</v>
      </c>
    </row>
    <row r="7792" spans="2:6" x14ac:dyDescent="0.3">
      <c r="B7792">
        <v>7787</v>
      </c>
      <c r="C7792" s="1">
        <f t="shared" si="244"/>
        <v>0.60323962057388369</v>
      </c>
      <c r="E7792">
        <v>7787</v>
      </c>
      <c r="F7792">
        <f t="shared" si="245"/>
        <v>0.26207783567335641</v>
      </c>
    </row>
    <row r="7793" spans="2:6" x14ac:dyDescent="0.3">
      <c r="B7793">
        <v>7788</v>
      </c>
      <c r="C7793" s="1">
        <f t="shared" si="244"/>
        <v>0.60333176386003184</v>
      </c>
      <c r="E7793">
        <v>7788</v>
      </c>
      <c r="F7793">
        <f t="shared" si="245"/>
        <v>0.26202878841162092</v>
      </c>
    </row>
    <row r="7794" spans="2:6" x14ac:dyDescent="0.3">
      <c r="B7794">
        <v>7789</v>
      </c>
      <c r="C7794" s="1">
        <f t="shared" si="244"/>
        <v>0.60342382826314012</v>
      </c>
      <c r="E7794">
        <v>7789</v>
      </c>
      <c r="F7794">
        <f t="shared" si="245"/>
        <v>0.26202878841162092</v>
      </c>
    </row>
    <row r="7795" spans="2:6" x14ac:dyDescent="0.3">
      <c r="B7795">
        <v>7790</v>
      </c>
      <c r="C7795" s="1">
        <f t="shared" si="244"/>
        <v>0.6035158137358454</v>
      </c>
      <c r="E7795">
        <v>7790</v>
      </c>
      <c r="F7795">
        <f t="shared" si="245"/>
        <v>0.26197983785353091</v>
      </c>
    </row>
    <row r="7796" spans="2:6" x14ac:dyDescent="0.3">
      <c r="B7796">
        <v>7791</v>
      </c>
      <c r="C7796" s="1">
        <f t="shared" si="244"/>
        <v>0.60360772023082443</v>
      </c>
      <c r="E7796">
        <v>7791</v>
      </c>
      <c r="F7796">
        <f t="shared" si="245"/>
        <v>0.26197983785353085</v>
      </c>
    </row>
    <row r="7797" spans="2:6" x14ac:dyDescent="0.3">
      <c r="B7797">
        <v>7792</v>
      </c>
      <c r="C7797" s="1">
        <f t="shared" si="244"/>
        <v>0.60369954770079548</v>
      </c>
      <c r="E7797">
        <v>7792</v>
      </c>
      <c r="F7797">
        <f t="shared" si="245"/>
        <v>0.26193098402426956</v>
      </c>
    </row>
    <row r="7798" spans="2:6" x14ac:dyDescent="0.3">
      <c r="B7798">
        <v>7793</v>
      </c>
      <c r="C7798" s="1">
        <f t="shared" si="244"/>
        <v>0.60379129609851678</v>
      </c>
      <c r="E7798">
        <v>7793</v>
      </c>
      <c r="F7798">
        <f t="shared" si="245"/>
        <v>0.26193098402426956</v>
      </c>
    </row>
    <row r="7799" spans="2:6" x14ac:dyDescent="0.3">
      <c r="B7799">
        <v>7794</v>
      </c>
      <c r="C7799" s="1">
        <f t="shared" si="244"/>
        <v>0.60388296537678765</v>
      </c>
      <c r="E7799">
        <v>7794</v>
      </c>
      <c r="F7799">
        <f t="shared" si="245"/>
        <v>0.26188222694897023</v>
      </c>
    </row>
    <row r="7800" spans="2:6" x14ac:dyDescent="0.3">
      <c r="B7800">
        <v>7795</v>
      </c>
      <c r="C7800" s="1">
        <f t="shared" si="244"/>
        <v>0.60397455548844758</v>
      </c>
      <c r="E7800">
        <v>7795</v>
      </c>
      <c r="F7800">
        <f t="shared" si="245"/>
        <v>0.26188222694897018</v>
      </c>
    </row>
    <row r="7801" spans="2:6" x14ac:dyDescent="0.3">
      <c r="B7801">
        <v>7796</v>
      </c>
      <c r="C7801" s="1">
        <f t="shared" si="244"/>
        <v>0.60406606638637728</v>
      </c>
      <c r="E7801">
        <v>7796</v>
      </c>
      <c r="F7801">
        <f t="shared" si="245"/>
        <v>0.2618335666527164</v>
      </c>
    </row>
    <row r="7802" spans="2:6" x14ac:dyDescent="0.3">
      <c r="B7802">
        <v>7797</v>
      </c>
      <c r="C7802" s="1">
        <f t="shared" si="244"/>
        <v>0.60415749802349827</v>
      </c>
      <c r="E7802">
        <v>7797</v>
      </c>
      <c r="F7802">
        <f t="shared" si="245"/>
        <v>0.26183356665271634</v>
      </c>
    </row>
    <row r="7803" spans="2:6" x14ac:dyDescent="0.3">
      <c r="B7803">
        <v>7798</v>
      </c>
      <c r="C7803" s="1">
        <f t="shared" si="244"/>
        <v>0.60424885035277243</v>
      </c>
      <c r="E7803">
        <v>7798</v>
      </c>
      <c r="F7803">
        <f t="shared" si="245"/>
        <v>0.26178500316054187</v>
      </c>
    </row>
    <row r="7804" spans="2:6" x14ac:dyDescent="0.3">
      <c r="B7804">
        <v>7799</v>
      </c>
      <c r="C7804" s="1">
        <f t="shared" si="244"/>
        <v>0.60434012332720277</v>
      </c>
      <c r="E7804">
        <v>7799</v>
      </c>
      <c r="F7804">
        <f t="shared" si="245"/>
        <v>0.26178500316054182</v>
      </c>
    </row>
    <row r="7805" spans="2:6" x14ac:dyDescent="0.3">
      <c r="B7805">
        <v>7800</v>
      </c>
      <c r="C7805" s="1">
        <f t="shared" si="244"/>
        <v>0.60443131689983287</v>
      </c>
      <c r="E7805">
        <v>7800</v>
      </c>
      <c r="F7805">
        <f t="shared" si="245"/>
        <v>0.26173653649743056</v>
      </c>
    </row>
    <row r="7806" spans="2:6" x14ac:dyDescent="0.3">
      <c r="B7806">
        <v>7801</v>
      </c>
      <c r="C7806" s="1">
        <f t="shared" si="244"/>
        <v>0.60452243102374736</v>
      </c>
      <c r="E7806">
        <v>7801</v>
      </c>
      <c r="F7806">
        <f t="shared" si="245"/>
        <v>0.26173653649743056</v>
      </c>
    </row>
    <row r="7807" spans="2:6" x14ac:dyDescent="0.3">
      <c r="B7807">
        <v>7802</v>
      </c>
      <c r="C7807" s="1">
        <f t="shared" si="244"/>
        <v>0.60461346565207164</v>
      </c>
      <c r="E7807">
        <v>7802</v>
      </c>
      <c r="F7807">
        <f t="shared" si="245"/>
        <v>0.26168816668831679</v>
      </c>
    </row>
    <row r="7808" spans="2:6" x14ac:dyDescent="0.3">
      <c r="B7808">
        <v>7803</v>
      </c>
      <c r="C7808" s="1">
        <f t="shared" si="244"/>
        <v>0.60470442073797226</v>
      </c>
      <c r="E7808">
        <v>7803</v>
      </c>
      <c r="F7808">
        <f t="shared" si="245"/>
        <v>0.26168816668831674</v>
      </c>
    </row>
    <row r="7809" spans="2:6" x14ac:dyDescent="0.3">
      <c r="B7809">
        <v>7804</v>
      </c>
      <c r="C7809" s="1">
        <f t="shared" si="244"/>
        <v>0.60479529623465611</v>
      </c>
      <c r="E7809">
        <v>7804</v>
      </c>
      <c r="F7809">
        <f t="shared" si="245"/>
        <v>0.26163989375808472</v>
      </c>
    </row>
    <row r="7810" spans="2:6" x14ac:dyDescent="0.3">
      <c r="B7810">
        <v>7805</v>
      </c>
      <c r="C7810" s="1">
        <f t="shared" si="244"/>
        <v>0.60488609209537181</v>
      </c>
      <c r="E7810">
        <v>7805</v>
      </c>
      <c r="F7810">
        <f t="shared" si="245"/>
        <v>0.26163989375808472</v>
      </c>
    </row>
    <row r="7811" spans="2:6" x14ac:dyDescent="0.3">
      <c r="B7811">
        <v>7806</v>
      </c>
      <c r="C7811" s="1">
        <f t="shared" si="244"/>
        <v>0.60497680827340816</v>
      </c>
      <c r="E7811">
        <v>7806</v>
      </c>
      <c r="F7811">
        <f t="shared" si="245"/>
        <v>0.26159171773156892</v>
      </c>
    </row>
    <row r="7812" spans="2:6" x14ac:dyDescent="0.3">
      <c r="B7812">
        <v>7807</v>
      </c>
      <c r="C7812" s="1">
        <f t="shared" si="244"/>
        <v>0.60506744472209539</v>
      </c>
      <c r="E7812">
        <v>7807</v>
      </c>
      <c r="F7812">
        <f t="shared" si="245"/>
        <v>0.26159171773156886</v>
      </c>
    </row>
    <row r="7813" spans="2:6" x14ac:dyDescent="0.3">
      <c r="B7813">
        <v>7808</v>
      </c>
      <c r="C7813" s="1">
        <f t="shared" si="244"/>
        <v>0.60515800139480502</v>
      </c>
      <c r="E7813">
        <v>7808</v>
      </c>
      <c r="F7813">
        <f t="shared" si="245"/>
        <v>0.26154363863355395</v>
      </c>
    </row>
    <row r="7814" spans="2:6" x14ac:dyDescent="0.3">
      <c r="B7814">
        <v>7809</v>
      </c>
      <c r="C7814" s="1">
        <f t="shared" ref="C7814:C7877" si="246">D$2+D$1*COS((B7814*2*PI()/8760))</f>
        <v>0.60524847824494887</v>
      </c>
      <c r="E7814">
        <v>7809</v>
      </c>
      <c r="F7814">
        <f t="shared" ref="F7814:F7877" si="247">LARGE(C$6:C$8765,E7814)</f>
        <v>0.2615436386335539</v>
      </c>
    </row>
    <row r="7815" spans="2:6" x14ac:dyDescent="0.3">
      <c r="B7815">
        <v>7810</v>
      </c>
      <c r="C7815" s="1">
        <f t="shared" si="246"/>
        <v>0.60533887522598051</v>
      </c>
      <c r="E7815">
        <v>7810</v>
      </c>
      <c r="F7815">
        <f t="shared" si="247"/>
        <v>0.2614956564887746</v>
      </c>
    </row>
    <row r="7816" spans="2:6" x14ac:dyDescent="0.3">
      <c r="B7816">
        <v>7811</v>
      </c>
      <c r="C7816" s="1">
        <f t="shared" si="246"/>
        <v>0.60542919229139414</v>
      </c>
      <c r="E7816">
        <v>7811</v>
      </c>
      <c r="F7816">
        <f t="shared" si="247"/>
        <v>0.2614956564887746</v>
      </c>
    </row>
    <row r="7817" spans="2:6" x14ac:dyDescent="0.3">
      <c r="B7817">
        <v>7812</v>
      </c>
      <c r="C7817" s="1">
        <f t="shared" si="246"/>
        <v>0.60551942939472547</v>
      </c>
      <c r="E7817">
        <v>7812</v>
      </c>
      <c r="F7817">
        <f t="shared" si="247"/>
        <v>0.26144777132191588</v>
      </c>
    </row>
    <row r="7818" spans="2:6" x14ac:dyDescent="0.3">
      <c r="B7818">
        <v>7813</v>
      </c>
      <c r="C7818" s="1">
        <f t="shared" si="246"/>
        <v>0.60560958648955077</v>
      </c>
      <c r="E7818">
        <v>7813</v>
      </c>
      <c r="F7818">
        <f t="shared" si="247"/>
        <v>0.26144777132191582</v>
      </c>
    </row>
    <row r="7819" spans="2:6" x14ac:dyDescent="0.3">
      <c r="B7819">
        <v>7814</v>
      </c>
      <c r="C7819" s="1">
        <f t="shared" si="246"/>
        <v>0.60569966352948812</v>
      </c>
      <c r="E7819">
        <v>7814</v>
      </c>
      <c r="F7819">
        <f t="shared" si="247"/>
        <v>0.26139998315761259</v>
      </c>
    </row>
    <row r="7820" spans="2:6" x14ac:dyDescent="0.3">
      <c r="B7820">
        <v>7815</v>
      </c>
      <c r="C7820" s="1">
        <f t="shared" si="246"/>
        <v>0.60578966046819649</v>
      </c>
      <c r="E7820">
        <v>7815</v>
      </c>
      <c r="F7820">
        <f t="shared" si="247"/>
        <v>0.26139998315761259</v>
      </c>
    </row>
    <row r="7821" spans="2:6" x14ac:dyDescent="0.3">
      <c r="B7821">
        <v>7816</v>
      </c>
      <c r="C7821" s="1">
        <f t="shared" si="246"/>
        <v>0.6058795772593758</v>
      </c>
      <c r="E7821">
        <v>7816</v>
      </c>
      <c r="F7821">
        <f t="shared" si="247"/>
        <v>0.26135229202044996</v>
      </c>
    </row>
    <row r="7822" spans="2:6" x14ac:dyDescent="0.3">
      <c r="B7822">
        <v>7817</v>
      </c>
      <c r="C7822" s="1">
        <f t="shared" si="246"/>
        <v>0.60596941385676795</v>
      </c>
      <c r="E7822">
        <v>7817</v>
      </c>
      <c r="F7822">
        <f t="shared" si="247"/>
        <v>0.26135229202044996</v>
      </c>
    </row>
    <row r="7823" spans="2:6" x14ac:dyDescent="0.3">
      <c r="B7823">
        <v>7818</v>
      </c>
      <c r="C7823" s="1">
        <f t="shared" si="246"/>
        <v>0.60605917021415512</v>
      </c>
      <c r="E7823">
        <v>7818</v>
      </c>
      <c r="F7823">
        <f t="shared" si="247"/>
        <v>0.26130469793496314</v>
      </c>
    </row>
    <row r="7824" spans="2:6" x14ac:dyDescent="0.3">
      <c r="B7824">
        <v>7819</v>
      </c>
      <c r="C7824" s="1">
        <f t="shared" si="246"/>
        <v>0.60614884628536148</v>
      </c>
      <c r="E7824">
        <v>7819</v>
      </c>
      <c r="F7824">
        <f t="shared" si="247"/>
        <v>0.26130469793496314</v>
      </c>
    </row>
    <row r="7825" spans="2:6" x14ac:dyDescent="0.3">
      <c r="B7825">
        <v>7820</v>
      </c>
      <c r="C7825" s="1">
        <f t="shared" si="246"/>
        <v>0.60623844202425237</v>
      </c>
      <c r="E7825">
        <v>7820</v>
      </c>
      <c r="F7825">
        <f t="shared" si="247"/>
        <v>0.26125720092563731</v>
      </c>
    </row>
    <row r="7826" spans="2:6" x14ac:dyDescent="0.3">
      <c r="B7826">
        <v>7821</v>
      </c>
      <c r="C7826" s="1">
        <f t="shared" si="246"/>
        <v>0.60632795738473433</v>
      </c>
      <c r="E7826">
        <v>7821</v>
      </c>
      <c r="F7826">
        <f t="shared" si="247"/>
        <v>0.26125720092563731</v>
      </c>
    </row>
    <row r="7827" spans="2:6" x14ac:dyDescent="0.3">
      <c r="B7827">
        <v>7822</v>
      </c>
      <c r="C7827" s="1">
        <f t="shared" si="246"/>
        <v>0.6064173923207552</v>
      </c>
      <c r="E7827">
        <v>7822</v>
      </c>
      <c r="F7827">
        <f t="shared" si="247"/>
        <v>0.26120980101690788</v>
      </c>
    </row>
    <row r="7828" spans="2:6" x14ac:dyDescent="0.3">
      <c r="B7828">
        <v>7823</v>
      </c>
      <c r="C7828" s="1">
        <f t="shared" si="246"/>
        <v>0.60650674678630445</v>
      </c>
      <c r="E7828">
        <v>7823</v>
      </c>
      <c r="F7828">
        <f t="shared" si="247"/>
        <v>0.26120980101690783</v>
      </c>
    </row>
    <row r="7829" spans="2:6" x14ac:dyDescent="0.3">
      <c r="B7829">
        <v>7824</v>
      </c>
      <c r="C7829" s="1">
        <f t="shared" si="246"/>
        <v>0.60659602073541252</v>
      </c>
      <c r="E7829">
        <v>7824</v>
      </c>
      <c r="F7829">
        <f t="shared" si="247"/>
        <v>0.26116249823316012</v>
      </c>
    </row>
    <row r="7830" spans="2:6" x14ac:dyDescent="0.3">
      <c r="B7830">
        <v>7825</v>
      </c>
      <c r="C7830" s="1">
        <f t="shared" si="246"/>
        <v>0.60668521412215193</v>
      </c>
      <c r="E7830">
        <v>7825</v>
      </c>
      <c r="F7830">
        <f t="shared" si="247"/>
        <v>0.26116249823316007</v>
      </c>
    </row>
    <row r="7831" spans="2:6" x14ac:dyDescent="0.3">
      <c r="B7831">
        <v>7826</v>
      </c>
      <c r="C7831" s="1">
        <f t="shared" si="246"/>
        <v>0.60677432690063593</v>
      </c>
      <c r="E7831">
        <v>7826</v>
      </c>
      <c r="F7831">
        <f t="shared" si="247"/>
        <v>0.26111529259872945</v>
      </c>
    </row>
    <row r="7832" spans="2:6" x14ac:dyDescent="0.3">
      <c r="B7832">
        <v>7827</v>
      </c>
      <c r="C7832" s="1">
        <f t="shared" si="246"/>
        <v>0.60686335902501976</v>
      </c>
      <c r="E7832">
        <v>7827</v>
      </c>
      <c r="F7832">
        <f t="shared" si="247"/>
        <v>0.26111529259872945</v>
      </c>
    </row>
    <row r="7833" spans="2:6" x14ac:dyDescent="0.3">
      <c r="B7833">
        <v>7828</v>
      </c>
      <c r="C7833" s="1">
        <f t="shared" si="246"/>
        <v>0.60695231044949982</v>
      </c>
      <c r="E7833">
        <v>7828</v>
      </c>
      <c r="F7833">
        <f t="shared" si="247"/>
        <v>0.26106818413790123</v>
      </c>
    </row>
    <row r="7834" spans="2:6" x14ac:dyDescent="0.3">
      <c r="B7834">
        <v>7829</v>
      </c>
      <c r="C7834" s="1">
        <f t="shared" si="246"/>
        <v>0.60704118112831429</v>
      </c>
      <c r="E7834">
        <v>7829</v>
      </c>
      <c r="F7834">
        <f t="shared" si="247"/>
        <v>0.26106818413790123</v>
      </c>
    </row>
    <row r="7835" spans="2:6" x14ac:dyDescent="0.3">
      <c r="B7835">
        <v>7830</v>
      </c>
      <c r="C7835" s="1">
        <f t="shared" si="246"/>
        <v>0.60712997101574295</v>
      </c>
      <c r="E7835">
        <v>7830</v>
      </c>
      <c r="F7835">
        <f t="shared" si="247"/>
        <v>0.26102117287491094</v>
      </c>
    </row>
    <row r="7836" spans="2:6" x14ac:dyDescent="0.3">
      <c r="B7836">
        <v>7831</v>
      </c>
      <c r="C7836" s="1">
        <f t="shared" si="246"/>
        <v>0.60721868006610646</v>
      </c>
      <c r="E7836">
        <v>7831</v>
      </c>
      <c r="F7836">
        <f t="shared" si="247"/>
        <v>0.26102117287491094</v>
      </c>
    </row>
    <row r="7837" spans="2:6" x14ac:dyDescent="0.3">
      <c r="B7837">
        <v>7832</v>
      </c>
      <c r="C7837" s="1">
        <f t="shared" si="246"/>
        <v>0.60730730823376811</v>
      </c>
      <c r="E7837">
        <v>7832</v>
      </c>
      <c r="F7837">
        <f t="shared" si="247"/>
        <v>0.26097425883394398</v>
      </c>
    </row>
    <row r="7838" spans="2:6" x14ac:dyDescent="0.3">
      <c r="B7838">
        <v>7833</v>
      </c>
      <c r="C7838" s="1">
        <f t="shared" si="246"/>
        <v>0.6073958554731318</v>
      </c>
      <c r="E7838">
        <v>7833</v>
      </c>
      <c r="F7838">
        <f t="shared" si="247"/>
        <v>0.26097425883394398</v>
      </c>
    </row>
    <row r="7839" spans="2:6" x14ac:dyDescent="0.3">
      <c r="B7839">
        <v>7834</v>
      </c>
      <c r="C7839" s="1">
        <f t="shared" si="246"/>
        <v>0.60748432173864397</v>
      </c>
      <c r="E7839">
        <v>7834</v>
      </c>
      <c r="F7839">
        <f t="shared" si="247"/>
        <v>0.2609274420391357</v>
      </c>
    </row>
    <row r="7840" spans="2:6" x14ac:dyDescent="0.3">
      <c r="B7840">
        <v>7835</v>
      </c>
      <c r="C7840" s="1">
        <f t="shared" si="246"/>
        <v>0.60757270698479182</v>
      </c>
      <c r="E7840">
        <v>7835</v>
      </c>
      <c r="F7840">
        <f t="shared" si="247"/>
        <v>0.2609274420391357</v>
      </c>
    </row>
    <row r="7841" spans="2:6" x14ac:dyDescent="0.3">
      <c r="B7841">
        <v>7836</v>
      </c>
      <c r="C7841" s="1">
        <f t="shared" si="246"/>
        <v>0.60766101116610494</v>
      </c>
      <c r="E7841">
        <v>7836</v>
      </c>
      <c r="F7841">
        <f t="shared" si="247"/>
        <v>0.26088072251457151</v>
      </c>
    </row>
    <row r="7842" spans="2:6" x14ac:dyDescent="0.3">
      <c r="B7842">
        <v>7837</v>
      </c>
      <c r="C7842" s="1">
        <f t="shared" si="246"/>
        <v>0.60774923423715466</v>
      </c>
      <c r="E7842">
        <v>7837</v>
      </c>
      <c r="F7842">
        <f t="shared" si="247"/>
        <v>0.26088072251457145</v>
      </c>
    </row>
    <row r="7843" spans="2:6" x14ac:dyDescent="0.3">
      <c r="B7843">
        <v>7838</v>
      </c>
      <c r="C7843" s="1">
        <f t="shared" si="246"/>
        <v>0.60783737615255318</v>
      </c>
      <c r="E7843">
        <v>7838</v>
      </c>
      <c r="F7843">
        <f t="shared" si="247"/>
        <v>0.26083410028428666</v>
      </c>
    </row>
    <row r="7844" spans="2:6" x14ac:dyDescent="0.3">
      <c r="B7844">
        <v>7839</v>
      </c>
      <c r="C7844" s="1">
        <f t="shared" si="246"/>
        <v>0.60792543686695544</v>
      </c>
      <c r="E7844">
        <v>7839</v>
      </c>
      <c r="F7844">
        <f t="shared" si="247"/>
        <v>0.26083410028428666</v>
      </c>
    </row>
    <row r="7845" spans="2:6" x14ac:dyDescent="0.3">
      <c r="B7845">
        <v>7840</v>
      </c>
      <c r="C7845" s="1">
        <f t="shared" si="246"/>
        <v>0.60801341633505745</v>
      </c>
      <c r="E7845">
        <v>7840</v>
      </c>
      <c r="F7845">
        <f t="shared" si="247"/>
        <v>0.26078757537226649</v>
      </c>
    </row>
    <row r="7846" spans="2:6" x14ac:dyDescent="0.3">
      <c r="B7846">
        <v>7841</v>
      </c>
      <c r="C7846" s="1">
        <f t="shared" si="246"/>
        <v>0.60810131451159743</v>
      </c>
      <c r="E7846">
        <v>7841</v>
      </c>
      <c r="F7846">
        <f t="shared" si="247"/>
        <v>0.26078757537226649</v>
      </c>
    </row>
    <row r="7847" spans="2:6" x14ac:dyDescent="0.3">
      <c r="B7847">
        <v>7842</v>
      </c>
      <c r="C7847" s="1">
        <f t="shared" si="246"/>
        <v>0.60818913135135544</v>
      </c>
      <c r="E7847">
        <v>7842</v>
      </c>
      <c r="F7847">
        <f t="shared" si="247"/>
        <v>0.26074114780244612</v>
      </c>
    </row>
    <row r="7848" spans="2:6" x14ac:dyDescent="0.3">
      <c r="B7848">
        <v>7843</v>
      </c>
      <c r="C7848" s="1">
        <f t="shared" si="246"/>
        <v>0.60827686680915305</v>
      </c>
      <c r="E7848">
        <v>7843</v>
      </c>
      <c r="F7848">
        <f t="shared" si="247"/>
        <v>0.26074114780244612</v>
      </c>
    </row>
    <row r="7849" spans="2:6" x14ac:dyDescent="0.3">
      <c r="B7849">
        <v>7844</v>
      </c>
      <c r="C7849" s="1">
        <f t="shared" si="246"/>
        <v>0.60836452083985393</v>
      </c>
      <c r="E7849">
        <v>7844</v>
      </c>
      <c r="F7849">
        <f t="shared" si="247"/>
        <v>0.26069481759871077</v>
      </c>
    </row>
    <row r="7850" spans="2:6" x14ac:dyDescent="0.3">
      <c r="B7850">
        <v>7845</v>
      </c>
      <c r="C7850" s="1">
        <f t="shared" si="246"/>
        <v>0.6084520933983637</v>
      </c>
      <c r="E7850">
        <v>7845</v>
      </c>
      <c r="F7850">
        <f t="shared" si="247"/>
        <v>0.26069481759871072</v>
      </c>
    </row>
    <row r="7851" spans="2:6" x14ac:dyDescent="0.3">
      <c r="B7851">
        <v>7846</v>
      </c>
      <c r="C7851" s="1">
        <f t="shared" si="246"/>
        <v>0.60853958443962952</v>
      </c>
      <c r="E7851">
        <v>7846</v>
      </c>
      <c r="F7851">
        <f t="shared" si="247"/>
        <v>0.26064858478489539</v>
      </c>
    </row>
    <row r="7852" spans="2:6" x14ac:dyDescent="0.3">
      <c r="B7852">
        <v>7847</v>
      </c>
      <c r="C7852" s="1">
        <f t="shared" si="246"/>
        <v>0.60862699391864106</v>
      </c>
      <c r="E7852">
        <v>7847</v>
      </c>
      <c r="F7852">
        <f t="shared" si="247"/>
        <v>0.26064858478489539</v>
      </c>
    </row>
    <row r="7853" spans="2:6" x14ac:dyDescent="0.3">
      <c r="B7853">
        <v>7848</v>
      </c>
      <c r="C7853" s="1">
        <f t="shared" si="246"/>
        <v>0.60871432179042939</v>
      </c>
      <c r="E7853">
        <v>7848</v>
      </c>
      <c r="F7853">
        <f t="shared" si="247"/>
        <v>0.26060244938478494</v>
      </c>
    </row>
    <row r="7854" spans="2:6" x14ac:dyDescent="0.3">
      <c r="B7854">
        <v>7849</v>
      </c>
      <c r="C7854" s="1">
        <f t="shared" si="246"/>
        <v>0.60880156801006824</v>
      </c>
      <c r="E7854">
        <v>7849</v>
      </c>
      <c r="F7854">
        <f t="shared" si="247"/>
        <v>0.26060244938478494</v>
      </c>
    </row>
    <row r="7855" spans="2:6" x14ac:dyDescent="0.3">
      <c r="B7855">
        <v>7850</v>
      </c>
      <c r="C7855" s="1">
        <f t="shared" si="246"/>
        <v>0.60888873253267239</v>
      </c>
      <c r="E7855">
        <v>7850</v>
      </c>
      <c r="F7855">
        <f t="shared" si="247"/>
        <v>0.26055641142211428</v>
      </c>
    </row>
    <row r="7856" spans="2:6" x14ac:dyDescent="0.3">
      <c r="B7856">
        <v>7851</v>
      </c>
      <c r="C7856" s="1">
        <f t="shared" si="246"/>
        <v>0.6089758153133995</v>
      </c>
      <c r="E7856">
        <v>7851</v>
      </c>
      <c r="F7856">
        <f t="shared" si="247"/>
        <v>0.26055641142211422</v>
      </c>
    </row>
    <row r="7857" spans="2:6" x14ac:dyDescent="0.3">
      <c r="B7857">
        <v>7852</v>
      </c>
      <c r="C7857" s="1">
        <f t="shared" si="246"/>
        <v>0.60906281630744918</v>
      </c>
      <c r="E7857">
        <v>7852</v>
      </c>
      <c r="F7857">
        <f t="shared" si="247"/>
        <v>0.260510470920568</v>
      </c>
    </row>
    <row r="7858" spans="2:6" x14ac:dyDescent="0.3">
      <c r="B7858">
        <v>7853</v>
      </c>
      <c r="C7858" s="1">
        <f t="shared" si="246"/>
        <v>0.60914973547006235</v>
      </c>
      <c r="E7858">
        <v>7853</v>
      </c>
      <c r="F7858">
        <f t="shared" si="247"/>
        <v>0.260510470920568</v>
      </c>
    </row>
    <row r="7859" spans="2:6" x14ac:dyDescent="0.3">
      <c r="B7859">
        <v>7854</v>
      </c>
      <c r="C7859" s="1">
        <f t="shared" si="246"/>
        <v>0.60923657275652321</v>
      </c>
      <c r="E7859">
        <v>7854</v>
      </c>
      <c r="F7859">
        <f t="shared" si="247"/>
        <v>0.26046462790378067</v>
      </c>
    </row>
    <row r="7860" spans="2:6" x14ac:dyDescent="0.3">
      <c r="B7860">
        <v>7855</v>
      </c>
      <c r="C7860" s="1">
        <f t="shared" si="246"/>
        <v>0.60932332812215684</v>
      </c>
      <c r="E7860">
        <v>7855</v>
      </c>
      <c r="F7860">
        <f t="shared" si="247"/>
        <v>0.26046462790378067</v>
      </c>
    </row>
    <row r="7861" spans="2:6" x14ac:dyDescent="0.3">
      <c r="B7861">
        <v>7856</v>
      </c>
      <c r="C7861" s="1">
        <f t="shared" si="246"/>
        <v>0.6094100015223316</v>
      </c>
      <c r="E7861">
        <v>7856</v>
      </c>
      <c r="F7861">
        <f t="shared" si="247"/>
        <v>0.26041888239533673</v>
      </c>
    </row>
    <row r="7862" spans="2:6" x14ac:dyDescent="0.3">
      <c r="B7862">
        <v>7857</v>
      </c>
      <c r="C7862" s="1">
        <f t="shared" si="246"/>
        <v>0.60949659291245728</v>
      </c>
      <c r="E7862">
        <v>7857</v>
      </c>
      <c r="F7862">
        <f t="shared" si="247"/>
        <v>0.26041888239533673</v>
      </c>
    </row>
    <row r="7863" spans="2:6" x14ac:dyDescent="0.3">
      <c r="B7863">
        <v>7858</v>
      </c>
      <c r="C7863" s="1">
        <f t="shared" si="246"/>
        <v>0.60958310224798595</v>
      </c>
      <c r="E7863">
        <v>7858</v>
      </c>
      <c r="F7863">
        <f t="shared" si="247"/>
        <v>0.26037323441877042</v>
      </c>
    </row>
    <row r="7864" spans="2:6" x14ac:dyDescent="0.3">
      <c r="B7864">
        <v>7859</v>
      </c>
      <c r="C7864" s="1">
        <f t="shared" si="246"/>
        <v>0.60966952948441244</v>
      </c>
      <c r="E7864">
        <v>7859</v>
      </c>
      <c r="F7864">
        <f t="shared" si="247"/>
        <v>0.26037323441877036</v>
      </c>
    </row>
    <row r="7865" spans="2:6" x14ac:dyDescent="0.3">
      <c r="B7865">
        <v>7860</v>
      </c>
      <c r="C7865" s="1">
        <f t="shared" si="246"/>
        <v>0.60975587457727287</v>
      </c>
      <c r="E7865">
        <v>7860</v>
      </c>
      <c r="F7865">
        <f t="shared" si="247"/>
        <v>0.26032768399756573</v>
      </c>
    </row>
    <row r="7866" spans="2:6" x14ac:dyDescent="0.3">
      <c r="B7866">
        <v>7861</v>
      </c>
      <c r="C7866" s="1">
        <f t="shared" si="246"/>
        <v>0.60984213748214677</v>
      </c>
      <c r="E7866">
        <v>7861</v>
      </c>
      <c r="F7866">
        <f t="shared" si="247"/>
        <v>0.26032768399756567</v>
      </c>
    </row>
    <row r="7867" spans="2:6" x14ac:dyDescent="0.3">
      <c r="B7867">
        <v>7862</v>
      </c>
      <c r="C7867" s="1">
        <f t="shared" si="246"/>
        <v>0.60992831815465465</v>
      </c>
      <c r="E7867">
        <v>7862</v>
      </c>
      <c r="F7867">
        <f t="shared" si="247"/>
        <v>0.26028223115515647</v>
      </c>
    </row>
    <row r="7868" spans="2:6" x14ac:dyDescent="0.3">
      <c r="B7868">
        <v>7863</v>
      </c>
      <c r="C7868" s="1">
        <f t="shared" si="246"/>
        <v>0.61001441655046063</v>
      </c>
      <c r="E7868">
        <v>7863</v>
      </c>
      <c r="F7868">
        <f t="shared" si="247"/>
        <v>0.26028223115515647</v>
      </c>
    </row>
    <row r="7869" spans="2:6" x14ac:dyDescent="0.3">
      <c r="B7869">
        <v>7864</v>
      </c>
      <c r="C7869" s="1">
        <f t="shared" si="246"/>
        <v>0.61010043262527014</v>
      </c>
      <c r="E7869">
        <v>7864</v>
      </c>
      <c r="F7869">
        <f t="shared" si="247"/>
        <v>0.26023687591492645</v>
      </c>
    </row>
    <row r="7870" spans="2:6" x14ac:dyDescent="0.3">
      <c r="B7870">
        <v>7865</v>
      </c>
      <c r="C7870" s="1">
        <f t="shared" si="246"/>
        <v>0.61018636633483159</v>
      </c>
      <c r="E7870">
        <v>7865</v>
      </c>
      <c r="F7870">
        <f t="shared" si="247"/>
        <v>0.26023687591492645</v>
      </c>
    </row>
    <row r="7871" spans="2:6" x14ac:dyDescent="0.3">
      <c r="B7871">
        <v>7866</v>
      </c>
      <c r="C7871" s="1">
        <f t="shared" si="246"/>
        <v>0.61027221763493533</v>
      </c>
      <c r="E7871">
        <v>7866</v>
      </c>
      <c r="F7871">
        <f t="shared" si="247"/>
        <v>0.26019161830020904</v>
      </c>
    </row>
    <row r="7872" spans="2:6" x14ac:dyDescent="0.3">
      <c r="B7872">
        <v>7867</v>
      </c>
      <c r="C7872" s="1">
        <f t="shared" si="246"/>
        <v>0.61035798648141437</v>
      </c>
      <c r="E7872">
        <v>7867</v>
      </c>
      <c r="F7872">
        <f t="shared" si="247"/>
        <v>0.26019161830020904</v>
      </c>
    </row>
    <row r="7873" spans="2:6" x14ac:dyDescent="0.3">
      <c r="B7873">
        <v>7868</v>
      </c>
      <c r="C7873" s="1">
        <f t="shared" si="246"/>
        <v>0.61044367283014433</v>
      </c>
      <c r="E7873">
        <v>7868</v>
      </c>
      <c r="F7873">
        <f t="shared" si="247"/>
        <v>0.26014645833428751</v>
      </c>
    </row>
    <row r="7874" spans="2:6" x14ac:dyDescent="0.3">
      <c r="B7874">
        <v>7869</v>
      </c>
      <c r="C7874" s="1">
        <f t="shared" si="246"/>
        <v>0.61052927663704271</v>
      </c>
      <c r="E7874">
        <v>7869</v>
      </c>
      <c r="F7874">
        <f t="shared" si="247"/>
        <v>0.26014645833428746</v>
      </c>
    </row>
    <row r="7875" spans="2:6" x14ac:dyDescent="0.3">
      <c r="B7875">
        <v>7870</v>
      </c>
      <c r="C7875" s="1">
        <f t="shared" si="246"/>
        <v>0.61061479785806982</v>
      </c>
      <c r="E7875">
        <v>7870</v>
      </c>
      <c r="F7875">
        <f t="shared" si="247"/>
        <v>0.26010139604039478</v>
      </c>
    </row>
    <row r="7876" spans="2:6" x14ac:dyDescent="0.3">
      <c r="B7876">
        <v>7871</v>
      </c>
      <c r="C7876" s="1">
        <f t="shared" si="246"/>
        <v>0.61070023644922866</v>
      </c>
      <c r="E7876">
        <v>7871</v>
      </c>
      <c r="F7876">
        <f t="shared" si="247"/>
        <v>0.26010139604039478</v>
      </c>
    </row>
    <row r="7877" spans="2:6" x14ac:dyDescent="0.3">
      <c r="B7877">
        <v>7872</v>
      </c>
      <c r="C7877" s="1">
        <f t="shared" si="246"/>
        <v>0.61078559236656427</v>
      </c>
      <c r="E7877">
        <v>7872</v>
      </c>
      <c r="F7877">
        <f t="shared" si="247"/>
        <v>0.26005643144171364</v>
      </c>
    </row>
    <row r="7878" spans="2:6" x14ac:dyDescent="0.3">
      <c r="B7878">
        <v>7873</v>
      </c>
      <c r="C7878" s="1">
        <f t="shared" ref="C7878:C7941" si="248">D$2+D$1*COS((B7878*2*PI()/8760))</f>
        <v>0.61087086556616443</v>
      </c>
      <c r="E7878">
        <v>7873</v>
      </c>
      <c r="F7878">
        <f t="shared" ref="F7878:F7941" si="249">LARGE(C$6:C$8765,E7878)</f>
        <v>0.26005643144171364</v>
      </c>
    </row>
    <row r="7879" spans="2:6" x14ac:dyDescent="0.3">
      <c r="B7879">
        <v>7874</v>
      </c>
      <c r="C7879" s="1">
        <f t="shared" si="248"/>
        <v>0.61095605600415981</v>
      </c>
      <c r="E7879">
        <v>7874</v>
      </c>
      <c r="F7879">
        <f t="shared" si="249"/>
        <v>0.26001156456137658</v>
      </c>
    </row>
    <row r="7880" spans="2:6" x14ac:dyDescent="0.3">
      <c r="B7880">
        <v>7875</v>
      </c>
      <c r="C7880" s="1">
        <f t="shared" si="248"/>
        <v>0.61104116363672301</v>
      </c>
      <c r="E7880">
        <v>7875</v>
      </c>
      <c r="F7880">
        <f t="shared" si="249"/>
        <v>0.26001156456137658</v>
      </c>
    </row>
    <row r="7881" spans="2:6" x14ac:dyDescent="0.3">
      <c r="B7881">
        <v>7876</v>
      </c>
      <c r="C7881" s="1">
        <f t="shared" si="248"/>
        <v>0.61112618842006972</v>
      </c>
      <c r="E7881">
        <v>7876</v>
      </c>
      <c r="F7881">
        <f t="shared" si="249"/>
        <v>0.25996679542246581</v>
      </c>
    </row>
    <row r="7882" spans="2:6" x14ac:dyDescent="0.3">
      <c r="B7882">
        <v>7877</v>
      </c>
      <c r="C7882" s="1">
        <f t="shared" si="248"/>
        <v>0.61121113031045815</v>
      </c>
      <c r="E7882">
        <v>7877</v>
      </c>
      <c r="F7882">
        <f t="shared" si="249"/>
        <v>0.25996679542246576</v>
      </c>
    </row>
    <row r="7883" spans="2:6" x14ac:dyDescent="0.3">
      <c r="B7883">
        <v>7878</v>
      </c>
      <c r="C7883" s="1">
        <f t="shared" si="248"/>
        <v>0.61129598926418893</v>
      </c>
      <c r="E7883">
        <v>7878</v>
      </c>
      <c r="F7883">
        <f t="shared" si="249"/>
        <v>0.25992212404801318</v>
      </c>
    </row>
    <row r="7884" spans="2:6" x14ac:dyDescent="0.3">
      <c r="B7884">
        <v>7879</v>
      </c>
      <c r="C7884" s="1">
        <f t="shared" si="248"/>
        <v>0.61138076523760576</v>
      </c>
      <c r="E7884">
        <v>7879</v>
      </c>
      <c r="F7884">
        <f t="shared" si="249"/>
        <v>0.25992212404801318</v>
      </c>
    </row>
    <row r="7885" spans="2:6" x14ac:dyDescent="0.3">
      <c r="B7885">
        <v>7880</v>
      </c>
      <c r="C7885" s="1">
        <f t="shared" si="248"/>
        <v>0.61146545818709441</v>
      </c>
      <c r="E7885">
        <v>7880</v>
      </c>
      <c r="F7885">
        <f t="shared" si="249"/>
        <v>0.25987755046100042</v>
      </c>
    </row>
    <row r="7886" spans="2:6" x14ac:dyDescent="0.3">
      <c r="B7886">
        <v>7881</v>
      </c>
      <c r="C7886" s="1">
        <f t="shared" si="248"/>
        <v>0.61155006806908441</v>
      </c>
      <c r="E7886">
        <v>7881</v>
      </c>
      <c r="F7886">
        <f t="shared" si="249"/>
        <v>0.25987755046100036</v>
      </c>
    </row>
    <row r="7887" spans="2:6" x14ac:dyDescent="0.3">
      <c r="B7887">
        <v>7882</v>
      </c>
      <c r="C7887" s="1">
        <f t="shared" si="248"/>
        <v>0.61163459484004667</v>
      </c>
      <c r="E7887">
        <v>7882</v>
      </c>
      <c r="F7887">
        <f t="shared" si="249"/>
        <v>0.25983307468435879</v>
      </c>
    </row>
    <row r="7888" spans="2:6" x14ac:dyDescent="0.3">
      <c r="B7888">
        <v>7883</v>
      </c>
      <c r="C7888" s="1">
        <f t="shared" si="248"/>
        <v>0.61171903845649611</v>
      </c>
      <c r="E7888">
        <v>7883</v>
      </c>
      <c r="F7888">
        <f t="shared" si="249"/>
        <v>0.25983307468435879</v>
      </c>
    </row>
    <row r="7889" spans="2:6" x14ac:dyDescent="0.3">
      <c r="B7889">
        <v>7884</v>
      </c>
      <c r="C7889" s="1">
        <f t="shared" si="248"/>
        <v>0.61180339887498947</v>
      </c>
      <c r="E7889">
        <v>7884</v>
      </c>
      <c r="F7889">
        <f t="shared" si="249"/>
        <v>0.25978869674096927</v>
      </c>
    </row>
    <row r="7890" spans="2:6" x14ac:dyDescent="0.3">
      <c r="B7890">
        <v>7885</v>
      </c>
      <c r="C7890" s="1">
        <f t="shared" si="248"/>
        <v>0.61188767605212702</v>
      </c>
      <c r="E7890">
        <v>7885</v>
      </c>
      <c r="F7890">
        <f t="shared" si="249"/>
        <v>0.25978869674096927</v>
      </c>
    </row>
    <row r="7891" spans="2:6" x14ac:dyDescent="0.3">
      <c r="B7891">
        <v>7886</v>
      </c>
      <c r="C7891" s="1">
        <f t="shared" si="248"/>
        <v>0.61197186994455133</v>
      </c>
      <c r="E7891">
        <v>7886</v>
      </c>
      <c r="F7891">
        <f t="shared" si="249"/>
        <v>0.25974441665366266</v>
      </c>
    </row>
    <row r="7892" spans="2:6" x14ac:dyDescent="0.3">
      <c r="B7892">
        <v>7887</v>
      </c>
      <c r="C7892" s="1">
        <f t="shared" si="248"/>
        <v>0.61205598050894794</v>
      </c>
      <c r="E7892">
        <v>7887</v>
      </c>
      <c r="F7892">
        <f t="shared" si="249"/>
        <v>0.2597444166536626</v>
      </c>
    </row>
    <row r="7893" spans="2:6" x14ac:dyDescent="0.3">
      <c r="B7893">
        <v>7888</v>
      </c>
      <c r="C7893" s="1">
        <f t="shared" si="248"/>
        <v>0.61214000770204569</v>
      </c>
      <c r="E7893">
        <v>7888</v>
      </c>
      <c r="F7893">
        <f t="shared" si="249"/>
        <v>0.25970023444521911</v>
      </c>
    </row>
    <row r="7894" spans="2:6" x14ac:dyDescent="0.3">
      <c r="B7894">
        <v>7889</v>
      </c>
      <c r="C7894" s="1">
        <f t="shared" si="248"/>
        <v>0.61222395148061559</v>
      </c>
      <c r="E7894">
        <v>7889</v>
      </c>
      <c r="F7894">
        <f t="shared" si="249"/>
        <v>0.25970023444521911</v>
      </c>
    </row>
    <row r="7895" spans="2:6" x14ac:dyDescent="0.3">
      <c r="B7895">
        <v>7890</v>
      </c>
      <c r="C7895" s="1">
        <f t="shared" si="248"/>
        <v>0.6123078118014722</v>
      </c>
      <c r="E7895">
        <v>7890</v>
      </c>
      <c r="F7895">
        <f t="shared" si="249"/>
        <v>0.25965615013836874</v>
      </c>
    </row>
    <row r="7896" spans="2:6" x14ac:dyDescent="0.3">
      <c r="B7896">
        <v>7891</v>
      </c>
      <c r="C7896" s="1">
        <f t="shared" si="248"/>
        <v>0.61239158862147258</v>
      </c>
      <c r="E7896">
        <v>7891</v>
      </c>
      <c r="F7896">
        <f t="shared" si="249"/>
        <v>0.25965615013836874</v>
      </c>
    </row>
    <row r="7897" spans="2:6" x14ac:dyDescent="0.3">
      <c r="B7897">
        <v>7892</v>
      </c>
      <c r="C7897" s="1">
        <f t="shared" si="248"/>
        <v>0.6124752818975171</v>
      </c>
      <c r="E7897">
        <v>7892</v>
      </c>
      <c r="F7897">
        <f t="shared" si="249"/>
        <v>0.2596121637557911</v>
      </c>
    </row>
    <row r="7898" spans="2:6" x14ac:dyDescent="0.3">
      <c r="B7898">
        <v>7893</v>
      </c>
      <c r="C7898" s="1">
        <f t="shared" si="248"/>
        <v>0.61255889158654875</v>
      </c>
      <c r="E7898">
        <v>7893</v>
      </c>
      <c r="F7898">
        <f t="shared" si="249"/>
        <v>0.2596121637557911</v>
      </c>
    </row>
    <row r="7899" spans="2:6" x14ac:dyDescent="0.3">
      <c r="B7899">
        <v>7894</v>
      </c>
      <c r="C7899" s="1">
        <f t="shared" si="248"/>
        <v>0.61264241764555372</v>
      </c>
      <c r="E7899">
        <v>7894</v>
      </c>
      <c r="F7899">
        <f t="shared" si="249"/>
        <v>0.25956827532011539</v>
      </c>
    </row>
    <row r="7900" spans="2:6" x14ac:dyDescent="0.3">
      <c r="B7900">
        <v>7895</v>
      </c>
      <c r="C7900" s="1">
        <f t="shared" si="248"/>
        <v>0.61272586003156115</v>
      </c>
      <c r="E7900">
        <v>7895</v>
      </c>
      <c r="F7900">
        <f t="shared" si="249"/>
        <v>0.25956827532011539</v>
      </c>
    </row>
    <row r="7901" spans="2:6" x14ac:dyDescent="0.3">
      <c r="B7901">
        <v>7896</v>
      </c>
      <c r="C7901" s="1">
        <f t="shared" si="248"/>
        <v>0.61280921870164351</v>
      </c>
      <c r="E7901">
        <v>7896</v>
      </c>
      <c r="F7901">
        <f t="shared" si="249"/>
        <v>0.25952448485392055</v>
      </c>
    </row>
    <row r="7902" spans="2:6" x14ac:dyDescent="0.3">
      <c r="B7902">
        <v>7897</v>
      </c>
      <c r="C7902" s="1">
        <f t="shared" si="248"/>
        <v>0.61289249361291598</v>
      </c>
      <c r="E7902">
        <v>7897</v>
      </c>
      <c r="F7902">
        <f t="shared" si="249"/>
        <v>0.25952448485392055</v>
      </c>
    </row>
    <row r="7903" spans="2:6" x14ac:dyDescent="0.3">
      <c r="B7903">
        <v>7898</v>
      </c>
      <c r="C7903" s="1">
        <f t="shared" si="248"/>
        <v>0.61297568472253694</v>
      </c>
      <c r="E7903">
        <v>7898</v>
      </c>
      <c r="F7903">
        <f t="shared" si="249"/>
        <v>0.25948079237973487</v>
      </c>
    </row>
    <row r="7904" spans="2:6" x14ac:dyDescent="0.3">
      <c r="B7904">
        <v>7899</v>
      </c>
      <c r="C7904" s="1">
        <f t="shared" si="248"/>
        <v>0.61305879198770796</v>
      </c>
      <c r="E7904">
        <v>7899</v>
      </c>
      <c r="F7904">
        <f t="shared" si="249"/>
        <v>0.25948079237973487</v>
      </c>
    </row>
    <row r="7905" spans="2:6" x14ac:dyDescent="0.3">
      <c r="B7905">
        <v>7900</v>
      </c>
      <c r="C7905" s="1">
        <f t="shared" si="248"/>
        <v>0.61314181536567358</v>
      </c>
      <c r="E7905">
        <v>7900</v>
      </c>
      <c r="F7905">
        <f t="shared" si="249"/>
        <v>0.25943719792003644</v>
      </c>
    </row>
    <row r="7906" spans="2:6" x14ac:dyDescent="0.3">
      <c r="B7906">
        <v>7901</v>
      </c>
      <c r="C7906" s="1">
        <f t="shared" si="248"/>
        <v>0.61322475481372174</v>
      </c>
      <c r="E7906">
        <v>7901</v>
      </c>
      <c r="F7906">
        <f t="shared" si="249"/>
        <v>0.25943719792003644</v>
      </c>
    </row>
    <row r="7907" spans="2:6" x14ac:dyDescent="0.3">
      <c r="B7907">
        <v>7902</v>
      </c>
      <c r="C7907" s="1">
        <f t="shared" si="248"/>
        <v>0.61330761028918312</v>
      </c>
      <c r="E7907">
        <v>7902</v>
      </c>
      <c r="F7907">
        <f t="shared" si="249"/>
        <v>0.25939370149725294</v>
      </c>
    </row>
    <row r="7908" spans="2:6" x14ac:dyDescent="0.3">
      <c r="B7908">
        <v>7903</v>
      </c>
      <c r="C7908" s="1">
        <f t="shared" si="248"/>
        <v>0.61339038174943239</v>
      </c>
      <c r="E7908">
        <v>7903</v>
      </c>
      <c r="F7908">
        <f t="shared" si="249"/>
        <v>0.25939370149725294</v>
      </c>
    </row>
    <row r="7909" spans="2:6" x14ac:dyDescent="0.3">
      <c r="B7909">
        <v>7904</v>
      </c>
      <c r="C7909" s="1">
        <f t="shared" si="248"/>
        <v>0.6134730691518866</v>
      </c>
      <c r="E7909">
        <v>7904</v>
      </c>
      <c r="F7909">
        <f t="shared" si="249"/>
        <v>0.25935030313376145</v>
      </c>
    </row>
    <row r="7910" spans="2:6" x14ac:dyDescent="0.3">
      <c r="B7910">
        <v>7905</v>
      </c>
      <c r="C7910" s="1">
        <f t="shared" si="248"/>
        <v>0.61355567245400655</v>
      </c>
      <c r="E7910">
        <v>7905</v>
      </c>
      <c r="F7910">
        <f t="shared" si="249"/>
        <v>0.2593503031337614</v>
      </c>
    </row>
    <row r="7911" spans="2:6" x14ac:dyDescent="0.3">
      <c r="B7911">
        <v>7906</v>
      </c>
      <c r="C7911" s="1">
        <f t="shared" si="248"/>
        <v>0.61363819161329602</v>
      </c>
      <c r="E7911">
        <v>7906</v>
      </c>
      <c r="F7911">
        <f t="shared" si="249"/>
        <v>0.25930700285188868</v>
      </c>
    </row>
    <row r="7912" spans="2:6" x14ac:dyDescent="0.3">
      <c r="B7912">
        <v>7907</v>
      </c>
      <c r="C7912" s="1">
        <f t="shared" si="248"/>
        <v>0.61372062658730231</v>
      </c>
      <c r="E7912">
        <v>7907</v>
      </c>
      <c r="F7912">
        <f t="shared" si="249"/>
        <v>0.25930700285188862</v>
      </c>
    </row>
    <row r="7913" spans="2:6" x14ac:dyDescent="0.3">
      <c r="B7913">
        <v>7908</v>
      </c>
      <c r="C7913" s="1">
        <f t="shared" si="248"/>
        <v>0.613802977333616</v>
      </c>
      <c r="E7913">
        <v>7908</v>
      </c>
      <c r="F7913">
        <f t="shared" si="249"/>
        <v>0.25926380067391086</v>
      </c>
    </row>
    <row r="7914" spans="2:6" x14ac:dyDescent="0.3">
      <c r="B7914">
        <v>7909</v>
      </c>
      <c r="C7914" s="1">
        <f t="shared" si="248"/>
        <v>0.61388524380987075</v>
      </c>
      <c r="E7914">
        <v>7909</v>
      </c>
      <c r="F7914">
        <f t="shared" si="249"/>
        <v>0.25926380067391086</v>
      </c>
    </row>
    <row r="7915" spans="2:6" x14ac:dyDescent="0.3">
      <c r="B7915">
        <v>7910</v>
      </c>
      <c r="C7915" s="1">
        <f t="shared" si="248"/>
        <v>0.61396742597374399</v>
      </c>
      <c r="E7915">
        <v>7910</v>
      </c>
      <c r="F7915">
        <f t="shared" si="249"/>
        <v>0.25922069662205388</v>
      </c>
    </row>
    <row r="7916" spans="2:6" x14ac:dyDescent="0.3">
      <c r="B7916">
        <v>7911</v>
      </c>
      <c r="C7916" s="1">
        <f t="shared" si="248"/>
        <v>0.61404952378295596</v>
      </c>
      <c r="E7916">
        <v>7911</v>
      </c>
      <c r="F7916">
        <f t="shared" si="249"/>
        <v>0.25922069662205388</v>
      </c>
    </row>
    <row r="7917" spans="2:6" x14ac:dyDescent="0.3">
      <c r="B7917">
        <v>7912</v>
      </c>
      <c r="C7917" s="1">
        <f t="shared" si="248"/>
        <v>0.61413153719527114</v>
      </c>
      <c r="E7917">
        <v>7912</v>
      </c>
      <c r="F7917">
        <f t="shared" si="249"/>
        <v>0.259177690718493</v>
      </c>
    </row>
    <row r="7918" spans="2:6" x14ac:dyDescent="0.3">
      <c r="B7918">
        <v>7913</v>
      </c>
      <c r="C7918" s="1">
        <f t="shared" si="248"/>
        <v>0.61421346616849637</v>
      </c>
      <c r="E7918">
        <v>7913</v>
      </c>
      <c r="F7918">
        <f t="shared" si="249"/>
        <v>0.259177690718493</v>
      </c>
    </row>
    <row r="7919" spans="2:6" x14ac:dyDescent="0.3">
      <c r="B7919">
        <v>7914</v>
      </c>
      <c r="C7919" s="1">
        <f t="shared" si="248"/>
        <v>0.61429531066048293</v>
      </c>
      <c r="E7919">
        <v>7914</v>
      </c>
      <c r="F7919">
        <f t="shared" si="249"/>
        <v>0.25913478298535303</v>
      </c>
    </row>
    <row r="7920" spans="2:6" x14ac:dyDescent="0.3">
      <c r="B7920">
        <v>7915</v>
      </c>
      <c r="C7920" s="1">
        <f t="shared" si="248"/>
        <v>0.61437707062912472</v>
      </c>
      <c r="E7920">
        <v>7915</v>
      </c>
      <c r="F7920">
        <f t="shared" si="249"/>
        <v>0.25913478298535303</v>
      </c>
    </row>
    <row r="7921" spans="2:6" x14ac:dyDescent="0.3">
      <c r="B7921">
        <v>7916</v>
      </c>
      <c r="C7921" s="1">
        <f t="shared" si="248"/>
        <v>0.61445874603235984</v>
      </c>
      <c r="E7921">
        <v>7916</v>
      </c>
      <c r="F7921">
        <f t="shared" si="249"/>
        <v>0.25909197344470825</v>
      </c>
    </row>
    <row r="7922" spans="2:6" x14ac:dyDescent="0.3">
      <c r="B7922">
        <v>7917</v>
      </c>
      <c r="C7922" s="1">
        <f t="shared" si="248"/>
        <v>0.61454033682816933</v>
      </c>
      <c r="E7922">
        <v>7917</v>
      </c>
      <c r="F7922">
        <f t="shared" si="249"/>
        <v>0.25909197344470825</v>
      </c>
    </row>
    <row r="7923" spans="2:6" x14ac:dyDescent="0.3">
      <c r="B7923">
        <v>7918</v>
      </c>
      <c r="C7923" s="1">
        <f t="shared" si="248"/>
        <v>0.61462184297457823</v>
      </c>
      <c r="E7923">
        <v>7918</v>
      </c>
      <c r="F7923">
        <f t="shared" si="249"/>
        <v>0.25904926211858248</v>
      </c>
    </row>
    <row r="7924" spans="2:6" x14ac:dyDescent="0.3">
      <c r="B7924">
        <v>7919</v>
      </c>
      <c r="C7924" s="1">
        <f t="shared" si="248"/>
        <v>0.61470326442965473</v>
      </c>
      <c r="E7924">
        <v>7919</v>
      </c>
      <c r="F7924">
        <f t="shared" si="249"/>
        <v>0.25904926211858248</v>
      </c>
    </row>
    <row r="7925" spans="2:6" x14ac:dyDescent="0.3">
      <c r="B7925">
        <v>7920</v>
      </c>
      <c r="C7925" s="1">
        <f t="shared" si="248"/>
        <v>0.61478460115151079</v>
      </c>
      <c r="E7925">
        <v>7920</v>
      </c>
      <c r="F7925">
        <f t="shared" si="249"/>
        <v>0.25900664902894899</v>
      </c>
    </row>
    <row r="7926" spans="2:6" x14ac:dyDescent="0.3">
      <c r="B7926">
        <v>7921</v>
      </c>
      <c r="C7926" s="1">
        <f t="shared" si="248"/>
        <v>0.614865853098302</v>
      </c>
      <c r="E7926">
        <v>7921</v>
      </c>
      <c r="F7926">
        <f t="shared" si="249"/>
        <v>0.25900664902894893</v>
      </c>
    </row>
    <row r="7927" spans="2:6" x14ac:dyDescent="0.3">
      <c r="B7927">
        <v>7922</v>
      </c>
      <c r="C7927" s="1">
        <f t="shared" si="248"/>
        <v>0.61494702022822745</v>
      </c>
      <c r="E7927">
        <v>7922</v>
      </c>
      <c r="F7927">
        <f t="shared" si="249"/>
        <v>0.25896413419773046</v>
      </c>
    </row>
    <row r="7928" spans="2:6" x14ac:dyDescent="0.3">
      <c r="B7928">
        <v>7923</v>
      </c>
      <c r="C7928" s="1">
        <f t="shared" si="248"/>
        <v>0.61502810249952988</v>
      </c>
      <c r="E7928">
        <v>7923</v>
      </c>
      <c r="F7928">
        <f t="shared" si="249"/>
        <v>0.2589641341977304</v>
      </c>
    </row>
    <row r="7929" spans="2:6" x14ac:dyDescent="0.3">
      <c r="B7929">
        <v>7924</v>
      </c>
      <c r="C7929" s="1">
        <f t="shared" si="248"/>
        <v>0.61510909987049578</v>
      </c>
      <c r="E7929">
        <v>7924</v>
      </c>
      <c r="F7929">
        <f t="shared" si="249"/>
        <v>0.25892171764679905</v>
      </c>
    </row>
    <row r="7930" spans="2:6" x14ac:dyDescent="0.3">
      <c r="B7930">
        <v>7925</v>
      </c>
      <c r="C7930" s="1">
        <f t="shared" si="248"/>
        <v>0.61519001229945514</v>
      </c>
      <c r="E7930">
        <v>7925</v>
      </c>
      <c r="F7930">
        <f t="shared" si="249"/>
        <v>0.25892171764679905</v>
      </c>
    </row>
    <row r="7931" spans="2:6" x14ac:dyDescent="0.3">
      <c r="B7931">
        <v>7926</v>
      </c>
      <c r="C7931" s="1">
        <f t="shared" si="248"/>
        <v>0.61527083974478192</v>
      </c>
      <c r="E7931">
        <v>7926</v>
      </c>
      <c r="F7931">
        <f t="shared" si="249"/>
        <v>0.2588793993979765</v>
      </c>
    </row>
    <row r="7932" spans="2:6" x14ac:dyDescent="0.3">
      <c r="B7932">
        <v>7927</v>
      </c>
      <c r="C7932" s="1">
        <f t="shared" si="248"/>
        <v>0.6153515821648935</v>
      </c>
      <c r="E7932">
        <v>7927</v>
      </c>
      <c r="F7932">
        <f t="shared" si="249"/>
        <v>0.2588793993979765</v>
      </c>
    </row>
    <row r="7933" spans="2:6" x14ac:dyDescent="0.3">
      <c r="B7933">
        <v>7928</v>
      </c>
      <c r="C7933" s="1">
        <f t="shared" si="248"/>
        <v>0.61543223951825121</v>
      </c>
      <c r="E7933">
        <v>7928</v>
      </c>
      <c r="F7933">
        <f t="shared" si="249"/>
        <v>0.25883717947303375</v>
      </c>
    </row>
    <row r="7934" spans="2:6" x14ac:dyDescent="0.3">
      <c r="B7934">
        <v>7929</v>
      </c>
      <c r="C7934" s="1">
        <f t="shared" si="248"/>
        <v>0.61551281176336003</v>
      </c>
      <c r="E7934">
        <v>7929</v>
      </c>
      <c r="F7934">
        <f t="shared" si="249"/>
        <v>0.2588371794730337</v>
      </c>
    </row>
    <row r="7935" spans="2:6" x14ac:dyDescent="0.3">
      <c r="B7935">
        <v>7930</v>
      </c>
      <c r="C7935" s="1">
        <f t="shared" si="248"/>
        <v>0.6155932988587689</v>
      </c>
      <c r="E7935">
        <v>7930</v>
      </c>
      <c r="F7935">
        <f t="shared" si="249"/>
        <v>0.25879505789369123</v>
      </c>
    </row>
    <row r="7936" spans="2:6" x14ac:dyDescent="0.3">
      <c r="B7936">
        <v>7931</v>
      </c>
      <c r="C7936" s="1">
        <f t="shared" si="248"/>
        <v>0.61567370076307026</v>
      </c>
      <c r="E7936">
        <v>7931</v>
      </c>
      <c r="F7936">
        <f t="shared" si="249"/>
        <v>0.25879505789369123</v>
      </c>
    </row>
    <row r="7937" spans="2:6" x14ac:dyDescent="0.3">
      <c r="B7937">
        <v>7932</v>
      </c>
      <c r="C7937" s="1">
        <f t="shared" si="248"/>
        <v>0.61575401743490077</v>
      </c>
      <c r="E7937">
        <v>7932</v>
      </c>
      <c r="F7937">
        <f t="shared" si="249"/>
        <v>0.25875303468161887</v>
      </c>
    </row>
    <row r="7938" spans="2:6" x14ac:dyDescent="0.3">
      <c r="B7938">
        <v>7933</v>
      </c>
      <c r="C7938" s="1">
        <f t="shared" si="248"/>
        <v>0.61583424883294047</v>
      </c>
      <c r="E7938">
        <v>7933</v>
      </c>
      <c r="F7938">
        <f t="shared" si="249"/>
        <v>0.25875303468161887</v>
      </c>
    </row>
    <row r="7939" spans="2:6" x14ac:dyDescent="0.3">
      <c r="B7939">
        <v>7934</v>
      </c>
      <c r="C7939" s="1">
        <f t="shared" si="248"/>
        <v>0.61591439491591382</v>
      </c>
      <c r="E7939">
        <v>7934</v>
      </c>
      <c r="F7939">
        <f t="shared" si="249"/>
        <v>0.25871110985843593</v>
      </c>
    </row>
    <row r="7940" spans="2:6" x14ac:dyDescent="0.3">
      <c r="B7940">
        <v>7935</v>
      </c>
      <c r="C7940" s="1">
        <f t="shared" si="248"/>
        <v>0.61599445564258859</v>
      </c>
      <c r="E7940">
        <v>7935</v>
      </c>
      <c r="F7940">
        <f t="shared" si="249"/>
        <v>0.25871110985843593</v>
      </c>
    </row>
    <row r="7941" spans="2:6" x14ac:dyDescent="0.3">
      <c r="B7941">
        <v>7936</v>
      </c>
      <c r="C7941" s="1">
        <f t="shared" si="248"/>
        <v>0.61607443097177672</v>
      </c>
      <c r="E7941">
        <v>7936</v>
      </c>
      <c r="F7941">
        <f t="shared" si="249"/>
        <v>0.258669283445711</v>
      </c>
    </row>
    <row r="7942" spans="2:6" x14ac:dyDescent="0.3">
      <c r="B7942">
        <v>7937</v>
      </c>
      <c r="C7942" s="1">
        <f t="shared" ref="C7942:C8005" si="250">D$2+D$1*COS((B7942*2*PI()/8760))</f>
        <v>0.61615432086233457</v>
      </c>
      <c r="E7942">
        <v>7937</v>
      </c>
      <c r="F7942">
        <f t="shared" ref="F7942:F8005" si="251">LARGE(C$6:C$8765,E7942)</f>
        <v>0.258669283445711</v>
      </c>
    </row>
    <row r="7943" spans="2:6" x14ac:dyDescent="0.3">
      <c r="B7943">
        <v>7938</v>
      </c>
      <c r="C7943" s="1">
        <f t="shared" si="250"/>
        <v>0.61623412527316157</v>
      </c>
      <c r="E7943">
        <v>7938</v>
      </c>
      <c r="F7943">
        <f t="shared" si="251"/>
        <v>0.25862755546496213</v>
      </c>
    </row>
    <row r="7944" spans="2:6" x14ac:dyDescent="0.3">
      <c r="B7944">
        <v>7939</v>
      </c>
      <c r="C7944" s="1">
        <f t="shared" si="250"/>
        <v>0.61631384416320167</v>
      </c>
      <c r="E7944">
        <v>7939</v>
      </c>
      <c r="F7944">
        <f t="shared" si="251"/>
        <v>0.25862755546496208</v>
      </c>
    </row>
    <row r="7945" spans="2:6" x14ac:dyDescent="0.3">
      <c r="B7945">
        <v>7940</v>
      </c>
      <c r="C7945" s="1">
        <f t="shared" si="250"/>
        <v>0.6163934774914428</v>
      </c>
      <c r="E7945">
        <v>7940</v>
      </c>
      <c r="F7945">
        <f t="shared" si="251"/>
        <v>0.25858592593765661</v>
      </c>
    </row>
    <row r="7946" spans="2:6" x14ac:dyDescent="0.3">
      <c r="B7946">
        <v>7941</v>
      </c>
      <c r="C7946" s="1">
        <f t="shared" si="250"/>
        <v>0.6164730252169166</v>
      </c>
      <c r="E7946">
        <v>7941</v>
      </c>
      <c r="F7946">
        <f t="shared" si="251"/>
        <v>0.25858592593765661</v>
      </c>
    </row>
    <row r="7947" spans="2:6" x14ac:dyDescent="0.3">
      <c r="B7947">
        <v>7942</v>
      </c>
      <c r="C7947" s="1">
        <f t="shared" si="250"/>
        <v>0.61655248729869916</v>
      </c>
      <c r="E7947">
        <v>7942</v>
      </c>
      <c r="F7947">
        <f t="shared" si="251"/>
        <v>0.2585443948852113</v>
      </c>
    </row>
    <row r="7948" spans="2:6" x14ac:dyDescent="0.3">
      <c r="B7948">
        <v>7943</v>
      </c>
      <c r="C7948" s="1">
        <f t="shared" si="250"/>
        <v>0.61663186369591028</v>
      </c>
      <c r="E7948">
        <v>7943</v>
      </c>
      <c r="F7948">
        <f t="shared" si="251"/>
        <v>0.2585443948852113</v>
      </c>
    </row>
    <row r="7949" spans="2:6" x14ac:dyDescent="0.3">
      <c r="B7949">
        <v>7944</v>
      </c>
      <c r="C7949" s="1">
        <f t="shared" si="250"/>
        <v>0.61671115436771395</v>
      </c>
      <c r="E7949">
        <v>7944</v>
      </c>
      <c r="F7949">
        <f t="shared" si="251"/>
        <v>0.25850296232899217</v>
      </c>
    </row>
    <row r="7950" spans="2:6" x14ac:dyDescent="0.3">
      <c r="B7950">
        <v>7945</v>
      </c>
      <c r="C7950" s="1">
        <f t="shared" si="250"/>
        <v>0.61679035927331849</v>
      </c>
      <c r="E7950">
        <v>7945</v>
      </c>
      <c r="F7950">
        <f t="shared" si="251"/>
        <v>0.25850296232899211</v>
      </c>
    </row>
    <row r="7951" spans="2:6" x14ac:dyDescent="0.3">
      <c r="B7951">
        <v>7946</v>
      </c>
      <c r="C7951" s="1">
        <f t="shared" si="250"/>
        <v>0.61686947837197614</v>
      </c>
      <c r="E7951">
        <v>7946</v>
      </c>
      <c r="F7951">
        <f t="shared" si="251"/>
        <v>0.2584616282903146</v>
      </c>
    </row>
    <row r="7952" spans="2:6" x14ac:dyDescent="0.3">
      <c r="B7952">
        <v>7947</v>
      </c>
      <c r="C7952" s="1">
        <f t="shared" si="250"/>
        <v>0.61694851162298314</v>
      </c>
      <c r="E7952">
        <v>7947</v>
      </c>
      <c r="F7952">
        <f t="shared" si="251"/>
        <v>0.2584616282903146</v>
      </c>
    </row>
    <row r="7953" spans="2:6" x14ac:dyDescent="0.3">
      <c r="B7953">
        <v>7948</v>
      </c>
      <c r="C7953" s="1">
        <f t="shared" si="250"/>
        <v>0.61702745898568012</v>
      </c>
      <c r="E7953">
        <v>7948</v>
      </c>
      <c r="F7953">
        <f t="shared" si="251"/>
        <v>0.25842039279044332</v>
      </c>
    </row>
    <row r="7954" spans="2:6" x14ac:dyDescent="0.3">
      <c r="B7954">
        <v>7949</v>
      </c>
      <c r="C7954" s="1">
        <f t="shared" si="250"/>
        <v>0.6171063204194519</v>
      </c>
      <c r="E7954">
        <v>7949</v>
      </c>
      <c r="F7954">
        <f t="shared" si="251"/>
        <v>0.25842039279044332</v>
      </c>
    </row>
    <row r="7955" spans="2:6" x14ac:dyDescent="0.3">
      <c r="B7955">
        <v>7950</v>
      </c>
      <c r="C7955" s="1">
        <f t="shared" si="250"/>
        <v>0.61718509588372739</v>
      </c>
      <c r="E7955">
        <v>7950</v>
      </c>
      <c r="F7955">
        <f t="shared" si="251"/>
        <v>0.25837925585059235</v>
      </c>
    </row>
    <row r="7956" spans="2:6" x14ac:dyDescent="0.3">
      <c r="B7956">
        <v>7951</v>
      </c>
      <c r="C7956" s="1">
        <f t="shared" si="250"/>
        <v>0.61726378533797965</v>
      </c>
      <c r="E7956">
        <v>7951</v>
      </c>
      <c r="F7956">
        <f t="shared" si="251"/>
        <v>0.25837925585059235</v>
      </c>
    </row>
    <row r="7957" spans="2:6" x14ac:dyDescent="0.3">
      <c r="B7957">
        <v>7952</v>
      </c>
      <c r="C7957" s="1">
        <f t="shared" si="250"/>
        <v>0.61734238874172642</v>
      </c>
      <c r="E7957">
        <v>7952</v>
      </c>
      <c r="F7957">
        <f t="shared" si="251"/>
        <v>0.25833821749192498</v>
      </c>
    </row>
    <row r="7958" spans="2:6" x14ac:dyDescent="0.3">
      <c r="B7958">
        <v>7953</v>
      </c>
      <c r="C7958" s="1">
        <f t="shared" si="250"/>
        <v>0.61742090605452904</v>
      </c>
      <c r="E7958">
        <v>7953</v>
      </c>
      <c r="F7958">
        <f t="shared" si="251"/>
        <v>0.25833821749192498</v>
      </c>
    </row>
    <row r="7959" spans="2:6" x14ac:dyDescent="0.3">
      <c r="B7959">
        <v>7954</v>
      </c>
      <c r="C7959" s="1">
        <f t="shared" si="250"/>
        <v>0.61749933723599382</v>
      </c>
      <c r="E7959">
        <v>7954</v>
      </c>
      <c r="F7959">
        <f t="shared" si="251"/>
        <v>0.25829727773555383</v>
      </c>
    </row>
    <row r="7960" spans="2:6" x14ac:dyDescent="0.3">
      <c r="B7960">
        <v>7955</v>
      </c>
      <c r="C7960" s="1">
        <f t="shared" si="250"/>
        <v>0.61757768224577081</v>
      </c>
      <c r="E7960">
        <v>7955</v>
      </c>
      <c r="F7960">
        <f t="shared" si="251"/>
        <v>0.25829727773555383</v>
      </c>
    </row>
    <row r="7961" spans="2:6" x14ac:dyDescent="0.3">
      <c r="B7961">
        <v>7956</v>
      </c>
      <c r="C7961" s="1">
        <f t="shared" si="250"/>
        <v>0.61765594104355481</v>
      </c>
      <c r="E7961">
        <v>7956</v>
      </c>
      <c r="F7961">
        <f t="shared" si="251"/>
        <v>0.25825643660254072</v>
      </c>
    </row>
    <row r="7962" spans="2:6" x14ac:dyDescent="0.3">
      <c r="B7962">
        <v>7957</v>
      </c>
      <c r="C7962" s="1">
        <f t="shared" si="250"/>
        <v>0.61773411358908481</v>
      </c>
      <c r="E7962">
        <v>7957</v>
      </c>
      <c r="F7962">
        <f t="shared" si="251"/>
        <v>0.25825643660254072</v>
      </c>
    </row>
    <row r="7963" spans="2:6" x14ac:dyDescent="0.3">
      <c r="B7963">
        <v>7958</v>
      </c>
      <c r="C7963" s="1">
        <f t="shared" si="250"/>
        <v>0.61781219984214397</v>
      </c>
      <c r="E7963">
        <v>7958</v>
      </c>
      <c r="F7963">
        <f t="shared" si="251"/>
        <v>0.25821569411389678</v>
      </c>
    </row>
    <row r="7964" spans="2:6" x14ac:dyDescent="0.3">
      <c r="B7964">
        <v>7959</v>
      </c>
      <c r="C7964" s="1">
        <f t="shared" si="250"/>
        <v>0.61789019976256043</v>
      </c>
      <c r="E7964">
        <v>7959</v>
      </c>
      <c r="F7964">
        <f t="shared" si="251"/>
        <v>0.25821569411389678</v>
      </c>
    </row>
    <row r="7965" spans="2:6" x14ac:dyDescent="0.3">
      <c r="B7965">
        <v>7960</v>
      </c>
      <c r="C7965" s="1">
        <f t="shared" si="250"/>
        <v>0.61796811331020596</v>
      </c>
      <c r="E7965">
        <v>7960</v>
      </c>
      <c r="F7965">
        <f t="shared" si="251"/>
        <v>0.25817505029058241</v>
      </c>
    </row>
    <row r="7966" spans="2:6" x14ac:dyDescent="0.3">
      <c r="B7966">
        <v>7961</v>
      </c>
      <c r="C7966" s="1">
        <f t="shared" si="250"/>
        <v>0.61804594044499739</v>
      </c>
      <c r="E7966">
        <v>7961</v>
      </c>
      <c r="F7966">
        <f t="shared" si="251"/>
        <v>0.25817505029058241</v>
      </c>
    </row>
    <row r="7967" spans="2:6" x14ac:dyDescent="0.3">
      <c r="B7967">
        <v>7962</v>
      </c>
      <c r="C7967" s="1">
        <f t="shared" si="250"/>
        <v>0.61812368112689564</v>
      </c>
      <c r="E7967">
        <v>7962</v>
      </c>
      <c r="F7967">
        <f t="shared" si="251"/>
        <v>0.25813450515350717</v>
      </c>
    </row>
    <row r="7968" spans="2:6" x14ac:dyDescent="0.3">
      <c r="B7968">
        <v>7963</v>
      </c>
      <c r="C7968" s="1">
        <f t="shared" si="250"/>
        <v>0.61820133531590638</v>
      </c>
      <c r="E7968">
        <v>7963</v>
      </c>
      <c r="F7968">
        <f t="shared" si="251"/>
        <v>0.25813450515350717</v>
      </c>
    </row>
    <row r="7969" spans="2:6" x14ac:dyDescent="0.3">
      <c r="B7969">
        <v>7964</v>
      </c>
      <c r="C7969" s="1">
        <f t="shared" si="250"/>
        <v>0.61827890297207966</v>
      </c>
      <c r="E7969">
        <v>7964</v>
      </c>
      <c r="F7969">
        <f t="shared" si="251"/>
        <v>0.25809405872352997</v>
      </c>
    </row>
    <row r="7970" spans="2:6" x14ac:dyDescent="0.3">
      <c r="B7970">
        <v>7965</v>
      </c>
      <c r="C7970" s="1">
        <f t="shared" si="250"/>
        <v>0.61835638405550974</v>
      </c>
      <c r="E7970">
        <v>7965</v>
      </c>
      <c r="F7970">
        <f t="shared" si="251"/>
        <v>0.25809405872352997</v>
      </c>
    </row>
    <row r="7971" spans="2:6" x14ac:dyDescent="0.3">
      <c r="B7971">
        <v>7966</v>
      </c>
      <c r="C7971" s="1">
        <f t="shared" si="250"/>
        <v>0.6184337785263363</v>
      </c>
      <c r="E7971">
        <v>7966</v>
      </c>
      <c r="F7971">
        <f t="shared" si="251"/>
        <v>0.25805371102145885</v>
      </c>
    </row>
    <row r="7972" spans="2:6" x14ac:dyDescent="0.3">
      <c r="B7972">
        <v>7967</v>
      </c>
      <c r="C7972" s="1">
        <f t="shared" si="250"/>
        <v>0.61851108634474239</v>
      </c>
      <c r="E7972">
        <v>7967</v>
      </c>
      <c r="F7972">
        <f t="shared" si="251"/>
        <v>0.25805371102145885</v>
      </c>
    </row>
    <row r="7973" spans="2:6" x14ac:dyDescent="0.3">
      <c r="B7973">
        <v>7968</v>
      </c>
      <c r="C7973" s="1">
        <f t="shared" si="250"/>
        <v>0.61858830747095661</v>
      </c>
      <c r="E7973">
        <v>7968</v>
      </c>
      <c r="F7973">
        <f t="shared" si="251"/>
        <v>0.25801346206805109</v>
      </c>
    </row>
    <row r="7974" spans="2:6" x14ac:dyDescent="0.3">
      <c r="B7974">
        <v>7969</v>
      </c>
      <c r="C7974" s="1">
        <f t="shared" si="250"/>
        <v>0.61866544186525152</v>
      </c>
      <c r="E7974">
        <v>7969</v>
      </c>
      <c r="F7974">
        <f t="shared" si="251"/>
        <v>0.25801346206805109</v>
      </c>
    </row>
    <row r="7975" spans="2:6" x14ac:dyDescent="0.3">
      <c r="B7975">
        <v>7970</v>
      </c>
      <c r="C7975" s="1">
        <f t="shared" si="250"/>
        <v>0.61874248948794486</v>
      </c>
      <c r="E7975">
        <v>7970</v>
      </c>
      <c r="F7975">
        <f t="shared" si="251"/>
        <v>0.25797331188401318</v>
      </c>
    </row>
    <row r="7976" spans="2:6" x14ac:dyDescent="0.3">
      <c r="B7976">
        <v>7971</v>
      </c>
      <c r="C7976" s="1">
        <f t="shared" si="250"/>
        <v>0.61881945029939855</v>
      </c>
      <c r="E7976">
        <v>7971</v>
      </c>
      <c r="F7976">
        <f t="shared" si="251"/>
        <v>0.25797331188401312</v>
      </c>
    </row>
    <row r="7977" spans="2:6" x14ac:dyDescent="0.3">
      <c r="B7977">
        <v>7972</v>
      </c>
      <c r="C7977" s="1">
        <f t="shared" si="250"/>
        <v>0.61889632426001928</v>
      </c>
      <c r="E7977">
        <v>7972</v>
      </c>
      <c r="F7977">
        <f t="shared" si="251"/>
        <v>0.2579332604900007</v>
      </c>
    </row>
    <row r="7978" spans="2:6" x14ac:dyDescent="0.3">
      <c r="B7978">
        <v>7973</v>
      </c>
      <c r="C7978" s="1">
        <f t="shared" si="250"/>
        <v>0.61897311133025856</v>
      </c>
      <c r="E7978">
        <v>7973</v>
      </c>
      <c r="F7978">
        <f t="shared" si="251"/>
        <v>0.2579332604900007</v>
      </c>
    </row>
    <row r="7979" spans="2:6" x14ac:dyDescent="0.3">
      <c r="B7979">
        <v>7974</v>
      </c>
      <c r="C7979" s="1">
        <f t="shared" si="250"/>
        <v>0.61904981147061267</v>
      </c>
      <c r="E7979">
        <v>7974</v>
      </c>
      <c r="F7979">
        <f t="shared" si="251"/>
        <v>0.25789330790661857</v>
      </c>
    </row>
    <row r="7980" spans="2:6" x14ac:dyDescent="0.3">
      <c r="B7980">
        <v>7975</v>
      </c>
      <c r="C7980" s="1">
        <f t="shared" si="250"/>
        <v>0.61912642464162215</v>
      </c>
      <c r="E7980">
        <v>7975</v>
      </c>
      <c r="F7980">
        <f t="shared" si="251"/>
        <v>0.25789330790661857</v>
      </c>
    </row>
    <row r="7981" spans="2:6" x14ac:dyDescent="0.3">
      <c r="B7981">
        <v>7976</v>
      </c>
      <c r="C7981" s="1">
        <f t="shared" si="250"/>
        <v>0.61920295080387289</v>
      </c>
      <c r="E7981">
        <v>7976</v>
      </c>
      <c r="F7981">
        <f t="shared" si="251"/>
        <v>0.25785345415442074</v>
      </c>
    </row>
    <row r="7982" spans="2:6" x14ac:dyDescent="0.3">
      <c r="B7982">
        <v>7977</v>
      </c>
      <c r="C7982" s="1">
        <f t="shared" si="250"/>
        <v>0.61927938991799514</v>
      </c>
      <c r="E7982">
        <v>7977</v>
      </c>
      <c r="F7982">
        <f t="shared" si="251"/>
        <v>0.25785345415442074</v>
      </c>
    </row>
    <row r="7983" spans="2:6" x14ac:dyDescent="0.3">
      <c r="B7983">
        <v>7978</v>
      </c>
      <c r="C7983" s="1">
        <f t="shared" si="250"/>
        <v>0.61935574194466392</v>
      </c>
      <c r="E7983">
        <v>7978</v>
      </c>
      <c r="F7983">
        <f t="shared" si="251"/>
        <v>0.2578136992539104</v>
      </c>
    </row>
    <row r="7984" spans="2:6" x14ac:dyDescent="0.3">
      <c r="B7984">
        <v>7979</v>
      </c>
      <c r="C7984" s="1">
        <f t="shared" si="250"/>
        <v>0.61943200684459943</v>
      </c>
      <c r="E7984">
        <v>7979</v>
      </c>
      <c r="F7984">
        <f t="shared" si="251"/>
        <v>0.2578136992539104</v>
      </c>
    </row>
    <row r="7985" spans="2:6" x14ac:dyDescent="0.3">
      <c r="B7985">
        <v>7980</v>
      </c>
      <c r="C7985" s="1">
        <f t="shared" si="250"/>
        <v>0.61950818457856616</v>
      </c>
      <c r="E7985">
        <v>7980</v>
      </c>
      <c r="F7985">
        <f t="shared" si="251"/>
        <v>0.25777404322553987</v>
      </c>
    </row>
    <row r="7986" spans="2:6" x14ac:dyDescent="0.3">
      <c r="B7986">
        <v>7981</v>
      </c>
      <c r="C7986" s="1">
        <f t="shared" si="250"/>
        <v>0.61958427510737413</v>
      </c>
      <c r="E7986">
        <v>7981</v>
      </c>
      <c r="F7986">
        <f t="shared" si="251"/>
        <v>0.25777404322553987</v>
      </c>
    </row>
    <row r="7987" spans="2:6" x14ac:dyDescent="0.3">
      <c r="B7987">
        <v>7982</v>
      </c>
      <c r="C7987" s="1">
        <f t="shared" si="250"/>
        <v>0.61966027839187721</v>
      </c>
      <c r="E7987">
        <v>7982</v>
      </c>
      <c r="F7987">
        <f t="shared" si="251"/>
        <v>0.2577344860897105</v>
      </c>
    </row>
    <row r="7988" spans="2:6" x14ac:dyDescent="0.3">
      <c r="B7988">
        <v>7983</v>
      </c>
      <c r="C7988" s="1">
        <f t="shared" si="250"/>
        <v>0.61973619439297534</v>
      </c>
      <c r="E7988">
        <v>7983</v>
      </c>
      <c r="F7988">
        <f t="shared" si="251"/>
        <v>0.2577344860897105</v>
      </c>
    </row>
    <row r="7989" spans="2:6" x14ac:dyDescent="0.3">
      <c r="B7989">
        <v>7984</v>
      </c>
      <c r="C7989" s="1">
        <f t="shared" si="250"/>
        <v>0.61981202307161243</v>
      </c>
      <c r="E7989">
        <v>7984</v>
      </c>
      <c r="F7989">
        <f t="shared" si="251"/>
        <v>0.2576950278667729</v>
      </c>
    </row>
    <row r="7990" spans="2:6" x14ac:dyDescent="0.3">
      <c r="B7990">
        <v>7985</v>
      </c>
      <c r="C7990" s="1">
        <f t="shared" si="250"/>
        <v>0.61988776438877768</v>
      </c>
      <c r="E7990">
        <v>7985</v>
      </c>
      <c r="F7990">
        <f t="shared" si="251"/>
        <v>0.2576950278667729</v>
      </c>
    </row>
    <row r="7991" spans="2:6" x14ac:dyDescent="0.3">
      <c r="B7991">
        <v>7986</v>
      </c>
      <c r="C7991" s="1">
        <f t="shared" si="250"/>
        <v>0.61996341830550561</v>
      </c>
      <c r="E7991">
        <v>7986</v>
      </c>
      <c r="F7991">
        <f t="shared" si="251"/>
        <v>0.25765566857702682</v>
      </c>
    </row>
    <row r="7992" spans="2:6" x14ac:dyDescent="0.3">
      <c r="B7992">
        <v>7987</v>
      </c>
      <c r="C7992" s="1">
        <f t="shared" si="250"/>
        <v>0.62003898478287478</v>
      </c>
      <c r="E7992">
        <v>7987</v>
      </c>
      <c r="F7992">
        <f t="shared" si="251"/>
        <v>0.25765566857702676</v>
      </c>
    </row>
    <row r="7993" spans="2:6" x14ac:dyDescent="0.3">
      <c r="B7993">
        <v>7988</v>
      </c>
      <c r="C7993" s="1">
        <f t="shared" si="250"/>
        <v>0.62011446378200974</v>
      </c>
      <c r="E7993">
        <v>7988</v>
      </c>
      <c r="F7993">
        <f t="shared" si="251"/>
        <v>0.25761640824072085</v>
      </c>
    </row>
    <row r="7994" spans="2:6" x14ac:dyDescent="0.3">
      <c r="B7994">
        <v>7989</v>
      </c>
      <c r="C7994" s="1">
        <f t="shared" si="250"/>
        <v>0.62018985526407922</v>
      </c>
      <c r="E7994">
        <v>7989</v>
      </c>
      <c r="F7994">
        <f t="shared" si="251"/>
        <v>0.25761640824072085</v>
      </c>
    </row>
    <row r="7995" spans="2:6" x14ac:dyDescent="0.3">
      <c r="B7995">
        <v>7990</v>
      </c>
      <c r="C7995" s="1">
        <f t="shared" si="250"/>
        <v>0.62026515919029745</v>
      </c>
      <c r="E7995">
        <v>7990</v>
      </c>
      <c r="F7995">
        <f t="shared" si="251"/>
        <v>0.25757724687805306</v>
      </c>
    </row>
    <row r="7996" spans="2:6" x14ac:dyDescent="0.3">
      <c r="B7996">
        <v>7991</v>
      </c>
      <c r="C7996" s="1">
        <f t="shared" si="250"/>
        <v>0.62034037552192356</v>
      </c>
      <c r="E7996">
        <v>7991</v>
      </c>
      <c r="F7996">
        <f t="shared" si="251"/>
        <v>0.25757724687805306</v>
      </c>
    </row>
    <row r="7997" spans="2:6" x14ac:dyDescent="0.3">
      <c r="B7997">
        <v>7992</v>
      </c>
      <c r="C7997" s="1">
        <f t="shared" si="250"/>
        <v>0.62041550422026193</v>
      </c>
      <c r="E7997">
        <v>7992</v>
      </c>
      <c r="F7997">
        <f t="shared" si="251"/>
        <v>0.25753818450917026</v>
      </c>
    </row>
    <row r="7998" spans="2:6" x14ac:dyDescent="0.3">
      <c r="B7998">
        <v>7993</v>
      </c>
      <c r="C7998" s="1">
        <f t="shared" si="250"/>
        <v>0.62049054524666158</v>
      </c>
      <c r="E7998">
        <v>7993</v>
      </c>
      <c r="F7998">
        <f t="shared" si="251"/>
        <v>0.25753818450917026</v>
      </c>
    </row>
    <row r="7999" spans="2:6" x14ac:dyDescent="0.3">
      <c r="B7999">
        <v>7994</v>
      </c>
      <c r="C7999" s="1">
        <f t="shared" si="250"/>
        <v>0.62056549856251708</v>
      </c>
      <c r="E7999">
        <v>7994</v>
      </c>
      <c r="F7999">
        <f t="shared" si="251"/>
        <v>0.25749922115416857</v>
      </c>
    </row>
    <row r="8000" spans="2:6" x14ac:dyDescent="0.3">
      <c r="B8000">
        <v>7995</v>
      </c>
      <c r="C8000" s="1">
        <f t="shared" si="250"/>
        <v>0.62064036412926793</v>
      </c>
      <c r="E8000">
        <v>7995</v>
      </c>
      <c r="F8000">
        <f t="shared" si="251"/>
        <v>0.25749922115416857</v>
      </c>
    </row>
    <row r="8001" spans="2:6" x14ac:dyDescent="0.3">
      <c r="B8001">
        <v>7996</v>
      </c>
      <c r="C8001" s="1">
        <f t="shared" si="250"/>
        <v>0.62071514190839894</v>
      </c>
      <c r="E8001">
        <v>7996</v>
      </c>
      <c r="F8001">
        <f t="shared" si="251"/>
        <v>0.25746035683309298</v>
      </c>
    </row>
    <row r="8002" spans="2:6" x14ac:dyDescent="0.3">
      <c r="B8002">
        <v>7997</v>
      </c>
      <c r="C8002" s="1">
        <f t="shared" si="250"/>
        <v>0.62078983186143977</v>
      </c>
      <c r="E8002">
        <v>7997</v>
      </c>
      <c r="F8002">
        <f t="shared" si="251"/>
        <v>0.25746035683309298</v>
      </c>
    </row>
    <row r="8003" spans="2:6" x14ac:dyDescent="0.3">
      <c r="B8003">
        <v>7998</v>
      </c>
      <c r="C8003" s="1">
        <f t="shared" si="250"/>
        <v>0.62086443394996538</v>
      </c>
      <c r="E8003">
        <v>7998</v>
      </c>
      <c r="F8003">
        <f t="shared" si="251"/>
        <v>0.25742159156593764</v>
      </c>
    </row>
    <row r="8004" spans="2:6" x14ac:dyDescent="0.3">
      <c r="B8004">
        <v>7999</v>
      </c>
      <c r="C8004" s="1">
        <f t="shared" si="250"/>
        <v>0.62093894813559625</v>
      </c>
      <c r="E8004">
        <v>7999</v>
      </c>
      <c r="F8004">
        <f t="shared" si="251"/>
        <v>0.25742159156593764</v>
      </c>
    </row>
    <row r="8005" spans="2:6" x14ac:dyDescent="0.3">
      <c r="B8005">
        <v>8000</v>
      </c>
      <c r="C8005" s="1">
        <f t="shared" si="250"/>
        <v>0.62101337437999737</v>
      </c>
      <c r="E8005">
        <v>8000</v>
      </c>
      <c r="F8005">
        <f t="shared" si="251"/>
        <v>0.25738292537264579</v>
      </c>
    </row>
    <row r="8006" spans="2:6" x14ac:dyDescent="0.3">
      <c r="B8006">
        <v>8001</v>
      </c>
      <c r="C8006" s="1">
        <f t="shared" ref="C8006:C8069" si="252">D$2+D$1*COS((B8006*2*PI()/8760))</f>
        <v>0.62108771264487994</v>
      </c>
      <c r="E8006">
        <v>8001</v>
      </c>
      <c r="F8006">
        <f t="shared" ref="F8006:F8069" si="253">LARGE(C$6:C$8765,E8006)</f>
        <v>0.25738292537264573</v>
      </c>
    </row>
    <row r="8007" spans="2:6" x14ac:dyDescent="0.3">
      <c r="B8007">
        <v>8002</v>
      </c>
      <c r="C8007" s="1">
        <f t="shared" si="252"/>
        <v>0.62116196289199954</v>
      </c>
      <c r="E8007">
        <v>8002</v>
      </c>
      <c r="F8007">
        <f t="shared" si="253"/>
        <v>0.25734435827310959</v>
      </c>
    </row>
    <row r="8008" spans="2:6" x14ac:dyDescent="0.3">
      <c r="B8008">
        <v>8003</v>
      </c>
      <c r="C8008" s="1">
        <f t="shared" si="252"/>
        <v>0.62123612508315773</v>
      </c>
      <c r="E8008">
        <v>8003</v>
      </c>
      <c r="F8008">
        <f t="shared" si="253"/>
        <v>0.25734435827310959</v>
      </c>
    </row>
    <row r="8009" spans="2:6" x14ac:dyDescent="0.3">
      <c r="B8009">
        <v>8004</v>
      </c>
      <c r="C8009" s="1">
        <f t="shared" si="252"/>
        <v>0.6213101991802007</v>
      </c>
      <c r="E8009">
        <v>8004</v>
      </c>
      <c r="F8009">
        <f t="shared" si="253"/>
        <v>0.25730589028717021</v>
      </c>
    </row>
    <row r="8010" spans="2:6" x14ac:dyDescent="0.3">
      <c r="B8010">
        <v>8005</v>
      </c>
      <c r="C8010" s="1">
        <f t="shared" si="252"/>
        <v>0.62138418514502036</v>
      </c>
      <c r="E8010">
        <v>8005</v>
      </c>
      <c r="F8010">
        <f t="shared" si="253"/>
        <v>0.25730589028717021</v>
      </c>
    </row>
    <row r="8011" spans="2:6" x14ac:dyDescent="0.3">
      <c r="B8011">
        <v>8006</v>
      </c>
      <c r="C8011" s="1">
        <f t="shared" si="252"/>
        <v>0.62145808293955418</v>
      </c>
      <c r="E8011">
        <v>8006</v>
      </c>
      <c r="F8011">
        <f t="shared" si="253"/>
        <v>0.25726752143461801</v>
      </c>
    </row>
    <row r="8012" spans="2:6" x14ac:dyDescent="0.3">
      <c r="B8012">
        <v>8007</v>
      </c>
      <c r="C8012" s="1">
        <f t="shared" si="252"/>
        <v>0.62153189252578445</v>
      </c>
      <c r="E8012">
        <v>8007</v>
      </c>
      <c r="F8012">
        <f t="shared" si="253"/>
        <v>0.25726752143461801</v>
      </c>
    </row>
    <row r="8013" spans="2:6" x14ac:dyDescent="0.3">
      <c r="B8013">
        <v>8008</v>
      </c>
      <c r="C8013" s="1">
        <f t="shared" si="252"/>
        <v>0.6216056138657392</v>
      </c>
      <c r="E8013">
        <v>8008</v>
      </c>
      <c r="F8013">
        <f t="shared" si="253"/>
        <v>0.25722925173519218</v>
      </c>
    </row>
    <row r="8014" spans="2:6" x14ac:dyDescent="0.3">
      <c r="B8014">
        <v>8009</v>
      </c>
      <c r="C8014" s="1">
        <f t="shared" si="252"/>
        <v>0.62167924692149157</v>
      </c>
      <c r="E8014">
        <v>8009</v>
      </c>
      <c r="F8014">
        <f t="shared" si="253"/>
        <v>0.25722925173519212</v>
      </c>
    </row>
    <row r="8015" spans="2:6" x14ac:dyDescent="0.3">
      <c r="B8015">
        <v>8010</v>
      </c>
      <c r="C8015" s="1">
        <f t="shared" si="252"/>
        <v>0.62175279165516062</v>
      </c>
      <c r="E8015">
        <v>8010</v>
      </c>
      <c r="F8015">
        <f t="shared" si="253"/>
        <v>0.25719108120858086</v>
      </c>
    </row>
    <row r="8016" spans="2:6" x14ac:dyDescent="0.3">
      <c r="B8016">
        <v>8011</v>
      </c>
      <c r="C8016" s="1">
        <f t="shared" si="252"/>
        <v>0.62182624802891029</v>
      </c>
      <c r="E8016">
        <v>8011</v>
      </c>
      <c r="F8016">
        <f t="shared" si="253"/>
        <v>0.25719108120858086</v>
      </c>
    </row>
    <row r="8017" spans="2:6" x14ac:dyDescent="0.3">
      <c r="B8017">
        <v>8012</v>
      </c>
      <c r="C8017" s="1">
        <f t="shared" si="252"/>
        <v>0.62189961600495036</v>
      </c>
      <c r="E8017">
        <v>8012</v>
      </c>
      <c r="F8017">
        <f t="shared" si="253"/>
        <v>0.25715300987442136</v>
      </c>
    </row>
    <row r="8018" spans="2:6" x14ac:dyDescent="0.3">
      <c r="B8018">
        <v>8013</v>
      </c>
      <c r="C8018" s="1">
        <f t="shared" si="252"/>
        <v>0.62197289554553581</v>
      </c>
      <c r="E8018">
        <v>8013</v>
      </c>
      <c r="F8018">
        <f t="shared" si="253"/>
        <v>0.25715300987442136</v>
      </c>
    </row>
    <row r="8019" spans="2:6" x14ac:dyDescent="0.3">
      <c r="B8019">
        <v>8014</v>
      </c>
      <c r="C8019" s="1">
        <f t="shared" si="252"/>
        <v>0.62204608661296734</v>
      </c>
      <c r="E8019">
        <v>8014</v>
      </c>
      <c r="F8019">
        <f t="shared" si="253"/>
        <v>0.25711503775229982</v>
      </c>
    </row>
    <row r="8020" spans="2:6" x14ac:dyDescent="0.3">
      <c r="B8020">
        <v>8015</v>
      </c>
      <c r="C8020" s="1">
        <f t="shared" si="252"/>
        <v>0.62211918916959119</v>
      </c>
      <c r="E8020">
        <v>8015</v>
      </c>
      <c r="F8020">
        <f t="shared" si="253"/>
        <v>0.25711503775229977</v>
      </c>
    </row>
    <row r="8021" spans="2:6" x14ac:dyDescent="0.3">
      <c r="B8021">
        <v>8016</v>
      </c>
      <c r="C8021" s="1">
        <f t="shared" si="252"/>
        <v>0.62219220317779889</v>
      </c>
      <c r="E8021">
        <v>8016</v>
      </c>
      <c r="F8021">
        <f t="shared" si="253"/>
        <v>0.25707716486175131</v>
      </c>
    </row>
    <row r="8022" spans="2:6" x14ac:dyDescent="0.3">
      <c r="B8022">
        <v>8017</v>
      </c>
      <c r="C8022" s="1">
        <f t="shared" si="252"/>
        <v>0.62226512860002758</v>
      </c>
      <c r="E8022">
        <v>8017</v>
      </c>
      <c r="F8022">
        <f t="shared" si="253"/>
        <v>0.25707716486175131</v>
      </c>
    </row>
    <row r="8023" spans="2:6" x14ac:dyDescent="0.3">
      <c r="B8023">
        <v>8018</v>
      </c>
      <c r="C8023" s="1">
        <f t="shared" si="252"/>
        <v>0.62233796539876041</v>
      </c>
      <c r="E8023">
        <v>8018</v>
      </c>
      <c r="F8023">
        <f t="shared" si="253"/>
        <v>0.25703939122225999</v>
      </c>
    </row>
    <row r="8024" spans="2:6" x14ac:dyDescent="0.3">
      <c r="B8024">
        <v>8019</v>
      </c>
      <c r="C8024" s="1">
        <f t="shared" si="252"/>
        <v>0.62241071353652533</v>
      </c>
      <c r="E8024">
        <v>8019</v>
      </c>
      <c r="F8024">
        <f t="shared" si="253"/>
        <v>0.25703939122225999</v>
      </c>
    </row>
    <row r="8025" spans="2:6" x14ac:dyDescent="0.3">
      <c r="B8025">
        <v>8020</v>
      </c>
      <c r="C8025" s="1">
        <f t="shared" si="252"/>
        <v>0.62248337297589662</v>
      </c>
      <c r="E8025">
        <v>8020</v>
      </c>
      <c r="F8025">
        <f t="shared" si="253"/>
        <v>0.2570017168532589</v>
      </c>
    </row>
    <row r="8026" spans="2:6" x14ac:dyDescent="0.3">
      <c r="B8026">
        <v>8021</v>
      </c>
      <c r="C8026" s="1">
        <f t="shared" si="252"/>
        <v>0.62255594367949385</v>
      </c>
      <c r="E8026">
        <v>8021</v>
      </c>
      <c r="F8026">
        <f t="shared" si="253"/>
        <v>0.25700171685325884</v>
      </c>
    </row>
    <row r="8027" spans="2:6" x14ac:dyDescent="0.3">
      <c r="B8027">
        <v>8022</v>
      </c>
      <c r="C8027" s="1">
        <f t="shared" si="252"/>
        <v>0.62262842560998222</v>
      </c>
      <c r="E8027">
        <v>8022</v>
      </c>
      <c r="F8027">
        <f t="shared" si="253"/>
        <v>0.25696414177412991</v>
      </c>
    </row>
    <row r="8028" spans="2:6" x14ac:dyDescent="0.3">
      <c r="B8028">
        <v>8023</v>
      </c>
      <c r="C8028" s="1">
        <f t="shared" si="252"/>
        <v>0.62270081873007288</v>
      </c>
      <c r="E8028">
        <v>8023</v>
      </c>
      <c r="F8028">
        <f t="shared" si="253"/>
        <v>0.25696414177412985</v>
      </c>
    </row>
    <row r="8029" spans="2:6" x14ac:dyDescent="0.3">
      <c r="B8029">
        <v>8024</v>
      </c>
      <c r="C8029" s="1">
        <f t="shared" si="252"/>
        <v>0.6227731230025223</v>
      </c>
      <c r="E8029">
        <v>8024</v>
      </c>
      <c r="F8029">
        <f t="shared" si="253"/>
        <v>0.25692666600420394</v>
      </c>
    </row>
    <row r="8030" spans="2:6" x14ac:dyDescent="0.3">
      <c r="B8030">
        <v>8025</v>
      </c>
      <c r="C8030" s="1">
        <f t="shared" si="252"/>
        <v>0.6228453383901329</v>
      </c>
      <c r="E8030">
        <v>8025</v>
      </c>
      <c r="F8030">
        <f t="shared" si="253"/>
        <v>0.25692666600420389</v>
      </c>
    </row>
    <row r="8031" spans="2:6" x14ac:dyDescent="0.3">
      <c r="B8031">
        <v>8026</v>
      </c>
      <c r="C8031" s="1">
        <f t="shared" si="252"/>
        <v>0.62291746485575272</v>
      </c>
      <c r="E8031">
        <v>8026</v>
      </c>
      <c r="F8031">
        <f t="shared" si="253"/>
        <v>0.25688928956276075</v>
      </c>
    </row>
    <row r="8032" spans="2:6" x14ac:dyDescent="0.3">
      <c r="B8032">
        <v>8027</v>
      </c>
      <c r="C8032" s="1">
        <f t="shared" si="252"/>
        <v>0.62298950236227557</v>
      </c>
      <c r="E8032">
        <v>8027</v>
      </c>
      <c r="F8032">
        <f t="shared" si="253"/>
        <v>0.25688928956276069</v>
      </c>
    </row>
    <row r="8033" spans="2:6" x14ac:dyDescent="0.3">
      <c r="B8033">
        <v>8028</v>
      </c>
      <c r="C8033" s="1">
        <f t="shared" si="252"/>
        <v>0.62306145087264131</v>
      </c>
      <c r="E8033">
        <v>8028</v>
      </c>
      <c r="F8033">
        <f t="shared" si="253"/>
        <v>0.256852012469029</v>
      </c>
    </row>
    <row r="8034" spans="2:6" x14ac:dyDescent="0.3">
      <c r="B8034">
        <v>8029</v>
      </c>
      <c r="C8034" s="1">
        <f t="shared" si="252"/>
        <v>0.62313331034983488</v>
      </c>
      <c r="E8034">
        <v>8029</v>
      </c>
      <c r="F8034">
        <f t="shared" si="253"/>
        <v>0.256852012469029</v>
      </c>
    </row>
    <row r="8035" spans="2:6" x14ac:dyDescent="0.3">
      <c r="B8035">
        <v>8030</v>
      </c>
      <c r="C8035" s="1">
        <f t="shared" si="252"/>
        <v>0.62320508075688785</v>
      </c>
      <c r="E8035">
        <v>8030</v>
      </c>
      <c r="F8035">
        <f t="shared" si="253"/>
        <v>0.25681483474218636</v>
      </c>
    </row>
    <row r="8036" spans="2:6" x14ac:dyDescent="0.3">
      <c r="B8036">
        <v>8031</v>
      </c>
      <c r="C8036" s="1">
        <f t="shared" si="252"/>
        <v>0.62327676205687688</v>
      </c>
      <c r="E8036">
        <v>8031</v>
      </c>
      <c r="F8036">
        <f t="shared" si="253"/>
        <v>0.25681483474218636</v>
      </c>
    </row>
    <row r="8037" spans="2:6" x14ac:dyDescent="0.3">
      <c r="B8037">
        <v>8032</v>
      </c>
      <c r="C8037" s="1">
        <f t="shared" si="252"/>
        <v>0.623348354212925</v>
      </c>
      <c r="E8037">
        <v>8032</v>
      </c>
      <c r="F8037">
        <f t="shared" si="253"/>
        <v>0.25677775640135914</v>
      </c>
    </row>
    <row r="8038" spans="2:6" x14ac:dyDescent="0.3">
      <c r="B8038">
        <v>8033</v>
      </c>
      <c r="C8038" s="1">
        <f t="shared" si="252"/>
        <v>0.62341985718820103</v>
      </c>
      <c r="E8038">
        <v>8033</v>
      </c>
      <c r="F8038">
        <f t="shared" si="253"/>
        <v>0.25677775640135914</v>
      </c>
    </row>
    <row r="8039" spans="2:6" x14ac:dyDescent="0.3">
      <c r="B8039">
        <v>8034</v>
      </c>
      <c r="C8039" s="1">
        <f t="shared" si="252"/>
        <v>0.62349127094591927</v>
      </c>
      <c r="E8039">
        <v>8034</v>
      </c>
      <c r="F8039">
        <f t="shared" si="253"/>
        <v>0.25674077746562279</v>
      </c>
    </row>
    <row r="8040" spans="2:6" x14ac:dyDescent="0.3">
      <c r="B8040">
        <v>8035</v>
      </c>
      <c r="C8040" s="1">
        <f t="shared" si="252"/>
        <v>0.62356259544934067</v>
      </c>
      <c r="E8040">
        <v>8035</v>
      </c>
      <c r="F8040">
        <f t="shared" si="253"/>
        <v>0.25674077746562274</v>
      </c>
    </row>
    <row r="8041" spans="2:6" x14ac:dyDescent="0.3">
      <c r="B8041">
        <v>8036</v>
      </c>
      <c r="C8041" s="1">
        <f t="shared" si="252"/>
        <v>0.62363383066177103</v>
      </c>
      <c r="E8041">
        <v>8036</v>
      </c>
      <c r="F8041">
        <f t="shared" si="253"/>
        <v>0.25670389795400139</v>
      </c>
    </row>
    <row r="8042" spans="2:6" x14ac:dyDescent="0.3">
      <c r="B8042">
        <v>8037</v>
      </c>
      <c r="C8042" s="1">
        <f t="shared" si="252"/>
        <v>0.62370497654656332</v>
      </c>
      <c r="E8042">
        <v>8037</v>
      </c>
      <c r="F8042">
        <f t="shared" si="253"/>
        <v>0.25670389795400139</v>
      </c>
    </row>
    <row r="8043" spans="2:6" x14ac:dyDescent="0.3">
      <c r="B8043">
        <v>8038</v>
      </c>
      <c r="C8043" s="1">
        <f t="shared" si="252"/>
        <v>0.62377603306711527</v>
      </c>
      <c r="E8043">
        <v>8038</v>
      </c>
      <c r="F8043">
        <f t="shared" si="253"/>
        <v>0.25666711788546803</v>
      </c>
    </row>
    <row r="8044" spans="2:6" x14ac:dyDescent="0.3">
      <c r="B8044">
        <v>8039</v>
      </c>
      <c r="C8044" s="1">
        <f t="shared" si="252"/>
        <v>0.62384700018687145</v>
      </c>
      <c r="E8044">
        <v>8039</v>
      </c>
      <c r="F8044">
        <f t="shared" si="253"/>
        <v>0.25666711788546798</v>
      </c>
    </row>
    <row r="8045" spans="2:6" x14ac:dyDescent="0.3">
      <c r="B8045">
        <v>8040</v>
      </c>
      <c r="C8045" s="1">
        <f t="shared" si="252"/>
        <v>0.62391787786932218</v>
      </c>
      <c r="E8045">
        <v>8040</v>
      </c>
      <c r="F8045">
        <f t="shared" si="253"/>
        <v>0.25663043727894452</v>
      </c>
    </row>
    <row r="8046" spans="2:6" x14ac:dyDescent="0.3">
      <c r="B8046">
        <v>8041</v>
      </c>
      <c r="C8046" s="1">
        <f t="shared" si="252"/>
        <v>0.62398866607800363</v>
      </c>
      <c r="E8046">
        <v>8041</v>
      </c>
      <c r="F8046">
        <f t="shared" si="253"/>
        <v>0.25663043727894447</v>
      </c>
    </row>
    <row r="8047" spans="2:6" x14ac:dyDescent="0.3">
      <c r="B8047">
        <v>8042</v>
      </c>
      <c r="C8047" s="1">
        <f t="shared" si="252"/>
        <v>0.62405936477649804</v>
      </c>
      <c r="E8047">
        <v>8042</v>
      </c>
      <c r="F8047">
        <f t="shared" si="253"/>
        <v>0.25659385615330155</v>
      </c>
    </row>
    <row r="8048" spans="2:6" x14ac:dyDescent="0.3">
      <c r="B8048">
        <v>8043</v>
      </c>
      <c r="C8048" s="1">
        <f t="shared" si="252"/>
        <v>0.62412997392843383</v>
      </c>
      <c r="E8048">
        <v>8043</v>
      </c>
      <c r="F8048">
        <f t="shared" si="253"/>
        <v>0.25659385615330155</v>
      </c>
    </row>
    <row r="8049" spans="2:6" x14ac:dyDescent="0.3">
      <c r="B8049">
        <v>8044</v>
      </c>
      <c r="C8049" s="1">
        <f t="shared" si="252"/>
        <v>0.62420049349748541</v>
      </c>
      <c r="E8049">
        <v>8044</v>
      </c>
      <c r="F8049">
        <f t="shared" si="253"/>
        <v>0.25655737452735877</v>
      </c>
    </row>
    <row r="8050" spans="2:6" x14ac:dyDescent="0.3">
      <c r="B8050">
        <v>8045</v>
      </c>
      <c r="C8050" s="1">
        <f t="shared" si="252"/>
        <v>0.62427092344737345</v>
      </c>
      <c r="E8050">
        <v>8045</v>
      </c>
      <c r="F8050">
        <f t="shared" si="253"/>
        <v>0.25655737452735872</v>
      </c>
    </row>
    <row r="8051" spans="2:6" x14ac:dyDescent="0.3">
      <c r="B8051">
        <v>8046</v>
      </c>
      <c r="C8051" s="1">
        <f t="shared" si="252"/>
        <v>0.62434126374186438</v>
      </c>
      <c r="E8051">
        <v>8046</v>
      </c>
      <c r="F8051">
        <f t="shared" si="253"/>
        <v>0.25652099241988441</v>
      </c>
    </row>
    <row r="8052" spans="2:6" x14ac:dyDescent="0.3">
      <c r="B8052">
        <v>8047</v>
      </c>
      <c r="C8052" s="1">
        <f t="shared" si="252"/>
        <v>0.62441151434477105</v>
      </c>
      <c r="E8052">
        <v>8047</v>
      </c>
      <c r="F8052">
        <f t="shared" si="253"/>
        <v>0.25652099241988435</v>
      </c>
    </row>
    <row r="8053" spans="2:6" x14ac:dyDescent="0.3">
      <c r="B8053">
        <v>8048</v>
      </c>
      <c r="C8053" s="1">
        <f t="shared" si="252"/>
        <v>0.62448167521995213</v>
      </c>
      <c r="E8053">
        <v>8048</v>
      </c>
      <c r="F8053">
        <f t="shared" si="253"/>
        <v>0.25648470984959559</v>
      </c>
    </row>
    <row r="8054" spans="2:6" x14ac:dyDescent="0.3">
      <c r="B8054">
        <v>8049</v>
      </c>
      <c r="C8054" s="1">
        <f t="shared" si="252"/>
        <v>0.62455174633131283</v>
      </c>
      <c r="E8054">
        <v>8049</v>
      </c>
      <c r="F8054">
        <f t="shared" si="253"/>
        <v>0.25648470984959559</v>
      </c>
    </row>
    <row r="8055" spans="2:6" x14ac:dyDescent="0.3">
      <c r="B8055">
        <v>8050</v>
      </c>
      <c r="C8055" s="1">
        <f t="shared" si="252"/>
        <v>0.62462172764280455</v>
      </c>
      <c r="E8055">
        <v>8050</v>
      </c>
      <c r="F8055">
        <f t="shared" si="253"/>
        <v>0.25644852683515829</v>
      </c>
    </row>
    <row r="8056" spans="2:6" x14ac:dyDescent="0.3">
      <c r="B8056">
        <v>8051</v>
      </c>
      <c r="C8056" s="1">
        <f t="shared" si="252"/>
        <v>0.62469161911842441</v>
      </c>
      <c r="E8056">
        <v>8051</v>
      </c>
      <c r="F8056">
        <f t="shared" si="253"/>
        <v>0.25644852683515829</v>
      </c>
    </row>
    <row r="8057" spans="2:6" x14ac:dyDescent="0.3">
      <c r="B8057">
        <v>8052</v>
      </c>
      <c r="C8057" s="1">
        <f t="shared" si="252"/>
        <v>0.62476142072221608</v>
      </c>
      <c r="E8057">
        <v>8052</v>
      </c>
      <c r="F8057">
        <f t="shared" si="253"/>
        <v>0.25641244339518715</v>
      </c>
    </row>
    <row r="8058" spans="2:6" x14ac:dyDescent="0.3">
      <c r="B8058">
        <v>8053</v>
      </c>
      <c r="C8058" s="1">
        <f t="shared" si="252"/>
        <v>0.62483113241826971</v>
      </c>
      <c r="E8058">
        <v>8053</v>
      </c>
      <c r="F8058">
        <f t="shared" si="253"/>
        <v>0.25641244339518715</v>
      </c>
    </row>
    <row r="8059" spans="2:6" x14ac:dyDescent="0.3">
      <c r="B8059">
        <v>8054</v>
      </c>
      <c r="C8059" s="1">
        <f t="shared" si="252"/>
        <v>0.62490075417072122</v>
      </c>
      <c r="E8059">
        <v>8054</v>
      </c>
      <c r="F8059">
        <f t="shared" si="253"/>
        <v>0.25637645954824573</v>
      </c>
    </row>
    <row r="8060" spans="2:6" x14ac:dyDescent="0.3">
      <c r="B8060">
        <v>8055</v>
      </c>
      <c r="C8060" s="1">
        <f t="shared" si="252"/>
        <v>0.62497028594375292</v>
      </c>
      <c r="E8060">
        <v>8055</v>
      </c>
      <c r="F8060">
        <f t="shared" si="253"/>
        <v>0.25637645954824573</v>
      </c>
    </row>
    <row r="8061" spans="2:6" x14ac:dyDescent="0.3">
      <c r="B8061">
        <v>8056</v>
      </c>
      <c r="C8061" s="1">
        <f t="shared" si="252"/>
        <v>0.62503972770159366</v>
      </c>
      <c r="E8061">
        <v>8056</v>
      </c>
      <c r="F8061">
        <f t="shared" si="253"/>
        <v>0.25634057531284626</v>
      </c>
    </row>
    <row r="8062" spans="2:6" x14ac:dyDescent="0.3">
      <c r="B8062">
        <v>8057</v>
      </c>
      <c r="C8062" s="1">
        <f t="shared" si="252"/>
        <v>0.62510907940851856</v>
      </c>
      <c r="E8062">
        <v>8057</v>
      </c>
      <c r="F8062">
        <f t="shared" si="253"/>
        <v>0.25634057531284626</v>
      </c>
    </row>
    <row r="8063" spans="2:6" x14ac:dyDescent="0.3">
      <c r="B8063">
        <v>8058</v>
      </c>
      <c r="C8063" s="1">
        <f t="shared" si="252"/>
        <v>0.62517834102884851</v>
      </c>
      <c r="E8063">
        <v>8058</v>
      </c>
      <c r="F8063">
        <f t="shared" si="253"/>
        <v>0.25630479070744971</v>
      </c>
    </row>
    <row r="8064" spans="2:6" x14ac:dyDescent="0.3">
      <c r="B8064">
        <v>8059</v>
      </c>
      <c r="C8064" s="1">
        <f t="shared" si="252"/>
        <v>0.62524751252695177</v>
      </c>
      <c r="E8064">
        <v>8059</v>
      </c>
      <c r="F8064">
        <f t="shared" si="253"/>
        <v>0.25630479070744971</v>
      </c>
    </row>
    <row r="8065" spans="2:6" x14ac:dyDescent="0.3">
      <c r="B8065">
        <v>8060</v>
      </c>
      <c r="C8065" s="1">
        <f t="shared" si="252"/>
        <v>0.62531659386724181</v>
      </c>
      <c r="E8065">
        <v>8060</v>
      </c>
      <c r="F8065">
        <f t="shared" si="253"/>
        <v>0.25626910575046585</v>
      </c>
    </row>
    <row r="8066" spans="2:6" x14ac:dyDescent="0.3">
      <c r="B8066">
        <v>8061</v>
      </c>
      <c r="C8066" s="1">
        <f t="shared" si="252"/>
        <v>0.62538558501417951</v>
      </c>
      <c r="E8066">
        <v>8061</v>
      </c>
      <c r="F8066">
        <f t="shared" si="253"/>
        <v>0.25626910575046585</v>
      </c>
    </row>
    <row r="8067" spans="2:6" x14ac:dyDescent="0.3">
      <c r="B8067">
        <v>8062</v>
      </c>
      <c r="C8067" s="1">
        <f t="shared" si="252"/>
        <v>0.62545448593227149</v>
      </c>
      <c r="E8067">
        <v>8062</v>
      </c>
      <c r="F8067">
        <f t="shared" si="253"/>
        <v>0.25623352046025311</v>
      </c>
    </row>
    <row r="8068" spans="2:6" x14ac:dyDescent="0.3">
      <c r="B8068">
        <v>8063</v>
      </c>
      <c r="C8068" s="1">
        <f t="shared" si="252"/>
        <v>0.62552329658607086</v>
      </c>
      <c r="E8068">
        <v>8063</v>
      </c>
      <c r="F8068">
        <f t="shared" si="253"/>
        <v>0.25623352046025311</v>
      </c>
    </row>
    <row r="8069" spans="2:6" x14ac:dyDescent="0.3">
      <c r="B8069">
        <v>8064</v>
      </c>
      <c r="C8069" s="1">
        <f t="shared" si="252"/>
        <v>0.62559201694017763</v>
      </c>
      <c r="E8069">
        <v>8064</v>
      </c>
      <c r="F8069">
        <f t="shared" si="253"/>
        <v>0.25619803485511877</v>
      </c>
    </row>
    <row r="8070" spans="2:6" x14ac:dyDescent="0.3">
      <c r="B8070">
        <v>8065</v>
      </c>
      <c r="C8070" s="1">
        <f t="shared" ref="C8070:C8133" si="254">D$2+D$1*COS((B8070*2*PI()/8760))</f>
        <v>0.62566064695923762</v>
      </c>
      <c r="E8070">
        <v>8065</v>
      </c>
      <c r="F8070">
        <f t="shared" ref="F8070:F8133" si="255">LARGE(C$6:C$8765,E8070)</f>
        <v>0.25619803485511872</v>
      </c>
    </row>
    <row r="8071" spans="2:6" x14ac:dyDescent="0.3">
      <c r="B8071">
        <v>8066</v>
      </c>
      <c r="C8071" s="1">
        <f t="shared" si="254"/>
        <v>0.62572918660794363</v>
      </c>
      <c r="E8071">
        <v>8066</v>
      </c>
      <c r="F8071">
        <f t="shared" si="255"/>
        <v>0.25616264895331869</v>
      </c>
    </row>
    <row r="8072" spans="2:6" x14ac:dyDescent="0.3">
      <c r="B8072">
        <v>8067</v>
      </c>
      <c r="C8072" s="1">
        <f t="shared" si="254"/>
        <v>0.62579763585103476</v>
      </c>
      <c r="E8072">
        <v>8067</v>
      </c>
      <c r="F8072">
        <f t="shared" si="255"/>
        <v>0.25616264895331864</v>
      </c>
    </row>
    <row r="8073" spans="2:6" x14ac:dyDescent="0.3">
      <c r="B8073">
        <v>8068</v>
      </c>
      <c r="C8073" s="1">
        <f t="shared" si="254"/>
        <v>0.62586599465329651</v>
      </c>
      <c r="E8073">
        <v>8068</v>
      </c>
      <c r="F8073">
        <f t="shared" si="255"/>
        <v>0.25612736277305748</v>
      </c>
    </row>
    <row r="8074" spans="2:6" x14ac:dyDescent="0.3">
      <c r="B8074">
        <v>8069</v>
      </c>
      <c r="C8074" s="1">
        <f t="shared" si="254"/>
        <v>0.62593426297956101</v>
      </c>
      <c r="E8074">
        <v>8069</v>
      </c>
      <c r="F8074">
        <f t="shared" si="255"/>
        <v>0.25612736277305748</v>
      </c>
    </row>
    <row r="8075" spans="2:6" x14ac:dyDescent="0.3">
      <c r="B8075">
        <v>8070</v>
      </c>
      <c r="C8075" s="1">
        <f t="shared" si="254"/>
        <v>0.62600244079470713</v>
      </c>
      <c r="E8075">
        <v>8070</v>
      </c>
      <c r="F8075">
        <f t="shared" si="255"/>
        <v>0.25609217633248854</v>
      </c>
    </row>
    <row r="8076" spans="2:6" x14ac:dyDescent="0.3">
      <c r="B8076">
        <v>8071</v>
      </c>
      <c r="C8076" s="1">
        <f t="shared" si="254"/>
        <v>0.62607052806365981</v>
      </c>
      <c r="E8076">
        <v>8071</v>
      </c>
      <c r="F8076">
        <f t="shared" si="255"/>
        <v>0.25609217633248854</v>
      </c>
    </row>
    <row r="8077" spans="2:6" x14ac:dyDescent="0.3">
      <c r="B8077">
        <v>8072</v>
      </c>
      <c r="C8077" s="1">
        <f t="shared" si="254"/>
        <v>0.62613852475139131</v>
      </c>
      <c r="E8077">
        <v>8072</v>
      </c>
      <c r="F8077">
        <f t="shared" si="255"/>
        <v>0.25605708964971385</v>
      </c>
    </row>
    <row r="8078" spans="2:6" x14ac:dyDescent="0.3">
      <c r="B8078">
        <v>8073</v>
      </c>
      <c r="C8078" s="1">
        <f t="shared" si="254"/>
        <v>0.62620643082291971</v>
      </c>
      <c r="E8078">
        <v>8073</v>
      </c>
      <c r="F8078">
        <f t="shared" si="255"/>
        <v>0.25605708964971385</v>
      </c>
    </row>
    <row r="8079" spans="2:6" x14ac:dyDescent="0.3">
      <c r="B8079">
        <v>8074</v>
      </c>
      <c r="C8079" s="1">
        <f t="shared" si="254"/>
        <v>0.62627424624331018</v>
      </c>
      <c r="E8079">
        <v>8074</v>
      </c>
      <c r="F8079">
        <f t="shared" si="255"/>
        <v>0.25602210274278409</v>
      </c>
    </row>
    <row r="8080" spans="2:6" x14ac:dyDescent="0.3">
      <c r="B8080">
        <v>8075</v>
      </c>
      <c r="C8080" s="1">
        <f t="shared" si="254"/>
        <v>0.62634197097767441</v>
      </c>
      <c r="E8080">
        <v>8075</v>
      </c>
      <c r="F8080">
        <f t="shared" si="255"/>
        <v>0.25602210274278409</v>
      </c>
    </row>
    <row r="8081" spans="2:6" x14ac:dyDescent="0.3">
      <c r="B8081">
        <v>8076</v>
      </c>
      <c r="C8081" s="1">
        <f t="shared" si="254"/>
        <v>0.62640960499117071</v>
      </c>
      <c r="E8081">
        <v>8076</v>
      </c>
      <c r="F8081">
        <f t="shared" si="255"/>
        <v>0.25598721562969862</v>
      </c>
    </row>
    <row r="8082" spans="2:6" x14ac:dyDescent="0.3">
      <c r="B8082">
        <v>8077</v>
      </c>
      <c r="C8082" s="1">
        <f t="shared" si="254"/>
        <v>0.62647714824900413</v>
      </c>
      <c r="E8082">
        <v>8077</v>
      </c>
      <c r="F8082">
        <f t="shared" si="255"/>
        <v>0.25598721562969856</v>
      </c>
    </row>
    <row r="8083" spans="2:6" x14ac:dyDescent="0.3">
      <c r="B8083">
        <v>8078</v>
      </c>
      <c r="C8083" s="1">
        <f t="shared" si="254"/>
        <v>0.62654460071642637</v>
      </c>
      <c r="E8083">
        <v>8078</v>
      </c>
      <c r="F8083">
        <f t="shared" si="255"/>
        <v>0.25595242832840542</v>
      </c>
    </row>
    <row r="8084" spans="2:6" x14ac:dyDescent="0.3">
      <c r="B8084">
        <v>8079</v>
      </c>
      <c r="C8084" s="1">
        <f t="shared" si="254"/>
        <v>0.62661196235873584</v>
      </c>
      <c r="E8084">
        <v>8079</v>
      </c>
      <c r="F8084">
        <f t="shared" si="255"/>
        <v>0.25595242832840537</v>
      </c>
    </row>
    <row r="8085" spans="2:6" x14ac:dyDescent="0.3">
      <c r="B8085">
        <v>8080</v>
      </c>
      <c r="C8085" s="1">
        <f t="shared" si="254"/>
        <v>0.6266792331412776</v>
      </c>
      <c r="E8085">
        <v>8080</v>
      </c>
      <c r="F8085">
        <f t="shared" si="255"/>
        <v>0.25591774085680125</v>
      </c>
    </row>
    <row r="8086" spans="2:6" x14ac:dyDescent="0.3">
      <c r="B8086">
        <v>8081</v>
      </c>
      <c r="C8086" s="1">
        <f t="shared" si="254"/>
        <v>0.62674641302944378</v>
      </c>
      <c r="E8086">
        <v>8081</v>
      </c>
      <c r="F8086">
        <f t="shared" si="255"/>
        <v>0.25591774085680119</v>
      </c>
    </row>
    <row r="8087" spans="2:6" x14ac:dyDescent="0.3">
      <c r="B8087">
        <v>8082</v>
      </c>
      <c r="C8087" s="1">
        <f t="shared" si="254"/>
        <v>0.62681350198867269</v>
      </c>
      <c r="E8087">
        <v>8082</v>
      </c>
      <c r="F8087">
        <f t="shared" si="255"/>
        <v>0.25588315323273131</v>
      </c>
    </row>
    <row r="8088" spans="2:6" x14ac:dyDescent="0.3">
      <c r="B8088">
        <v>8083</v>
      </c>
      <c r="C8088" s="1">
        <f t="shared" si="254"/>
        <v>0.62688049998444995</v>
      </c>
      <c r="E8088">
        <v>8083</v>
      </c>
      <c r="F8088">
        <f t="shared" si="255"/>
        <v>0.25588315323273131</v>
      </c>
    </row>
    <row r="8089" spans="2:6" x14ac:dyDescent="0.3">
      <c r="B8089">
        <v>8084</v>
      </c>
      <c r="C8089" s="1">
        <f t="shared" si="254"/>
        <v>0.62694740698230778</v>
      </c>
      <c r="E8089">
        <v>8084</v>
      </c>
      <c r="F8089">
        <f t="shared" si="255"/>
        <v>0.25584866547398966</v>
      </c>
    </row>
    <row r="8090" spans="2:6" x14ac:dyDescent="0.3">
      <c r="B8090">
        <v>8085</v>
      </c>
      <c r="C8090" s="1">
        <f t="shared" si="254"/>
        <v>0.62701422294782505</v>
      </c>
      <c r="E8090">
        <v>8085</v>
      </c>
      <c r="F8090">
        <f t="shared" si="255"/>
        <v>0.25584866547398966</v>
      </c>
    </row>
    <row r="8091" spans="2:6" x14ac:dyDescent="0.3">
      <c r="B8091">
        <v>8086</v>
      </c>
      <c r="C8091" s="1">
        <f t="shared" si="254"/>
        <v>0.62708094784662793</v>
      </c>
      <c r="E8091">
        <v>8086</v>
      </c>
      <c r="F8091">
        <f t="shared" si="255"/>
        <v>0.25581427759831876</v>
      </c>
    </row>
    <row r="8092" spans="2:6" x14ac:dyDescent="0.3">
      <c r="B8092">
        <v>8087</v>
      </c>
      <c r="C8092" s="1">
        <f t="shared" si="254"/>
        <v>0.62714758164438889</v>
      </c>
      <c r="E8092">
        <v>8087</v>
      </c>
      <c r="F8092">
        <f t="shared" si="255"/>
        <v>0.25581427759831876</v>
      </c>
    </row>
    <row r="8093" spans="2:6" x14ac:dyDescent="0.3">
      <c r="B8093">
        <v>8088</v>
      </c>
      <c r="C8093" s="1">
        <f t="shared" si="254"/>
        <v>0.62721412430682766</v>
      </c>
      <c r="E8093">
        <v>8088</v>
      </c>
      <c r="F8093">
        <f t="shared" si="255"/>
        <v>0.25577998962340992</v>
      </c>
    </row>
    <row r="8094" spans="2:6" x14ac:dyDescent="0.3">
      <c r="B8094">
        <v>8089</v>
      </c>
      <c r="C8094" s="1">
        <f t="shared" si="254"/>
        <v>0.62728057579971042</v>
      </c>
      <c r="E8094">
        <v>8089</v>
      </c>
      <c r="F8094">
        <f t="shared" si="255"/>
        <v>0.25577998962340992</v>
      </c>
    </row>
    <row r="8095" spans="2:6" x14ac:dyDescent="0.3">
      <c r="B8095">
        <v>8090</v>
      </c>
      <c r="C8095" s="1">
        <f t="shared" si="254"/>
        <v>0.62734693608885095</v>
      </c>
      <c r="E8095">
        <v>8090</v>
      </c>
      <c r="F8095">
        <f t="shared" si="255"/>
        <v>0.25574580156690285</v>
      </c>
    </row>
    <row r="8096" spans="2:6" x14ac:dyDescent="0.3">
      <c r="B8096">
        <v>8091</v>
      </c>
      <c r="C8096" s="1">
        <f t="shared" si="254"/>
        <v>0.62741320514010934</v>
      </c>
      <c r="E8096">
        <v>8091</v>
      </c>
      <c r="F8096">
        <f t="shared" si="255"/>
        <v>0.25574580156690285</v>
      </c>
    </row>
    <row r="8097" spans="2:6" x14ac:dyDescent="0.3">
      <c r="B8097">
        <v>8092</v>
      </c>
      <c r="C8097" s="1">
        <f t="shared" si="254"/>
        <v>0.62747938291939265</v>
      </c>
      <c r="E8097">
        <v>8092</v>
      </c>
      <c r="F8097">
        <f t="shared" si="255"/>
        <v>0.25571171344638588</v>
      </c>
    </row>
    <row r="8098" spans="2:6" x14ac:dyDescent="0.3">
      <c r="B8098">
        <v>8093</v>
      </c>
      <c r="C8098" s="1">
        <f t="shared" si="254"/>
        <v>0.62754546939265543</v>
      </c>
      <c r="E8098">
        <v>8093</v>
      </c>
      <c r="F8098">
        <f t="shared" si="255"/>
        <v>0.25571171344638588</v>
      </c>
    </row>
    <row r="8099" spans="2:6" x14ac:dyDescent="0.3">
      <c r="B8099">
        <v>8094</v>
      </c>
      <c r="C8099" s="1">
        <f t="shared" si="254"/>
        <v>0.62761146452589855</v>
      </c>
      <c r="E8099">
        <v>8094</v>
      </c>
      <c r="F8099">
        <f t="shared" si="255"/>
        <v>0.25567772527939608</v>
      </c>
    </row>
    <row r="8100" spans="2:6" x14ac:dyDescent="0.3">
      <c r="B8100">
        <v>8095</v>
      </c>
      <c r="C8100" s="1">
        <f t="shared" si="254"/>
        <v>0.6276773682851704</v>
      </c>
      <c r="E8100">
        <v>8095</v>
      </c>
      <c r="F8100">
        <f t="shared" si="255"/>
        <v>0.25567772527939608</v>
      </c>
    </row>
    <row r="8101" spans="2:6" x14ac:dyDescent="0.3">
      <c r="B8101">
        <v>8096</v>
      </c>
      <c r="C8101" s="1">
        <f t="shared" si="254"/>
        <v>0.62774318063656598</v>
      </c>
      <c r="E8101">
        <v>8096</v>
      </c>
      <c r="F8101">
        <f t="shared" si="255"/>
        <v>0.25564383708341898</v>
      </c>
    </row>
    <row r="8102" spans="2:6" x14ac:dyDescent="0.3">
      <c r="B8102">
        <v>8097</v>
      </c>
      <c r="C8102" s="1">
        <f t="shared" si="254"/>
        <v>0.62780890154622748</v>
      </c>
      <c r="E8102">
        <v>8097</v>
      </c>
      <c r="F8102">
        <f t="shared" si="255"/>
        <v>0.25564383708341892</v>
      </c>
    </row>
    <row r="8103" spans="2:6" x14ac:dyDescent="0.3">
      <c r="B8103">
        <v>8098</v>
      </c>
      <c r="C8103" s="1">
        <f t="shared" si="254"/>
        <v>0.62787453098034418</v>
      </c>
      <c r="E8103">
        <v>8098</v>
      </c>
      <c r="F8103">
        <f t="shared" si="255"/>
        <v>0.25561004887588862</v>
      </c>
    </row>
    <row r="8104" spans="2:6" x14ac:dyDescent="0.3">
      <c r="B8104">
        <v>8099</v>
      </c>
      <c r="C8104" s="1">
        <f t="shared" si="254"/>
        <v>0.62794006890515242</v>
      </c>
      <c r="E8104">
        <v>8099</v>
      </c>
      <c r="F8104">
        <f t="shared" si="255"/>
        <v>0.25561004887588856</v>
      </c>
    </row>
    <row r="8105" spans="2:6" x14ac:dyDescent="0.3">
      <c r="B8105">
        <v>8100</v>
      </c>
      <c r="C8105" s="1">
        <f t="shared" si="254"/>
        <v>0.62800551528693527</v>
      </c>
      <c r="E8105">
        <v>8100</v>
      </c>
      <c r="F8105">
        <f t="shared" si="255"/>
        <v>0.25557636067418776</v>
      </c>
    </row>
    <row r="8106" spans="2:6" x14ac:dyDescent="0.3">
      <c r="B8106">
        <v>8101</v>
      </c>
      <c r="C8106" s="1">
        <f t="shared" si="254"/>
        <v>0.62807087009202367</v>
      </c>
      <c r="E8106">
        <v>8101</v>
      </c>
      <c r="F8106">
        <f t="shared" si="255"/>
        <v>0.25557636067418771</v>
      </c>
    </row>
    <row r="8107" spans="2:6" x14ac:dyDescent="0.3">
      <c r="B8107">
        <v>8102</v>
      </c>
      <c r="C8107" s="1">
        <f t="shared" si="254"/>
        <v>0.62813613328679474</v>
      </c>
      <c r="E8107">
        <v>8102</v>
      </c>
      <c r="F8107">
        <f t="shared" si="255"/>
        <v>0.25554277249564755</v>
      </c>
    </row>
    <row r="8108" spans="2:6" x14ac:dyDescent="0.3">
      <c r="B8108">
        <v>8103</v>
      </c>
      <c r="C8108" s="1">
        <f t="shared" si="254"/>
        <v>0.62820130483767356</v>
      </c>
      <c r="E8108">
        <v>8103</v>
      </c>
      <c r="F8108">
        <f t="shared" si="255"/>
        <v>0.25554277249564755</v>
      </c>
    </row>
    <row r="8109" spans="2:6" x14ac:dyDescent="0.3">
      <c r="B8109">
        <v>8104</v>
      </c>
      <c r="C8109" s="1">
        <f t="shared" si="254"/>
        <v>0.62826638471113183</v>
      </c>
      <c r="E8109">
        <v>8104</v>
      </c>
      <c r="F8109">
        <f t="shared" si="255"/>
        <v>0.25550928435754788</v>
      </c>
    </row>
    <row r="8110" spans="2:6" x14ac:dyDescent="0.3">
      <c r="B8110">
        <v>8105</v>
      </c>
      <c r="C8110" s="1">
        <f t="shared" si="254"/>
        <v>0.62833137287368834</v>
      </c>
      <c r="E8110">
        <v>8105</v>
      </c>
      <c r="F8110">
        <f t="shared" si="255"/>
        <v>0.25550928435754783</v>
      </c>
    </row>
    <row r="8111" spans="2:6" x14ac:dyDescent="0.3">
      <c r="B8111">
        <v>8106</v>
      </c>
      <c r="C8111" s="1">
        <f t="shared" si="254"/>
        <v>0.62839626929190973</v>
      </c>
      <c r="E8111">
        <v>8106</v>
      </c>
      <c r="F8111">
        <f t="shared" si="255"/>
        <v>0.25547589627711692</v>
      </c>
    </row>
    <row r="8112" spans="2:6" x14ac:dyDescent="0.3">
      <c r="B8112">
        <v>8107</v>
      </c>
      <c r="C8112" s="1">
        <f t="shared" si="254"/>
        <v>0.62846107393240902</v>
      </c>
      <c r="E8112">
        <v>8107</v>
      </c>
      <c r="F8112">
        <f t="shared" si="255"/>
        <v>0.25547589627711692</v>
      </c>
    </row>
    <row r="8113" spans="2:6" x14ac:dyDescent="0.3">
      <c r="B8113">
        <v>8108</v>
      </c>
      <c r="C8113" s="1">
        <f t="shared" si="254"/>
        <v>0.62852578676184712</v>
      </c>
      <c r="E8113">
        <v>8108</v>
      </c>
      <c r="F8113">
        <f t="shared" si="255"/>
        <v>0.25544260827153159</v>
      </c>
    </row>
    <row r="8114" spans="2:6" x14ac:dyDescent="0.3">
      <c r="B8114">
        <v>8109</v>
      </c>
      <c r="C8114" s="1">
        <f t="shared" si="254"/>
        <v>0.62859040774693153</v>
      </c>
      <c r="E8114">
        <v>8109</v>
      </c>
      <c r="F8114">
        <f t="shared" si="255"/>
        <v>0.25544260827153159</v>
      </c>
    </row>
    <row r="8115" spans="2:6" x14ac:dyDescent="0.3">
      <c r="B8115">
        <v>8110</v>
      </c>
      <c r="C8115" s="1">
        <f t="shared" si="254"/>
        <v>0.62865493685441765</v>
      </c>
      <c r="E8115">
        <v>8110</v>
      </c>
      <c r="F8115">
        <f t="shared" si="255"/>
        <v>0.25540942035791719</v>
      </c>
    </row>
    <row r="8116" spans="2:6" x14ac:dyDescent="0.3">
      <c r="B8116">
        <v>8111</v>
      </c>
      <c r="C8116" s="1">
        <f t="shared" si="254"/>
        <v>0.62871937405110767</v>
      </c>
      <c r="E8116">
        <v>8111</v>
      </c>
      <c r="F8116">
        <f t="shared" si="255"/>
        <v>0.25540942035791719</v>
      </c>
    </row>
    <row r="8117" spans="2:6" x14ac:dyDescent="0.3">
      <c r="B8117">
        <v>8112</v>
      </c>
      <c r="C8117" s="1">
        <f t="shared" si="254"/>
        <v>0.62878371930385135</v>
      </c>
      <c r="E8117">
        <v>8112</v>
      </c>
      <c r="F8117">
        <f t="shared" si="255"/>
        <v>0.25537633255334763</v>
      </c>
    </row>
    <row r="8118" spans="2:6" x14ac:dyDescent="0.3">
      <c r="B8118">
        <v>8113</v>
      </c>
      <c r="C8118" s="1">
        <f t="shared" si="254"/>
        <v>0.62884797257954572</v>
      </c>
      <c r="E8118">
        <v>8113</v>
      </c>
      <c r="F8118">
        <f t="shared" si="255"/>
        <v>0.25537633255334763</v>
      </c>
    </row>
    <row r="8119" spans="2:6" x14ac:dyDescent="0.3">
      <c r="B8119">
        <v>8114</v>
      </c>
      <c r="C8119" s="1">
        <f t="shared" si="254"/>
        <v>0.62891213384513467</v>
      </c>
      <c r="E8119">
        <v>8114</v>
      </c>
      <c r="F8119">
        <f t="shared" si="255"/>
        <v>0.25534334487484517</v>
      </c>
    </row>
    <row r="8120" spans="2:6" x14ac:dyDescent="0.3">
      <c r="B8120">
        <v>8115</v>
      </c>
      <c r="C8120" s="1">
        <f t="shared" si="254"/>
        <v>0.62897620306761026</v>
      </c>
      <c r="E8120">
        <v>8115</v>
      </c>
      <c r="F8120">
        <f t="shared" si="255"/>
        <v>0.25534334487484517</v>
      </c>
    </row>
    <row r="8121" spans="2:6" x14ac:dyDescent="0.3">
      <c r="B8121">
        <v>8116</v>
      </c>
      <c r="C8121" s="1">
        <f t="shared" si="254"/>
        <v>0.62904018021401109</v>
      </c>
      <c r="E8121">
        <v>8116</v>
      </c>
      <c r="F8121">
        <f t="shared" si="255"/>
        <v>0.25531045733938068</v>
      </c>
    </row>
    <row r="8122" spans="2:6" x14ac:dyDescent="0.3">
      <c r="B8122">
        <v>8117</v>
      </c>
      <c r="C8122" s="1">
        <f t="shared" si="254"/>
        <v>0.62910406525142371</v>
      </c>
      <c r="E8122">
        <v>8117</v>
      </c>
      <c r="F8122">
        <f t="shared" si="255"/>
        <v>0.25531045733938068</v>
      </c>
    </row>
    <row r="8123" spans="2:6" x14ac:dyDescent="0.3">
      <c r="B8123">
        <v>8118</v>
      </c>
      <c r="C8123" s="1">
        <f t="shared" si="254"/>
        <v>0.62916785814698173</v>
      </c>
      <c r="E8123">
        <v>8118</v>
      </c>
      <c r="F8123">
        <f t="shared" si="255"/>
        <v>0.25527766996387347</v>
      </c>
    </row>
    <row r="8124" spans="2:6" x14ac:dyDescent="0.3">
      <c r="B8124">
        <v>8119</v>
      </c>
      <c r="C8124" s="1">
        <f t="shared" si="254"/>
        <v>0.6292315588678663</v>
      </c>
      <c r="E8124">
        <v>8119</v>
      </c>
      <c r="F8124">
        <f t="shared" si="255"/>
        <v>0.25527766996387347</v>
      </c>
    </row>
    <row r="8125" spans="2:6" x14ac:dyDescent="0.3">
      <c r="B8125">
        <v>8120</v>
      </c>
      <c r="C8125" s="1">
        <f t="shared" si="254"/>
        <v>0.62929516738130609</v>
      </c>
      <c r="E8125">
        <v>8120</v>
      </c>
      <c r="F8125">
        <f t="shared" si="255"/>
        <v>0.25524498276519136</v>
      </c>
    </row>
    <row r="8126" spans="2:6" x14ac:dyDescent="0.3">
      <c r="B8126">
        <v>8121</v>
      </c>
      <c r="C8126" s="1">
        <f t="shared" si="254"/>
        <v>0.62935868365457681</v>
      </c>
      <c r="E8126">
        <v>8121</v>
      </c>
      <c r="F8126">
        <f t="shared" si="255"/>
        <v>0.25524498276519136</v>
      </c>
    </row>
    <row r="8127" spans="2:6" x14ac:dyDescent="0.3">
      <c r="B8127">
        <v>8122</v>
      </c>
      <c r="C8127" s="1">
        <f t="shared" si="254"/>
        <v>0.62942210765500184</v>
      </c>
      <c r="E8127">
        <v>8122</v>
      </c>
      <c r="F8127">
        <f t="shared" si="255"/>
        <v>0.25521239576015065</v>
      </c>
    </row>
    <row r="8128" spans="2:6" x14ac:dyDescent="0.3">
      <c r="B8128">
        <v>8123</v>
      </c>
      <c r="C8128" s="1">
        <f t="shared" si="254"/>
        <v>0.62948543934995249</v>
      </c>
      <c r="E8128">
        <v>8123</v>
      </c>
      <c r="F8128">
        <f t="shared" si="255"/>
        <v>0.25521239576015059</v>
      </c>
    </row>
    <row r="8129" spans="2:6" x14ac:dyDescent="0.3">
      <c r="B8129">
        <v>8124</v>
      </c>
      <c r="C8129" s="1">
        <f t="shared" si="254"/>
        <v>0.62954867870684672</v>
      </c>
      <c r="E8129">
        <v>8124</v>
      </c>
      <c r="F8129">
        <f t="shared" si="255"/>
        <v>0.2551799089655159</v>
      </c>
    </row>
    <row r="8130" spans="2:6" x14ac:dyDescent="0.3">
      <c r="B8130">
        <v>8125</v>
      </c>
      <c r="C8130" s="1">
        <f t="shared" si="254"/>
        <v>0.62961182569315066</v>
      </c>
      <c r="E8130">
        <v>8125</v>
      </c>
      <c r="F8130">
        <f t="shared" si="255"/>
        <v>0.2551799089655159</v>
      </c>
    </row>
    <row r="8131" spans="2:6" x14ac:dyDescent="0.3">
      <c r="B8131">
        <v>8126</v>
      </c>
      <c r="C8131" s="1">
        <f t="shared" si="254"/>
        <v>0.62967488027637775</v>
      </c>
      <c r="E8131">
        <v>8126</v>
      </c>
      <c r="F8131">
        <f t="shared" si="255"/>
        <v>0.25514752239800037</v>
      </c>
    </row>
    <row r="8132" spans="2:6" x14ac:dyDescent="0.3">
      <c r="B8132">
        <v>8127</v>
      </c>
      <c r="C8132" s="1">
        <f t="shared" si="254"/>
        <v>0.6297378424240887</v>
      </c>
      <c r="E8132">
        <v>8127</v>
      </c>
      <c r="F8132">
        <f t="shared" si="255"/>
        <v>0.25514752239800031</v>
      </c>
    </row>
    <row r="8133" spans="2:6" x14ac:dyDescent="0.3">
      <c r="B8133">
        <v>8128</v>
      </c>
      <c r="C8133" s="1">
        <f t="shared" si="254"/>
        <v>0.62980071210389232</v>
      </c>
      <c r="E8133">
        <v>8128</v>
      </c>
      <c r="F8133">
        <f t="shared" si="255"/>
        <v>0.25511523607426562</v>
      </c>
    </row>
    <row r="8134" spans="2:6" x14ac:dyDescent="0.3">
      <c r="B8134">
        <v>8129</v>
      </c>
      <c r="C8134" s="1">
        <f t="shared" ref="C8134:C8197" si="256">D$2+D$1*COS((B8134*2*PI()/8760))</f>
        <v>0.62986348928344427</v>
      </c>
      <c r="E8134">
        <v>8129</v>
      </c>
      <c r="F8134">
        <f t="shared" ref="F8134:F8197" si="257">LARGE(C$6:C$8765,E8134)</f>
        <v>0.25511523607426562</v>
      </c>
    </row>
    <row r="8135" spans="2:6" x14ac:dyDescent="0.3">
      <c r="B8135">
        <v>8130</v>
      </c>
      <c r="C8135" s="1">
        <f t="shared" si="256"/>
        <v>0.6299261739304487</v>
      </c>
      <c r="E8135">
        <v>8130</v>
      </c>
      <c r="F8135">
        <f t="shared" si="257"/>
        <v>0.25508305001092169</v>
      </c>
    </row>
    <row r="8136" spans="2:6" x14ac:dyDescent="0.3">
      <c r="B8136">
        <v>8131</v>
      </c>
      <c r="C8136" s="1">
        <f t="shared" si="256"/>
        <v>0.62998876601265652</v>
      </c>
      <c r="E8136">
        <v>8131</v>
      </c>
      <c r="F8136">
        <f t="shared" si="257"/>
        <v>0.25508305001092163</v>
      </c>
    </row>
    <row r="8137" spans="2:6" x14ac:dyDescent="0.3">
      <c r="B8137">
        <v>8132</v>
      </c>
      <c r="C8137" s="1">
        <f t="shared" si="256"/>
        <v>0.63005126549786672</v>
      </c>
      <c r="E8137">
        <v>8132</v>
      </c>
      <c r="F8137">
        <f t="shared" si="257"/>
        <v>0.255050964224527</v>
      </c>
    </row>
    <row r="8138" spans="2:6" x14ac:dyDescent="0.3">
      <c r="B8138">
        <v>8133</v>
      </c>
      <c r="C8138" s="1">
        <f t="shared" si="256"/>
        <v>0.63011367235392579</v>
      </c>
      <c r="E8138">
        <v>8133</v>
      </c>
      <c r="F8138">
        <f t="shared" si="257"/>
        <v>0.25505096422452694</v>
      </c>
    </row>
    <row r="8139" spans="2:6" x14ac:dyDescent="0.3">
      <c r="B8139">
        <v>8134</v>
      </c>
      <c r="C8139" s="1">
        <f t="shared" si="256"/>
        <v>0.63017598654872797</v>
      </c>
      <c r="E8139">
        <v>8134</v>
      </c>
      <c r="F8139">
        <f t="shared" si="257"/>
        <v>0.25501897873158835</v>
      </c>
    </row>
    <row r="8140" spans="2:6" x14ac:dyDescent="0.3">
      <c r="B8140">
        <v>8135</v>
      </c>
      <c r="C8140" s="1">
        <f t="shared" si="256"/>
        <v>0.63023820805021524</v>
      </c>
      <c r="E8140">
        <v>8135</v>
      </c>
      <c r="F8140">
        <f t="shared" si="257"/>
        <v>0.25501897873158835</v>
      </c>
    </row>
    <row r="8141" spans="2:6" x14ac:dyDescent="0.3">
      <c r="B8141">
        <v>8136</v>
      </c>
      <c r="C8141" s="1">
        <f t="shared" si="256"/>
        <v>0.63030033682637676</v>
      </c>
      <c r="E8141">
        <v>8136</v>
      </c>
      <c r="F8141">
        <f t="shared" si="257"/>
        <v>0.25498709354856108</v>
      </c>
    </row>
    <row r="8142" spans="2:6" x14ac:dyDescent="0.3">
      <c r="B8142">
        <v>8137</v>
      </c>
      <c r="C8142" s="1">
        <f t="shared" si="256"/>
        <v>0.6303623728452501</v>
      </c>
      <c r="E8142">
        <v>8137</v>
      </c>
      <c r="F8142">
        <f t="shared" si="257"/>
        <v>0.25498709354856103</v>
      </c>
    </row>
    <row r="8143" spans="2:6" x14ac:dyDescent="0.3">
      <c r="B8143">
        <v>8138</v>
      </c>
      <c r="C8143" s="1">
        <f t="shared" si="256"/>
        <v>0.63042431607492011</v>
      </c>
      <c r="E8143">
        <v>8138</v>
      </c>
      <c r="F8143">
        <f t="shared" si="257"/>
        <v>0.25495530869184879</v>
      </c>
    </row>
    <row r="8144" spans="2:6" x14ac:dyDescent="0.3">
      <c r="B8144">
        <v>8139</v>
      </c>
      <c r="C8144" s="1">
        <f t="shared" si="256"/>
        <v>0.63048616648351941</v>
      </c>
      <c r="E8144">
        <v>8139</v>
      </c>
      <c r="F8144">
        <f t="shared" si="257"/>
        <v>0.25495530869184874</v>
      </c>
    </row>
    <row r="8145" spans="2:6" x14ac:dyDescent="0.3">
      <c r="B8145">
        <v>8140</v>
      </c>
      <c r="C8145" s="1">
        <f t="shared" si="256"/>
        <v>0.63054792403922855</v>
      </c>
      <c r="E8145">
        <v>8140</v>
      </c>
      <c r="F8145">
        <f t="shared" si="257"/>
        <v>0.25492362417780351</v>
      </c>
    </row>
    <row r="8146" spans="2:6" x14ac:dyDescent="0.3">
      <c r="B8146">
        <v>8141</v>
      </c>
      <c r="C8146" s="1">
        <f t="shared" si="256"/>
        <v>0.63060958871027561</v>
      </c>
      <c r="E8146">
        <v>8141</v>
      </c>
      <c r="F8146">
        <f t="shared" si="257"/>
        <v>0.25492362417780345</v>
      </c>
    </row>
    <row r="8147" spans="2:6" x14ac:dyDescent="0.3">
      <c r="B8147">
        <v>8142</v>
      </c>
      <c r="C8147" s="1">
        <f t="shared" si="256"/>
        <v>0.63067116046493688</v>
      </c>
      <c r="E8147">
        <v>8142</v>
      </c>
      <c r="F8147">
        <f t="shared" si="257"/>
        <v>0.25489204002272564</v>
      </c>
    </row>
    <row r="8148" spans="2:6" x14ac:dyDescent="0.3">
      <c r="B8148">
        <v>8143</v>
      </c>
      <c r="C8148" s="1">
        <f t="shared" si="256"/>
        <v>0.63073263927153589</v>
      </c>
      <c r="E8148">
        <v>8143</v>
      </c>
      <c r="F8148">
        <f t="shared" si="257"/>
        <v>0.25489204002272564</v>
      </c>
    </row>
    <row r="8149" spans="2:6" x14ac:dyDescent="0.3">
      <c r="B8149">
        <v>8144</v>
      </c>
      <c r="C8149" s="1">
        <f t="shared" si="256"/>
        <v>0.63079402509844429</v>
      </c>
      <c r="E8149">
        <v>8144</v>
      </c>
      <c r="F8149">
        <f t="shared" si="257"/>
        <v>0.25486055624286402</v>
      </c>
    </row>
    <row r="8150" spans="2:6" x14ac:dyDescent="0.3">
      <c r="B8150">
        <v>8145</v>
      </c>
      <c r="C8150" s="1">
        <f t="shared" si="256"/>
        <v>0.63085531791408167</v>
      </c>
      <c r="E8150">
        <v>8145</v>
      </c>
      <c r="F8150">
        <f t="shared" si="257"/>
        <v>0.25486055624286402</v>
      </c>
    </row>
    <row r="8151" spans="2:6" x14ac:dyDescent="0.3">
      <c r="B8151">
        <v>8146</v>
      </c>
      <c r="C8151" s="1">
        <f t="shared" si="256"/>
        <v>0.63091651768691515</v>
      </c>
      <c r="E8151">
        <v>8146</v>
      </c>
      <c r="F8151">
        <f t="shared" si="257"/>
        <v>0.25482917285441575</v>
      </c>
    </row>
    <row r="8152" spans="2:6" x14ac:dyDescent="0.3">
      <c r="B8152">
        <v>8147</v>
      </c>
      <c r="C8152" s="1">
        <f t="shared" si="256"/>
        <v>0.63097762438546012</v>
      </c>
      <c r="E8152">
        <v>8147</v>
      </c>
      <c r="F8152">
        <f t="shared" si="257"/>
        <v>0.25482917285441575</v>
      </c>
    </row>
    <row r="8153" spans="2:6" x14ac:dyDescent="0.3">
      <c r="B8153">
        <v>8148</v>
      </c>
      <c r="C8153" s="1">
        <f t="shared" si="256"/>
        <v>0.63103863797827953</v>
      </c>
      <c r="E8153">
        <v>8148</v>
      </c>
      <c r="F8153">
        <f t="shared" si="257"/>
        <v>0.25479788987352636</v>
      </c>
    </row>
    <row r="8154" spans="2:6" x14ac:dyDescent="0.3">
      <c r="B8154">
        <v>8149</v>
      </c>
      <c r="C8154" s="1">
        <f t="shared" si="256"/>
        <v>0.63109955843398424</v>
      </c>
      <c r="E8154">
        <v>8149</v>
      </c>
      <c r="F8154">
        <f t="shared" si="257"/>
        <v>0.25479788987352636</v>
      </c>
    </row>
    <row r="8155" spans="2:6" x14ac:dyDescent="0.3">
      <c r="B8155">
        <v>8150</v>
      </c>
      <c r="C8155" s="1">
        <f t="shared" si="256"/>
        <v>0.63116038572123334</v>
      </c>
      <c r="E8155">
        <v>8150</v>
      </c>
      <c r="F8155">
        <f t="shared" si="257"/>
        <v>0.25476670731628959</v>
      </c>
    </row>
    <row r="8156" spans="2:6" x14ac:dyDescent="0.3">
      <c r="B8156">
        <v>8151</v>
      </c>
      <c r="C8156" s="1">
        <f t="shared" si="256"/>
        <v>0.6312211198087333</v>
      </c>
      <c r="E8156">
        <v>8151</v>
      </c>
      <c r="F8156">
        <f t="shared" si="257"/>
        <v>0.25476670731628959</v>
      </c>
    </row>
    <row r="8157" spans="2:6" x14ac:dyDescent="0.3">
      <c r="B8157">
        <v>8152</v>
      </c>
      <c r="C8157" s="1">
        <f t="shared" si="256"/>
        <v>0.63128176066523922</v>
      </c>
      <c r="E8157">
        <v>8152</v>
      </c>
      <c r="F8157">
        <f t="shared" si="257"/>
        <v>0.25473562519874776</v>
      </c>
    </row>
    <row r="8158" spans="2:6" x14ac:dyDescent="0.3">
      <c r="B8158">
        <v>8153</v>
      </c>
      <c r="C8158" s="1">
        <f t="shared" si="256"/>
        <v>0.63134230825955362</v>
      </c>
      <c r="E8158">
        <v>8153</v>
      </c>
      <c r="F8158">
        <f t="shared" si="257"/>
        <v>0.25473562519874771</v>
      </c>
    </row>
    <row r="8159" spans="2:6" x14ac:dyDescent="0.3">
      <c r="B8159">
        <v>8154</v>
      </c>
      <c r="C8159" s="1">
        <f t="shared" si="256"/>
        <v>0.63140276256052719</v>
      </c>
      <c r="E8159">
        <v>8154</v>
      </c>
      <c r="F8159">
        <f t="shared" si="257"/>
        <v>0.25470464353689126</v>
      </c>
    </row>
    <row r="8160" spans="2:6" x14ac:dyDescent="0.3">
      <c r="B8160">
        <v>8155</v>
      </c>
      <c r="C8160" s="1">
        <f t="shared" si="256"/>
        <v>0.63146312353705869</v>
      </c>
      <c r="E8160">
        <v>8155</v>
      </c>
      <c r="F8160">
        <f t="shared" si="257"/>
        <v>0.25470464353689121</v>
      </c>
    </row>
    <row r="8161" spans="2:6" x14ac:dyDescent="0.3">
      <c r="B8161">
        <v>8156</v>
      </c>
      <c r="C8161" s="1">
        <f t="shared" si="256"/>
        <v>0.63152339115809475</v>
      </c>
      <c r="E8161">
        <v>8156</v>
      </c>
      <c r="F8161">
        <f t="shared" si="257"/>
        <v>0.25467376234665895</v>
      </c>
    </row>
    <row r="8162" spans="2:6" x14ac:dyDescent="0.3">
      <c r="B8162">
        <v>8157</v>
      </c>
      <c r="C8162" s="1">
        <f t="shared" si="256"/>
        <v>0.63158356539263028</v>
      </c>
      <c r="E8162">
        <v>8157</v>
      </c>
      <c r="F8162">
        <f t="shared" si="257"/>
        <v>0.25467376234665895</v>
      </c>
    </row>
    <row r="8163" spans="2:6" x14ac:dyDescent="0.3">
      <c r="B8163">
        <v>8158</v>
      </c>
      <c r="C8163" s="1">
        <f t="shared" si="256"/>
        <v>0.63164364620970781</v>
      </c>
      <c r="E8163">
        <v>8158</v>
      </c>
      <c r="F8163">
        <f t="shared" si="257"/>
        <v>0.25464298164393795</v>
      </c>
    </row>
    <row r="8164" spans="2:6" x14ac:dyDescent="0.3">
      <c r="B8164">
        <v>8159</v>
      </c>
      <c r="C8164" s="1">
        <f t="shared" si="256"/>
        <v>0.6317036335784183</v>
      </c>
      <c r="E8164">
        <v>8159</v>
      </c>
      <c r="F8164">
        <f t="shared" si="257"/>
        <v>0.25464298164393789</v>
      </c>
    </row>
    <row r="8165" spans="2:6" x14ac:dyDescent="0.3">
      <c r="B8165">
        <v>8160</v>
      </c>
      <c r="C8165" s="1">
        <f t="shared" si="256"/>
        <v>0.63176352746790054</v>
      </c>
      <c r="E8165">
        <v>8160</v>
      </c>
      <c r="F8165">
        <f t="shared" si="257"/>
        <v>0.25461230144456365</v>
      </c>
    </row>
    <row r="8166" spans="2:6" x14ac:dyDescent="0.3">
      <c r="B8166">
        <v>8161</v>
      </c>
      <c r="C8166" s="1">
        <f t="shared" si="256"/>
        <v>0.63182332784734174</v>
      </c>
      <c r="E8166">
        <v>8161</v>
      </c>
      <c r="F8166">
        <f t="shared" si="257"/>
        <v>0.25461230144456365</v>
      </c>
    </row>
    <row r="8167" spans="2:6" x14ac:dyDescent="0.3">
      <c r="B8167">
        <v>8162</v>
      </c>
      <c r="C8167" s="1">
        <f t="shared" si="256"/>
        <v>0.63188303468597684</v>
      </c>
      <c r="E8167">
        <v>8162</v>
      </c>
      <c r="F8167">
        <f t="shared" si="257"/>
        <v>0.25458172176431992</v>
      </c>
    </row>
    <row r="8168" spans="2:6" x14ac:dyDescent="0.3">
      <c r="B8168">
        <v>8163</v>
      </c>
      <c r="C8168" s="1">
        <f t="shared" si="256"/>
        <v>0.63194264795308897</v>
      </c>
      <c r="E8168">
        <v>8163</v>
      </c>
      <c r="F8168">
        <f t="shared" si="257"/>
        <v>0.25458172176431992</v>
      </c>
    </row>
    <row r="8169" spans="2:6" x14ac:dyDescent="0.3">
      <c r="B8169">
        <v>8164</v>
      </c>
      <c r="C8169" s="1">
        <f t="shared" si="256"/>
        <v>0.63200216761800987</v>
      </c>
      <c r="E8169">
        <v>8164</v>
      </c>
      <c r="F8169">
        <f t="shared" si="257"/>
        <v>0.25455124261893863</v>
      </c>
    </row>
    <row r="8170" spans="2:6" x14ac:dyDescent="0.3">
      <c r="B8170">
        <v>8165</v>
      </c>
      <c r="C8170" s="1">
        <f t="shared" si="256"/>
        <v>0.6320615936501186</v>
      </c>
      <c r="E8170">
        <v>8165</v>
      </c>
      <c r="F8170">
        <f t="shared" si="257"/>
        <v>0.25455124261893863</v>
      </c>
    </row>
    <row r="8171" spans="2:6" x14ac:dyDescent="0.3">
      <c r="B8171">
        <v>8166</v>
      </c>
      <c r="C8171" s="1">
        <f t="shared" si="256"/>
        <v>0.63212092601884318</v>
      </c>
      <c r="E8171">
        <v>8166</v>
      </c>
      <c r="F8171">
        <f t="shared" si="257"/>
        <v>0.25452086402410018</v>
      </c>
    </row>
    <row r="8172" spans="2:6" x14ac:dyDescent="0.3">
      <c r="B8172">
        <v>8167</v>
      </c>
      <c r="C8172" s="1">
        <f t="shared" si="256"/>
        <v>0.63218016469365945</v>
      </c>
      <c r="E8172">
        <v>8167</v>
      </c>
      <c r="F8172">
        <f t="shared" si="257"/>
        <v>0.25452086402410018</v>
      </c>
    </row>
    <row r="8173" spans="2:6" x14ac:dyDescent="0.3">
      <c r="B8173">
        <v>8168</v>
      </c>
      <c r="C8173" s="1">
        <f t="shared" si="256"/>
        <v>0.63223930964409136</v>
      </c>
      <c r="E8173">
        <v>8168</v>
      </c>
      <c r="F8173">
        <f t="shared" si="257"/>
        <v>0.25449058599543312</v>
      </c>
    </row>
    <row r="8174" spans="2:6" x14ac:dyDescent="0.3">
      <c r="B8174">
        <v>8169</v>
      </c>
      <c r="C8174" s="1">
        <f t="shared" si="256"/>
        <v>0.63229836083971125</v>
      </c>
      <c r="E8174">
        <v>8169</v>
      </c>
      <c r="F8174">
        <f t="shared" si="257"/>
        <v>0.25449058599543312</v>
      </c>
    </row>
    <row r="8175" spans="2:6" x14ac:dyDescent="0.3">
      <c r="B8175">
        <v>8170</v>
      </c>
      <c r="C8175" s="1">
        <f t="shared" si="256"/>
        <v>0.63235731825013963</v>
      </c>
      <c r="E8175">
        <v>8170</v>
      </c>
      <c r="F8175">
        <f t="shared" si="257"/>
        <v>0.25446040854851426</v>
      </c>
    </row>
    <row r="8176" spans="2:6" x14ac:dyDescent="0.3">
      <c r="B8176">
        <v>8171</v>
      </c>
      <c r="C8176" s="1">
        <f t="shared" si="256"/>
        <v>0.63241618184504533</v>
      </c>
      <c r="E8176">
        <v>8171</v>
      </c>
      <c r="F8176">
        <f t="shared" si="257"/>
        <v>0.25446040854851421</v>
      </c>
    </row>
    <row r="8177" spans="2:6" x14ac:dyDescent="0.3">
      <c r="B8177">
        <v>8172</v>
      </c>
      <c r="C8177" s="1">
        <f t="shared" si="256"/>
        <v>0.63247495159414546</v>
      </c>
      <c r="E8177">
        <v>8172</v>
      </c>
      <c r="F8177">
        <f t="shared" si="257"/>
        <v>0.25443033169886864</v>
      </c>
    </row>
    <row r="8178" spans="2:6" x14ac:dyDescent="0.3">
      <c r="B8178">
        <v>8173</v>
      </c>
      <c r="C8178" s="1">
        <f t="shared" si="256"/>
        <v>0.63253362746720521</v>
      </c>
      <c r="E8178">
        <v>8173</v>
      </c>
      <c r="F8178">
        <f t="shared" si="257"/>
        <v>0.25443033169886864</v>
      </c>
    </row>
    <row r="8179" spans="2:6" x14ac:dyDescent="0.3">
      <c r="B8179">
        <v>8174</v>
      </c>
      <c r="C8179" s="1">
        <f t="shared" si="256"/>
        <v>0.63259220943403827</v>
      </c>
      <c r="E8179">
        <v>8174</v>
      </c>
      <c r="F8179">
        <f t="shared" si="257"/>
        <v>0.25440035546196965</v>
      </c>
    </row>
    <row r="8180" spans="2:6" x14ac:dyDescent="0.3">
      <c r="B8180">
        <v>8175</v>
      </c>
      <c r="C8180" s="1">
        <f t="shared" si="256"/>
        <v>0.63265069746450653</v>
      </c>
      <c r="E8180">
        <v>8175</v>
      </c>
      <c r="F8180">
        <f t="shared" si="257"/>
        <v>0.25440035546196965</v>
      </c>
    </row>
    <row r="8181" spans="2:6" x14ac:dyDescent="0.3">
      <c r="B8181">
        <v>8176</v>
      </c>
      <c r="C8181" s="1">
        <f t="shared" si="256"/>
        <v>0.63270909152852006</v>
      </c>
      <c r="E8181">
        <v>8176</v>
      </c>
      <c r="F8181">
        <f t="shared" si="257"/>
        <v>0.25437047985323891</v>
      </c>
    </row>
    <row r="8182" spans="2:6" x14ac:dyDescent="0.3">
      <c r="B8182">
        <v>8177</v>
      </c>
      <c r="C8182" s="1">
        <f t="shared" si="256"/>
        <v>0.63276739159603801</v>
      </c>
      <c r="E8182">
        <v>8177</v>
      </c>
      <c r="F8182">
        <f t="shared" si="257"/>
        <v>0.25437047985323885</v>
      </c>
    </row>
    <row r="8183" spans="2:6" x14ac:dyDescent="0.3">
      <c r="B8183">
        <v>8178</v>
      </c>
      <c r="C8183" s="1">
        <f t="shared" si="256"/>
        <v>0.63282559763706669</v>
      </c>
      <c r="E8183">
        <v>8178</v>
      </c>
      <c r="F8183">
        <f t="shared" si="257"/>
        <v>0.25434070488804611</v>
      </c>
    </row>
    <row r="8184" spans="2:6" x14ac:dyDescent="0.3">
      <c r="B8184">
        <v>8179</v>
      </c>
      <c r="C8184" s="1">
        <f t="shared" si="256"/>
        <v>0.63288370962166196</v>
      </c>
      <c r="E8184">
        <v>8179</v>
      </c>
      <c r="F8184">
        <f t="shared" si="257"/>
        <v>0.25434070488804605</v>
      </c>
    </row>
    <row r="8185" spans="2:6" x14ac:dyDescent="0.3">
      <c r="B8185">
        <v>8180</v>
      </c>
      <c r="C8185" s="1">
        <f t="shared" si="256"/>
        <v>0.63294172751992717</v>
      </c>
      <c r="E8185">
        <v>8180</v>
      </c>
      <c r="F8185">
        <f t="shared" si="257"/>
        <v>0.25431103058170929</v>
      </c>
    </row>
    <row r="8186" spans="2:6" x14ac:dyDescent="0.3">
      <c r="B8186">
        <v>8181</v>
      </c>
      <c r="C8186" s="1">
        <f t="shared" si="256"/>
        <v>0.63299965130201441</v>
      </c>
      <c r="E8186">
        <v>8181</v>
      </c>
      <c r="F8186">
        <f t="shared" si="257"/>
        <v>0.25431103058170929</v>
      </c>
    </row>
    <row r="8187" spans="2:6" x14ac:dyDescent="0.3">
      <c r="B8187">
        <v>8182</v>
      </c>
      <c r="C8187" s="1">
        <f t="shared" si="256"/>
        <v>0.63305748093812464</v>
      </c>
      <c r="E8187">
        <v>8182</v>
      </c>
      <c r="F8187">
        <f t="shared" si="257"/>
        <v>0.25428145694949478</v>
      </c>
    </row>
    <row r="8188" spans="2:6" x14ac:dyDescent="0.3">
      <c r="B8188">
        <v>8183</v>
      </c>
      <c r="C8188" s="1">
        <f t="shared" si="256"/>
        <v>0.63311521639850643</v>
      </c>
      <c r="E8188">
        <v>8183</v>
      </c>
      <c r="F8188">
        <f t="shared" si="257"/>
        <v>0.25428145694949478</v>
      </c>
    </row>
    <row r="8189" spans="2:6" x14ac:dyDescent="0.3">
      <c r="B8189">
        <v>8184</v>
      </c>
      <c r="C8189" s="1">
        <f t="shared" si="256"/>
        <v>0.63317285765345743</v>
      </c>
      <c r="E8189">
        <v>8184</v>
      </c>
      <c r="F8189">
        <f t="shared" si="257"/>
        <v>0.25425198400661697</v>
      </c>
    </row>
    <row r="8190" spans="2:6" x14ac:dyDescent="0.3">
      <c r="B8190">
        <v>8185</v>
      </c>
      <c r="C8190" s="1">
        <f t="shared" si="256"/>
        <v>0.63323040467332337</v>
      </c>
      <c r="E8190">
        <v>8185</v>
      </c>
      <c r="F8190">
        <f t="shared" si="257"/>
        <v>0.25425198400661697</v>
      </c>
    </row>
    <row r="8191" spans="2:6" x14ac:dyDescent="0.3">
      <c r="B8191">
        <v>8186</v>
      </c>
      <c r="C8191" s="1">
        <f t="shared" si="256"/>
        <v>0.6332878574284988</v>
      </c>
      <c r="E8191">
        <v>8186</v>
      </c>
      <c r="F8191">
        <f t="shared" si="257"/>
        <v>0.25422261176823846</v>
      </c>
    </row>
    <row r="8192" spans="2:6" x14ac:dyDescent="0.3">
      <c r="B8192">
        <v>8187</v>
      </c>
      <c r="C8192" s="1">
        <f t="shared" si="256"/>
        <v>0.63334521588942627</v>
      </c>
      <c r="E8192">
        <v>8187</v>
      </c>
      <c r="F8192">
        <f t="shared" si="257"/>
        <v>0.25422261176823846</v>
      </c>
    </row>
    <row r="8193" spans="2:6" x14ac:dyDescent="0.3">
      <c r="B8193">
        <v>8188</v>
      </c>
      <c r="C8193" s="1">
        <f t="shared" si="256"/>
        <v>0.63340248002659738</v>
      </c>
      <c r="E8193">
        <v>8188</v>
      </c>
      <c r="F8193">
        <f t="shared" si="257"/>
        <v>0.25419334024947021</v>
      </c>
    </row>
    <row r="8194" spans="2:6" x14ac:dyDescent="0.3">
      <c r="B8194">
        <v>8189</v>
      </c>
      <c r="C8194" s="1">
        <f t="shared" si="256"/>
        <v>0.63345964981055214</v>
      </c>
      <c r="E8194">
        <v>8189</v>
      </c>
      <c r="F8194">
        <f t="shared" si="257"/>
        <v>0.25419334024947021</v>
      </c>
    </row>
    <row r="8195" spans="2:6" x14ac:dyDescent="0.3">
      <c r="B8195">
        <v>8190</v>
      </c>
      <c r="C8195" s="1">
        <f t="shared" si="256"/>
        <v>0.63351672521187874</v>
      </c>
      <c r="E8195">
        <v>8190</v>
      </c>
      <c r="F8195">
        <f t="shared" si="257"/>
        <v>0.25416416946537113</v>
      </c>
    </row>
    <row r="8196" spans="2:6" x14ac:dyDescent="0.3">
      <c r="B8196">
        <v>8191</v>
      </c>
      <c r="C8196" s="1">
        <f t="shared" si="256"/>
        <v>0.63357370620121434</v>
      </c>
      <c r="E8196">
        <v>8191</v>
      </c>
      <c r="F8196">
        <f t="shared" si="257"/>
        <v>0.25416416946537113</v>
      </c>
    </row>
    <row r="8197" spans="2:6" x14ac:dyDescent="0.3">
      <c r="B8197">
        <v>8192</v>
      </c>
      <c r="C8197" s="1">
        <f t="shared" si="256"/>
        <v>0.63363059274924438</v>
      </c>
      <c r="E8197">
        <v>8192</v>
      </c>
      <c r="F8197">
        <f t="shared" si="257"/>
        <v>0.25413509943094847</v>
      </c>
    </row>
    <row r="8198" spans="2:6" x14ac:dyDescent="0.3">
      <c r="B8198">
        <v>8193</v>
      </c>
      <c r="C8198" s="1">
        <f t="shared" ref="C8198:C8261" si="258">D$2+D$1*COS((B8198*2*PI()/8760))</f>
        <v>0.63368738482670317</v>
      </c>
      <c r="E8198">
        <v>8193</v>
      </c>
      <c r="F8198">
        <f t="shared" ref="F8198:F8261" si="259">LARGE(C$6:C$8765,E8198)</f>
        <v>0.25413509943094847</v>
      </c>
    </row>
    <row r="8199" spans="2:6" x14ac:dyDescent="0.3">
      <c r="B8199">
        <v>8194</v>
      </c>
      <c r="C8199" s="1">
        <f t="shared" si="258"/>
        <v>0.63374408240437341</v>
      </c>
      <c r="E8199">
        <v>8194</v>
      </c>
      <c r="F8199">
        <f t="shared" si="259"/>
        <v>0.25410613016115757</v>
      </c>
    </row>
    <row r="8200" spans="2:6" x14ac:dyDescent="0.3">
      <c r="B8200">
        <v>8195</v>
      </c>
      <c r="C8200" s="1">
        <f t="shared" si="258"/>
        <v>0.63380068545308632</v>
      </c>
      <c r="E8200">
        <v>8195</v>
      </c>
      <c r="F8200">
        <f t="shared" si="259"/>
        <v>0.25410613016115757</v>
      </c>
    </row>
    <row r="8201" spans="2:6" x14ac:dyDescent="0.3">
      <c r="B8201">
        <v>8196</v>
      </c>
      <c r="C8201" s="1">
        <f t="shared" si="258"/>
        <v>0.63385719394372209</v>
      </c>
      <c r="E8201">
        <v>8196</v>
      </c>
      <c r="F8201">
        <f t="shared" si="259"/>
        <v>0.254077261670902</v>
      </c>
    </row>
    <row r="8202" spans="2:6" x14ac:dyDescent="0.3">
      <c r="B8202">
        <v>8197</v>
      </c>
      <c r="C8202" s="1">
        <f t="shared" si="258"/>
        <v>0.6339136078472094</v>
      </c>
      <c r="E8202">
        <v>8197</v>
      </c>
      <c r="F8202">
        <f t="shared" si="259"/>
        <v>0.254077261670902</v>
      </c>
    </row>
    <row r="8203" spans="2:6" x14ac:dyDescent="0.3">
      <c r="B8203">
        <v>8198</v>
      </c>
      <c r="C8203" s="1">
        <f t="shared" si="258"/>
        <v>0.63396992713452527</v>
      </c>
      <c r="E8203">
        <v>8198</v>
      </c>
      <c r="F8203">
        <f t="shared" si="259"/>
        <v>0.25404849397503337</v>
      </c>
    </row>
    <row r="8204" spans="2:6" x14ac:dyDescent="0.3">
      <c r="B8204">
        <v>8199</v>
      </c>
      <c r="C8204" s="1">
        <f t="shared" si="258"/>
        <v>0.63402615177669608</v>
      </c>
      <c r="E8204">
        <v>8199</v>
      </c>
      <c r="F8204">
        <f t="shared" si="259"/>
        <v>0.25404849397503337</v>
      </c>
    </row>
    <row r="8205" spans="2:6" x14ac:dyDescent="0.3">
      <c r="B8205">
        <v>8200</v>
      </c>
      <c r="C8205" s="1">
        <f t="shared" si="258"/>
        <v>0.63408228174479608</v>
      </c>
      <c r="E8205">
        <v>8200</v>
      </c>
      <c r="F8205">
        <f t="shared" si="259"/>
        <v>0.25401982708835158</v>
      </c>
    </row>
    <row r="8206" spans="2:6" x14ac:dyDescent="0.3">
      <c r="B8206">
        <v>8201</v>
      </c>
      <c r="C8206" s="1">
        <f t="shared" si="258"/>
        <v>0.63413831700994905</v>
      </c>
      <c r="E8206">
        <v>8201</v>
      </c>
      <c r="F8206">
        <f t="shared" si="259"/>
        <v>0.25401982708835158</v>
      </c>
    </row>
    <row r="8207" spans="2:6" x14ac:dyDescent="0.3">
      <c r="B8207">
        <v>8202</v>
      </c>
      <c r="C8207" s="1">
        <f t="shared" si="258"/>
        <v>0.63419425754332692</v>
      </c>
      <c r="E8207">
        <v>8202</v>
      </c>
      <c r="F8207">
        <f t="shared" si="259"/>
        <v>0.25399126102560454</v>
      </c>
    </row>
    <row r="8208" spans="2:6" x14ac:dyDescent="0.3">
      <c r="B8208">
        <v>8203</v>
      </c>
      <c r="C8208" s="1">
        <f t="shared" si="258"/>
        <v>0.6342501033161505</v>
      </c>
      <c r="E8208">
        <v>8203</v>
      </c>
      <c r="F8208">
        <f t="shared" si="259"/>
        <v>0.25399126102560454</v>
      </c>
    </row>
    <row r="8209" spans="2:6" x14ac:dyDescent="0.3">
      <c r="B8209">
        <v>8204</v>
      </c>
      <c r="C8209" s="1">
        <f t="shared" si="258"/>
        <v>0.63430585429968955</v>
      </c>
      <c r="E8209">
        <v>8204</v>
      </c>
      <c r="F8209">
        <f t="shared" si="259"/>
        <v>0.25396279580148839</v>
      </c>
    </row>
    <row r="8210" spans="2:6" x14ac:dyDescent="0.3">
      <c r="B8210">
        <v>8205</v>
      </c>
      <c r="C8210" s="1">
        <f t="shared" si="258"/>
        <v>0.63436151046526201</v>
      </c>
      <c r="E8210">
        <v>8205</v>
      </c>
      <c r="F8210">
        <f t="shared" si="259"/>
        <v>0.25396279580148834</v>
      </c>
    </row>
    <row r="8211" spans="2:6" x14ac:dyDescent="0.3">
      <c r="B8211">
        <v>8206</v>
      </c>
      <c r="C8211" s="1">
        <f t="shared" si="258"/>
        <v>0.63441707178423556</v>
      </c>
      <c r="E8211">
        <v>8206</v>
      </c>
      <c r="F8211">
        <f t="shared" si="259"/>
        <v>0.25393443143064726</v>
      </c>
    </row>
    <row r="8212" spans="2:6" x14ac:dyDescent="0.3">
      <c r="B8212">
        <v>8207</v>
      </c>
      <c r="C8212" s="1">
        <f t="shared" si="258"/>
        <v>0.63447253822802574</v>
      </c>
      <c r="E8212">
        <v>8207</v>
      </c>
      <c r="F8212">
        <f t="shared" si="259"/>
        <v>0.25393443143064726</v>
      </c>
    </row>
    <row r="8213" spans="2:6" x14ac:dyDescent="0.3">
      <c r="B8213">
        <v>8208</v>
      </c>
      <c r="C8213" s="1">
        <f t="shared" si="258"/>
        <v>0.63452790976809759</v>
      </c>
      <c r="E8213">
        <v>8208</v>
      </c>
      <c r="F8213">
        <f t="shared" si="259"/>
        <v>0.25390616792767357</v>
      </c>
    </row>
    <row r="8214" spans="2:6" x14ac:dyDescent="0.3">
      <c r="B8214">
        <v>8209</v>
      </c>
      <c r="C8214" s="1">
        <f t="shared" si="258"/>
        <v>0.63458318637596434</v>
      </c>
      <c r="E8214">
        <v>8209</v>
      </c>
      <c r="F8214">
        <f t="shared" si="259"/>
        <v>0.25390616792767357</v>
      </c>
    </row>
    <row r="8215" spans="2:6" x14ac:dyDescent="0.3">
      <c r="B8215">
        <v>8210</v>
      </c>
      <c r="C8215" s="1">
        <f t="shared" si="258"/>
        <v>0.63463836802318863</v>
      </c>
      <c r="E8215">
        <v>8210</v>
      </c>
      <c r="F8215">
        <f t="shared" si="259"/>
        <v>0.25387800530710775</v>
      </c>
    </row>
    <row r="8216" spans="2:6" x14ac:dyDescent="0.3">
      <c r="B8216">
        <v>8211</v>
      </c>
      <c r="C8216" s="1">
        <f t="shared" si="258"/>
        <v>0.63469345468138161</v>
      </c>
      <c r="E8216">
        <v>8211</v>
      </c>
      <c r="F8216">
        <f t="shared" si="259"/>
        <v>0.25387800530710775</v>
      </c>
    </row>
    <row r="8217" spans="2:6" x14ac:dyDescent="0.3">
      <c r="B8217">
        <v>8212</v>
      </c>
      <c r="C8217" s="1">
        <f t="shared" si="258"/>
        <v>0.6347484463222034</v>
      </c>
      <c r="E8217">
        <v>8212</v>
      </c>
      <c r="F8217">
        <f t="shared" si="259"/>
        <v>0.25384994358343826</v>
      </c>
    </row>
    <row r="8218" spans="2:6" x14ac:dyDescent="0.3">
      <c r="B8218">
        <v>8213</v>
      </c>
      <c r="C8218" s="1">
        <f t="shared" si="258"/>
        <v>0.63480334291736318</v>
      </c>
      <c r="E8218">
        <v>8213</v>
      </c>
      <c r="F8218">
        <f t="shared" si="259"/>
        <v>0.25384994358343826</v>
      </c>
    </row>
    <row r="8219" spans="2:6" x14ac:dyDescent="0.3">
      <c r="B8219">
        <v>8214</v>
      </c>
      <c r="C8219" s="1">
        <f t="shared" si="258"/>
        <v>0.63485814443861865</v>
      </c>
      <c r="E8219">
        <v>8214</v>
      </c>
      <c r="F8219">
        <f t="shared" si="259"/>
        <v>0.25382198277110185</v>
      </c>
    </row>
    <row r="8220" spans="2:6" x14ac:dyDescent="0.3">
      <c r="B8220">
        <v>8215</v>
      </c>
      <c r="C8220" s="1">
        <f t="shared" si="258"/>
        <v>0.63491285085777671</v>
      </c>
      <c r="E8220">
        <v>8215</v>
      </c>
      <c r="F8220">
        <f t="shared" si="259"/>
        <v>0.25382198277110185</v>
      </c>
    </row>
    <row r="8221" spans="2:6" x14ac:dyDescent="0.3">
      <c r="B8221">
        <v>8216</v>
      </c>
      <c r="C8221" s="1">
        <f t="shared" si="258"/>
        <v>0.63496746214669308</v>
      </c>
      <c r="E8221">
        <v>8216</v>
      </c>
      <c r="F8221">
        <f t="shared" si="259"/>
        <v>0.25379412288448311</v>
      </c>
    </row>
    <row r="8222" spans="2:6" x14ac:dyDescent="0.3">
      <c r="B8222">
        <v>8217</v>
      </c>
      <c r="C8222" s="1">
        <f t="shared" si="258"/>
        <v>0.63502197827727258</v>
      </c>
      <c r="E8222">
        <v>8217</v>
      </c>
      <c r="F8222">
        <f t="shared" si="259"/>
        <v>0.25379412288448311</v>
      </c>
    </row>
    <row r="8223" spans="2:6" x14ac:dyDescent="0.3">
      <c r="B8223">
        <v>8218</v>
      </c>
      <c r="C8223" s="1">
        <f t="shared" si="258"/>
        <v>0.63507639922146852</v>
      </c>
      <c r="E8223">
        <v>8218</v>
      </c>
      <c r="F8223">
        <f t="shared" si="259"/>
        <v>0.25376636393791496</v>
      </c>
    </row>
    <row r="8224" spans="2:6" x14ac:dyDescent="0.3">
      <c r="B8224">
        <v>8219</v>
      </c>
      <c r="C8224" s="1">
        <f t="shared" si="258"/>
        <v>0.63513072495128386</v>
      </c>
      <c r="E8224">
        <v>8219</v>
      </c>
      <c r="F8224">
        <f t="shared" si="259"/>
        <v>0.25376636393791491</v>
      </c>
    </row>
    <row r="8225" spans="2:6" x14ac:dyDescent="0.3">
      <c r="B8225">
        <v>8220</v>
      </c>
      <c r="C8225" s="1">
        <f t="shared" si="258"/>
        <v>0.63518495543876996</v>
      </c>
      <c r="E8225">
        <v>8220</v>
      </c>
      <c r="F8225">
        <f t="shared" si="259"/>
        <v>0.25373870594567816</v>
      </c>
    </row>
    <row r="8226" spans="2:6" x14ac:dyDescent="0.3">
      <c r="B8226">
        <v>8221</v>
      </c>
      <c r="C8226" s="1">
        <f t="shared" si="258"/>
        <v>0.63523909065602746</v>
      </c>
      <c r="E8226">
        <v>8221</v>
      </c>
      <c r="F8226">
        <f t="shared" si="259"/>
        <v>0.2537387059456781</v>
      </c>
    </row>
    <row r="8227" spans="2:6" x14ac:dyDescent="0.3">
      <c r="B8227">
        <v>8222</v>
      </c>
      <c r="C8227" s="1">
        <f t="shared" si="258"/>
        <v>0.63529313057520609</v>
      </c>
      <c r="E8227">
        <v>8222</v>
      </c>
      <c r="F8227">
        <f t="shared" si="259"/>
        <v>0.25371114892200164</v>
      </c>
    </row>
    <row r="8228" spans="2:6" x14ac:dyDescent="0.3">
      <c r="B8228">
        <v>8223</v>
      </c>
      <c r="C8228" s="1">
        <f t="shared" si="258"/>
        <v>0.63534707516850442</v>
      </c>
      <c r="E8228">
        <v>8223</v>
      </c>
      <c r="F8228">
        <f t="shared" si="259"/>
        <v>0.25371114892200164</v>
      </c>
    </row>
    <row r="8229" spans="2:6" x14ac:dyDescent="0.3">
      <c r="B8229">
        <v>8224</v>
      </c>
      <c r="C8229" s="1">
        <f t="shared" si="258"/>
        <v>0.63540092440817009</v>
      </c>
      <c r="E8229">
        <v>8224</v>
      </c>
      <c r="F8229">
        <f t="shared" si="259"/>
        <v>0.25368369288106246</v>
      </c>
    </row>
    <row r="8230" spans="2:6" x14ac:dyDescent="0.3">
      <c r="B8230">
        <v>8225</v>
      </c>
      <c r="C8230" s="1">
        <f t="shared" si="258"/>
        <v>0.63545467826649982</v>
      </c>
      <c r="E8230">
        <v>8225</v>
      </c>
      <c r="F8230">
        <f t="shared" si="259"/>
        <v>0.25368369288106246</v>
      </c>
    </row>
    <row r="8231" spans="2:6" x14ac:dyDescent="0.3">
      <c r="B8231">
        <v>8226</v>
      </c>
      <c r="C8231" s="1">
        <f t="shared" si="258"/>
        <v>0.63550833671583939</v>
      </c>
      <c r="E8231">
        <v>8226</v>
      </c>
      <c r="F8231">
        <f t="shared" si="259"/>
        <v>0.2536563378369856</v>
      </c>
    </row>
    <row r="8232" spans="2:6" x14ac:dyDescent="0.3">
      <c r="B8232">
        <v>8227</v>
      </c>
      <c r="C8232" s="1">
        <f t="shared" si="258"/>
        <v>0.63556189972858368</v>
      </c>
      <c r="E8232">
        <v>8227</v>
      </c>
      <c r="F8232">
        <f t="shared" si="259"/>
        <v>0.2536563378369856</v>
      </c>
    </row>
    <row r="8233" spans="2:6" x14ac:dyDescent="0.3">
      <c r="B8233">
        <v>8228</v>
      </c>
      <c r="C8233" s="1">
        <f t="shared" si="258"/>
        <v>0.63561536727717671</v>
      </c>
      <c r="E8233">
        <v>8228</v>
      </c>
      <c r="F8233">
        <f t="shared" si="259"/>
        <v>0.25362908380384414</v>
      </c>
    </row>
    <row r="8234" spans="2:6" x14ac:dyDescent="0.3">
      <c r="B8234">
        <v>8229</v>
      </c>
      <c r="C8234" s="1">
        <f t="shared" si="258"/>
        <v>0.6356687393341115</v>
      </c>
      <c r="E8234">
        <v>8229</v>
      </c>
      <c r="F8234">
        <f t="shared" si="259"/>
        <v>0.25362908380384414</v>
      </c>
    </row>
    <row r="8235" spans="2:6" x14ac:dyDescent="0.3">
      <c r="B8235">
        <v>8230</v>
      </c>
      <c r="C8235" s="1">
        <f t="shared" si="258"/>
        <v>0.63572201587193033</v>
      </c>
      <c r="E8235">
        <v>8230</v>
      </c>
      <c r="F8235">
        <f t="shared" si="259"/>
        <v>0.25360193079565918</v>
      </c>
    </row>
    <row r="8236" spans="2:6" x14ac:dyDescent="0.3">
      <c r="B8236">
        <v>8231</v>
      </c>
      <c r="C8236" s="1">
        <f t="shared" si="258"/>
        <v>0.6357751968632247</v>
      </c>
      <c r="E8236">
        <v>8231</v>
      </c>
      <c r="F8236">
        <f t="shared" si="259"/>
        <v>0.25360193079565918</v>
      </c>
    </row>
    <row r="8237" spans="2:6" x14ac:dyDescent="0.3">
      <c r="B8237">
        <v>8232</v>
      </c>
      <c r="C8237" s="1">
        <f t="shared" si="258"/>
        <v>0.63582828228063482</v>
      </c>
      <c r="E8237">
        <v>8232</v>
      </c>
      <c r="F8237">
        <f t="shared" si="259"/>
        <v>0.2535748788263999</v>
      </c>
    </row>
    <row r="8238" spans="2:6" x14ac:dyDescent="0.3">
      <c r="B8238">
        <v>8233</v>
      </c>
      <c r="C8238" s="1">
        <f t="shared" si="258"/>
        <v>0.63588127209685064</v>
      </c>
      <c r="E8238">
        <v>8233</v>
      </c>
      <c r="F8238">
        <f t="shared" si="259"/>
        <v>0.2535748788263999</v>
      </c>
    </row>
    <row r="8239" spans="2:6" x14ac:dyDescent="0.3">
      <c r="B8239">
        <v>8234</v>
      </c>
      <c r="C8239" s="1">
        <f t="shared" si="258"/>
        <v>0.63593416628461086</v>
      </c>
      <c r="E8239">
        <v>8234</v>
      </c>
      <c r="F8239">
        <f t="shared" si="259"/>
        <v>0.25354792790998337</v>
      </c>
    </row>
    <row r="8240" spans="2:6" x14ac:dyDescent="0.3">
      <c r="B8240">
        <v>8235</v>
      </c>
      <c r="C8240" s="1">
        <f t="shared" si="258"/>
        <v>0.63598696481670369</v>
      </c>
      <c r="E8240">
        <v>8235</v>
      </c>
      <c r="F8240">
        <f t="shared" si="259"/>
        <v>0.25354792790998337</v>
      </c>
    </row>
    <row r="8241" spans="2:6" x14ac:dyDescent="0.3">
      <c r="B8241">
        <v>8236</v>
      </c>
      <c r="C8241" s="1">
        <f t="shared" si="258"/>
        <v>0.63603966766596609</v>
      </c>
      <c r="E8241">
        <v>8236</v>
      </c>
      <c r="F8241">
        <f t="shared" si="259"/>
        <v>0.25352107806027485</v>
      </c>
    </row>
    <row r="8242" spans="2:6" x14ac:dyDescent="0.3">
      <c r="B8242">
        <v>8237</v>
      </c>
      <c r="C8242" s="1">
        <f t="shared" si="258"/>
        <v>0.63609227480528507</v>
      </c>
      <c r="E8242">
        <v>8237</v>
      </c>
      <c r="F8242">
        <f t="shared" si="259"/>
        <v>0.2535210780602748</v>
      </c>
    </row>
    <row r="8243" spans="2:6" x14ac:dyDescent="0.3">
      <c r="B8243">
        <v>8238</v>
      </c>
      <c r="C8243" s="1">
        <f t="shared" si="258"/>
        <v>0.63614478620759596</v>
      </c>
      <c r="E8243">
        <v>8238</v>
      </c>
      <c r="F8243">
        <f t="shared" si="259"/>
        <v>0.25349432929108739</v>
      </c>
    </row>
    <row r="8244" spans="2:6" x14ac:dyDescent="0.3">
      <c r="B8244">
        <v>8239</v>
      </c>
      <c r="C8244" s="1">
        <f t="shared" si="258"/>
        <v>0.6361972018458838</v>
      </c>
      <c r="E8244">
        <v>8239</v>
      </c>
      <c r="F8244">
        <f t="shared" si="259"/>
        <v>0.25349432929108739</v>
      </c>
    </row>
    <row r="8245" spans="2:6" x14ac:dyDescent="0.3">
      <c r="B8245">
        <v>8240</v>
      </c>
      <c r="C8245" s="1">
        <f t="shared" si="258"/>
        <v>0.63624952169318294</v>
      </c>
      <c r="E8245">
        <v>8240</v>
      </c>
      <c r="F8245">
        <f t="shared" si="259"/>
        <v>0.25346768161618227</v>
      </c>
    </row>
    <row r="8246" spans="2:6" x14ac:dyDescent="0.3">
      <c r="B8246">
        <v>8241</v>
      </c>
      <c r="C8246" s="1">
        <f t="shared" si="258"/>
        <v>0.63630174572257692</v>
      </c>
      <c r="E8246">
        <v>8241</v>
      </c>
      <c r="F8246">
        <f t="shared" si="259"/>
        <v>0.25346768161618227</v>
      </c>
    </row>
    <row r="8247" spans="2:6" x14ac:dyDescent="0.3">
      <c r="B8247">
        <v>8242</v>
      </c>
      <c r="C8247" s="1">
        <f t="shared" si="258"/>
        <v>0.63635387390719855</v>
      </c>
      <c r="E8247">
        <v>8242</v>
      </c>
      <c r="F8247">
        <f t="shared" si="259"/>
        <v>0.25344113504926863</v>
      </c>
    </row>
    <row r="8248" spans="2:6" x14ac:dyDescent="0.3">
      <c r="B8248">
        <v>8243</v>
      </c>
      <c r="C8248" s="1">
        <f t="shared" si="258"/>
        <v>0.63640590622022997</v>
      </c>
      <c r="E8248">
        <v>8243</v>
      </c>
      <c r="F8248">
        <f t="shared" si="259"/>
        <v>0.25344113504926857</v>
      </c>
    </row>
    <row r="8249" spans="2:6" x14ac:dyDescent="0.3">
      <c r="B8249">
        <v>8244</v>
      </c>
      <c r="C8249" s="1">
        <f t="shared" si="258"/>
        <v>0.63645784263490268</v>
      </c>
      <c r="E8249">
        <v>8244</v>
      </c>
      <c r="F8249">
        <f t="shared" si="259"/>
        <v>0.25341468960400354</v>
      </c>
    </row>
    <row r="8250" spans="2:6" x14ac:dyDescent="0.3">
      <c r="B8250">
        <v>8245</v>
      </c>
      <c r="C8250" s="1">
        <f t="shared" si="258"/>
        <v>0.63650968312449741</v>
      </c>
      <c r="E8250">
        <v>8245</v>
      </c>
      <c r="F8250">
        <f t="shared" si="259"/>
        <v>0.25341468960400354</v>
      </c>
    </row>
    <row r="8251" spans="2:6" x14ac:dyDescent="0.3">
      <c r="B8251">
        <v>8246</v>
      </c>
      <c r="C8251" s="1">
        <f t="shared" si="258"/>
        <v>0.63656142766234436</v>
      </c>
      <c r="E8251">
        <v>8246</v>
      </c>
      <c r="F8251">
        <f t="shared" si="259"/>
        <v>0.25338834529399223</v>
      </c>
    </row>
    <row r="8252" spans="2:6" x14ac:dyDescent="0.3">
      <c r="B8252">
        <v>8247</v>
      </c>
      <c r="C8252" s="1">
        <f t="shared" si="258"/>
        <v>0.63661307622182295</v>
      </c>
      <c r="E8252">
        <v>8247</v>
      </c>
      <c r="F8252">
        <f t="shared" si="259"/>
        <v>0.25338834529399223</v>
      </c>
    </row>
    <row r="8253" spans="2:6" x14ac:dyDescent="0.3">
      <c r="B8253">
        <v>8248</v>
      </c>
      <c r="C8253" s="1">
        <f t="shared" si="258"/>
        <v>0.63666462877636221</v>
      </c>
      <c r="E8253">
        <v>8248</v>
      </c>
      <c r="F8253">
        <f t="shared" si="259"/>
        <v>0.2533621021327877</v>
      </c>
    </row>
    <row r="8254" spans="2:6" x14ac:dyDescent="0.3">
      <c r="B8254">
        <v>8249</v>
      </c>
      <c r="C8254" s="1">
        <f t="shared" si="258"/>
        <v>0.63671608529944035</v>
      </c>
      <c r="E8254">
        <v>8249</v>
      </c>
      <c r="F8254">
        <f t="shared" si="259"/>
        <v>0.25336210213278765</v>
      </c>
    </row>
    <row r="8255" spans="2:6" x14ac:dyDescent="0.3">
      <c r="B8255">
        <v>8250</v>
      </c>
      <c r="C8255" s="1">
        <f t="shared" si="258"/>
        <v>0.6367674457645851</v>
      </c>
      <c r="E8255">
        <v>8250</v>
      </c>
      <c r="F8255">
        <f t="shared" si="259"/>
        <v>0.25333596013389104</v>
      </c>
    </row>
    <row r="8256" spans="2:6" x14ac:dyDescent="0.3">
      <c r="B8256">
        <v>8251</v>
      </c>
      <c r="C8256" s="1">
        <f t="shared" si="258"/>
        <v>0.63681871014537339</v>
      </c>
      <c r="E8256">
        <v>8251</v>
      </c>
      <c r="F8256">
        <f t="shared" si="259"/>
        <v>0.25333596013389104</v>
      </c>
    </row>
    <row r="8257" spans="2:6" x14ac:dyDescent="0.3">
      <c r="B8257">
        <v>8252</v>
      </c>
      <c r="C8257" s="1">
        <f t="shared" si="258"/>
        <v>0.63686987841543197</v>
      </c>
      <c r="E8257">
        <v>8252</v>
      </c>
      <c r="F8257">
        <f t="shared" si="259"/>
        <v>0.2533099193107512</v>
      </c>
    </row>
    <row r="8258" spans="2:6" x14ac:dyDescent="0.3">
      <c r="B8258">
        <v>8253</v>
      </c>
      <c r="C8258" s="1">
        <f t="shared" si="258"/>
        <v>0.63692095054843667</v>
      </c>
      <c r="E8258">
        <v>8253</v>
      </c>
      <c r="F8258">
        <f t="shared" si="259"/>
        <v>0.2533099193107512</v>
      </c>
    </row>
    <row r="8259" spans="2:6" x14ac:dyDescent="0.3">
      <c r="B8259">
        <v>8254</v>
      </c>
      <c r="C8259" s="1">
        <f t="shared" si="258"/>
        <v>0.63697192651811296</v>
      </c>
      <c r="E8259">
        <v>8254</v>
      </c>
      <c r="F8259">
        <f t="shared" si="259"/>
        <v>0.2532839796767653</v>
      </c>
    </row>
    <row r="8260" spans="2:6" x14ac:dyDescent="0.3">
      <c r="B8260">
        <v>8255</v>
      </c>
      <c r="C8260" s="1">
        <f t="shared" si="258"/>
        <v>0.63702280629823593</v>
      </c>
      <c r="E8260">
        <v>8255</v>
      </c>
      <c r="F8260">
        <f t="shared" si="259"/>
        <v>0.25328397967676525</v>
      </c>
    </row>
    <row r="8261" spans="2:6" x14ac:dyDescent="0.3">
      <c r="B8261">
        <v>8256</v>
      </c>
      <c r="C8261" s="1">
        <f t="shared" si="258"/>
        <v>0.63707358986262963</v>
      </c>
      <c r="E8261">
        <v>8256</v>
      </c>
      <c r="F8261">
        <f t="shared" si="259"/>
        <v>0.25325814124527807</v>
      </c>
    </row>
    <row r="8262" spans="2:6" x14ac:dyDescent="0.3">
      <c r="B8262">
        <v>8257</v>
      </c>
      <c r="C8262" s="1">
        <f t="shared" ref="C8262:C8325" si="260">D$2+D$1*COS((B8262*2*PI()/8760))</f>
        <v>0.63712427718516829</v>
      </c>
      <c r="E8262">
        <v>8257</v>
      </c>
      <c r="F8262">
        <f t="shared" ref="F8262:F8325" si="261">LARGE(C$6:C$8765,E8262)</f>
        <v>0.25325814124527801</v>
      </c>
    </row>
    <row r="8263" spans="2:6" x14ac:dyDescent="0.3">
      <c r="B8263">
        <v>8258</v>
      </c>
      <c r="C8263" s="1">
        <f t="shared" si="260"/>
        <v>0.63717486823977509</v>
      </c>
      <c r="E8263">
        <v>8258</v>
      </c>
      <c r="F8263">
        <f t="shared" si="261"/>
        <v>0.25323240402958241</v>
      </c>
    </row>
    <row r="8264" spans="2:6" x14ac:dyDescent="0.3">
      <c r="B8264">
        <v>8259</v>
      </c>
      <c r="C8264" s="1">
        <f t="shared" si="260"/>
        <v>0.63722536300042298</v>
      </c>
      <c r="E8264">
        <v>8259</v>
      </c>
      <c r="F8264">
        <f t="shared" si="261"/>
        <v>0.25323240402958236</v>
      </c>
    </row>
    <row r="8265" spans="2:6" x14ac:dyDescent="0.3">
      <c r="B8265">
        <v>8260</v>
      </c>
      <c r="C8265" s="1">
        <f t="shared" si="260"/>
        <v>0.63727576144113462</v>
      </c>
      <c r="E8265">
        <v>8260</v>
      </c>
      <c r="F8265">
        <f t="shared" si="261"/>
        <v>0.25320676804291908</v>
      </c>
    </row>
    <row r="8266" spans="2:6" x14ac:dyDescent="0.3">
      <c r="B8266">
        <v>8261</v>
      </c>
      <c r="C8266" s="1">
        <f t="shared" si="260"/>
        <v>0.63732606353598187</v>
      </c>
      <c r="E8266">
        <v>8261</v>
      </c>
      <c r="F8266">
        <f t="shared" si="261"/>
        <v>0.25320676804291908</v>
      </c>
    </row>
    <row r="8267" spans="2:6" x14ac:dyDescent="0.3">
      <c r="B8267">
        <v>8262</v>
      </c>
      <c r="C8267" s="1">
        <f t="shared" si="260"/>
        <v>0.6373762692590863</v>
      </c>
      <c r="E8267">
        <v>8262</v>
      </c>
      <c r="F8267">
        <f t="shared" si="261"/>
        <v>0.25318123329847675</v>
      </c>
    </row>
    <row r="8268" spans="2:6" x14ac:dyDescent="0.3">
      <c r="B8268">
        <v>8263</v>
      </c>
      <c r="C8268" s="1">
        <f t="shared" si="260"/>
        <v>0.63742637858461915</v>
      </c>
      <c r="E8268">
        <v>8263</v>
      </c>
      <c r="F8268">
        <f t="shared" si="261"/>
        <v>0.25318123329847675</v>
      </c>
    </row>
    <row r="8269" spans="2:6" x14ac:dyDescent="0.3">
      <c r="B8269">
        <v>8264</v>
      </c>
      <c r="C8269" s="1">
        <f t="shared" si="260"/>
        <v>0.63747639148680113</v>
      </c>
      <c r="E8269">
        <v>8264</v>
      </c>
      <c r="F8269">
        <f t="shared" si="261"/>
        <v>0.25315579980939212</v>
      </c>
    </row>
    <row r="8270" spans="2:6" x14ac:dyDescent="0.3">
      <c r="B8270">
        <v>8265</v>
      </c>
      <c r="C8270" s="1">
        <f t="shared" si="260"/>
        <v>0.63752630793990273</v>
      </c>
      <c r="E8270">
        <v>8265</v>
      </c>
      <c r="F8270">
        <f t="shared" si="261"/>
        <v>0.25315579980939207</v>
      </c>
    </row>
    <row r="8271" spans="2:6" x14ac:dyDescent="0.3">
      <c r="B8271">
        <v>8266</v>
      </c>
      <c r="C8271" s="1">
        <f t="shared" si="260"/>
        <v>0.63757612791824392</v>
      </c>
      <c r="E8271">
        <v>8266</v>
      </c>
      <c r="F8271">
        <f t="shared" si="261"/>
        <v>0.25313046758874957</v>
      </c>
    </row>
    <row r="8272" spans="2:6" x14ac:dyDescent="0.3">
      <c r="B8272">
        <v>8267</v>
      </c>
      <c r="C8272" s="1">
        <f t="shared" si="260"/>
        <v>0.63762585139619421</v>
      </c>
      <c r="E8272">
        <v>8267</v>
      </c>
      <c r="F8272">
        <f t="shared" si="261"/>
        <v>0.25313046758874957</v>
      </c>
    </row>
    <row r="8273" spans="2:6" x14ac:dyDescent="0.3">
      <c r="B8273">
        <v>8268</v>
      </c>
      <c r="C8273" s="1">
        <f t="shared" si="260"/>
        <v>0.63767547834817284</v>
      </c>
      <c r="E8273">
        <v>8268</v>
      </c>
      <c r="F8273">
        <f t="shared" si="261"/>
        <v>0.25310523664958157</v>
      </c>
    </row>
    <row r="8274" spans="2:6" x14ac:dyDescent="0.3">
      <c r="B8274">
        <v>8269</v>
      </c>
      <c r="C8274" s="1">
        <f t="shared" si="260"/>
        <v>0.6377250087486489</v>
      </c>
      <c r="E8274">
        <v>8269</v>
      </c>
      <c r="F8274">
        <f t="shared" si="261"/>
        <v>0.25310523664958157</v>
      </c>
    </row>
    <row r="8275" spans="2:6" x14ac:dyDescent="0.3">
      <c r="B8275">
        <v>8270</v>
      </c>
      <c r="C8275" s="1">
        <f t="shared" si="260"/>
        <v>0.63777444257214078</v>
      </c>
      <c r="E8275">
        <v>8270</v>
      </c>
      <c r="F8275">
        <f t="shared" si="261"/>
        <v>0.25308010700486838</v>
      </c>
    </row>
    <row r="8276" spans="2:6" x14ac:dyDescent="0.3">
      <c r="B8276">
        <v>8271</v>
      </c>
      <c r="C8276" s="1">
        <f t="shared" si="260"/>
        <v>0.63782377979321692</v>
      </c>
      <c r="E8276">
        <v>8271</v>
      </c>
      <c r="F8276">
        <f t="shared" si="261"/>
        <v>0.25308010700486838</v>
      </c>
    </row>
    <row r="8277" spans="2:6" x14ac:dyDescent="0.3">
      <c r="B8277">
        <v>8272</v>
      </c>
      <c r="C8277" s="1">
        <f t="shared" si="260"/>
        <v>0.63787302038649529</v>
      </c>
      <c r="E8277">
        <v>8272</v>
      </c>
      <c r="F8277">
        <f t="shared" si="261"/>
        <v>0.25305507866753829</v>
      </c>
    </row>
    <row r="8278" spans="2:6" x14ac:dyDescent="0.3">
      <c r="B8278">
        <v>8273</v>
      </c>
      <c r="C8278" s="1">
        <f t="shared" si="260"/>
        <v>0.6379221643266435</v>
      </c>
      <c r="E8278">
        <v>8273</v>
      </c>
      <c r="F8278">
        <f t="shared" si="261"/>
        <v>0.25305507866753829</v>
      </c>
    </row>
    <row r="8279" spans="2:6" x14ac:dyDescent="0.3">
      <c r="B8279">
        <v>8274</v>
      </c>
      <c r="C8279" s="1">
        <f t="shared" si="260"/>
        <v>0.63797121158837911</v>
      </c>
      <c r="E8279">
        <v>8274</v>
      </c>
      <c r="F8279">
        <f t="shared" si="261"/>
        <v>0.25303015165046727</v>
      </c>
    </row>
    <row r="8280" spans="2:6" x14ac:dyDescent="0.3">
      <c r="B8280">
        <v>8275</v>
      </c>
      <c r="C8280" s="1">
        <f t="shared" si="260"/>
        <v>0.63802016214646917</v>
      </c>
      <c r="E8280">
        <v>8275</v>
      </c>
      <c r="F8280">
        <f t="shared" si="261"/>
        <v>0.25303015165046727</v>
      </c>
    </row>
    <row r="8281" spans="2:6" x14ac:dyDescent="0.3">
      <c r="B8281">
        <v>8276</v>
      </c>
      <c r="C8281" s="1">
        <f t="shared" si="260"/>
        <v>0.6380690159757304</v>
      </c>
      <c r="E8281">
        <v>8276</v>
      </c>
      <c r="F8281">
        <f t="shared" si="261"/>
        <v>0.2530053259664794</v>
      </c>
    </row>
    <row r="8282" spans="2:6" x14ac:dyDescent="0.3">
      <c r="B8282">
        <v>8277</v>
      </c>
      <c r="C8282" s="1">
        <f t="shared" si="260"/>
        <v>0.6381177730510299</v>
      </c>
      <c r="E8282">
        <v>8277</v>
      </c>
      <c r="F8282">
        <f t="shared" si="261"/>
        <v>0.2530053259664794</v>
      </c>
    </row>
    <row r="8283" spans="2:6" x14ac:dyDescent="0.3">
      <c r="B8283">
        <v>8278</v>
      </c>
      <c r="C8283" s="1">
        <f t="shared" si="260"/>
        <v>0.63816643334728362</v>
      </c>
      <c r="E8283">
        <v>8278</v>
      </c>
      <c r="F8283">
        <f t="shared" si="261"/>
        <v>0.25298060162834635</v>
      </c>
    </row>
    <row r="8284" spans="2:6" x14ac:dyDescent="0.3">
      <c r="B8284">
        <v>8279</v>
      </c>
      <c r="C8284" s="1">
        <f t="shared" si="260"/>
        <v>0.63821499683945815</v>
      </c>
      <c r="E8284">
        <v>8279</v>
      </c>
      <c r="F8284">
        <f t="shared" si="261"/>
        <v>0.25298060162834635</v>
      </c>
    </row>
    <row r="8285" spans="2:6" x14ac:dyDescent="0.3">
      <c r="B8285">
        <v>8280</v>
      </c>
      <c r="C8285" s="1">
        <f t="shared" si="260"/>
        <v>0.63826346350256946</v>
      </c>
      <c r="E8285">
        <v>8280</v>
      </c>
      <c r="F8285">
        <f t="shared" si="261"/>
        <v>0.25295597864878788</v>
      </c>
    </row>
    <row r="8286" spans="2:6" x14ac:dyDescent="0.3">
      <c r="B8286">
        <v>8281</v>
      </c>
      <c r="C8286" s="1">
        <f t="shared" si="260"/>
        <v>0.63831183331168317</v>
      </c>
      <c r="E8286">
        <v>8281</v>
      </c>
      <c r="F8286">
        <f t="shared" si="261"/>
        <v>0.25295597864878788</v>
      </c>
    </row>
    <row r="8287" spans="2:6" x14ac:dyDescent="0.3">
      <c r="B8287">
        <v>8282</v>
      </c>
      <c r="C8287" s="1">
        <f t="shared" si="260"/>
        <v>0.6383601062419153</v>
      </c>
      <c r="E8287">
        <v>8282</v>
      </c>
      <c r="F8287">
        <f t="shared" si="261"/>
        <v>0.25293145704047149</v>
      </c>
    </row>
    <row r="8288" spans="2:6" x14ac:dyDescent="0.3">
      <c r="B8288">
        <v>8283</v>
      </c>
      <c r="C8288" s="1">
        <f t="shared" si="260"/>
        <v>0.63840828226843116</v>
      </c>
      <c r="E8288">
        <v>8283</v>
      </c>
      <c r="F8288">
        <f t="shared" si="261"/>
        <v>0.25293145704047149</v>
      </c>
    </row>
    <row r="8289" spans="2:6" x14ac:dyDescent="0.3">
      <c r="B8289">
        <v>8284</v>
      </c>
      <c r="C8289" s="1">
        <f t="shared" si="260"/>
        <v>0.63845636136644612</v>
      </c>
      <c r="E8289">
        <v>8284</v>
      </c>
      <c r="F8289">
        <f t="shared" si="261"/>
        <v>0.25290703681601262</v>
      </c>
    </row>
    <row r="8290" spans="2:6" x14ac:dyDescent="0.3">
      <c r="B8290">
        <v>8285</v>
      </c>
      <c r="C8290" s="1">
        <f t="shared" si="260"/>
        <v>0.63850434351122543</v>
      </c>
      <c r="E8290">
        <v>8285</v>
      </c>
      <c r="F8290">
        <f t="shared" si="261"/>
        <v>0.25290703681601262</v>
      </c>
    </row>
    <row r="8291" spans="2:6" x14ac:dyDescent="0.3">
      <c r="B8291">
        <v>8286</v>
      </c>
      <c r="C8291" s="1">
        <f t="shared" si="260"/>
        <v>0.63855222867808414</v>
      </c>
      <c r="E8291">
        <v>8286</v>
      </c>
      <c r="F8291">
        <f t="shared" si="261"/>
        <v>0.25288271798797446</v>
      </c>
    </row>
    <row r="8292" spans="2:6" x14ac:dyDescent="0.3">
      <c r="B8292">
        <v>8287</v>
      </c>
      <c r="C8292" s="1">
        <f t="shared" si="260"/>
        <v>0.63860001684238743</v>
      </c>
      <c r="E8292">
        <v>8287</v>
      </c>
      <c r="F8292">
        <f t="shared" si="261"/>
        <v>0.25288271798797446</v>
      </c>
    </row>
    <row r="8293" spans="2:6" x14ac:dyDescent="0.3">
      <c r="B8293">
        <v>8288</v>
      </c>
      <c r="C8293" s="1">
        <f t="shared" si="260"/>
        <v>0.63864770797955006</v>
      </c>
      <c r="E8293">
        <v>8288</v>
      </c>
      <c r="F8293">
        <f t="shared" si="261"/>
        <v>0.25285850056886805</v>
      </c>
    </row>
    <row r="8294" spans="2:6" x14ac:dyDescent="0.3">
      <c r="B8294">
        <v>8289</v>
      </c>
      <c r="C8294" s="1">
        <f t="shared" si="260"/>
        <v>0.63869530206503689</v>
      </c>
      <c r="E8294">
        <v>8289</v>
      </c>
      <c r="F8294">
        <f t="shared" si="261"/>
        <v>0.25285850056886805</v>
      </c>
    </row>
    <row r="8295" spans="2:6" x14ac:dyDescent="0.3">
      <c r="B8295">
        <v>8290</v>
      </c>
      <c r="C8295" s="1">
        <f t="shared" si="260"/>
        <v>0.6387427990743626</v>
      </c>
      <c r="E8295">
        <v>8290</v>
      </c>
      <c r="F8295">
        <f t="shared" si="261"/>
        <v>0.25283438457115232</v>
      </c>
    </row>
    <row r="8296" spans="2:6" x14ac:dyDescent="0.3">
      <c r="B8296">
        <v>8291</v>
      </c>
      <c r="C8296" s="1">
        <f t="shared" si="260"/>
        <v>0.63879019898309219</v>
      </c>
      <c r="E8296">
        <v>8291</v>
      </c>
      <c r="F8296">
        <f t="shared" si="261"/>
        <v>0.25283438457115232</v>
      </c>
    </row>
    <row r="8297" spans="2:6" x14ac:dyDescent="0.3">
      <c r="B8297">
        <v>8292</v>
      </c>
      <c r="C8297" s="1">
        <f t="shared" si="260"/>
        <v>0.63883750176683995</v>
      </c>
      <c r="E8297">
        <v>8292</v>
      </c>
      <c r="F8297">
        <f t="shared" si="261"/>
        <v>0.25281037000723394</v>
      </c>
    </row>
    <row r="8298" spans="2:6" x14ac:dyDescent="0.3">
      <c r="B8298">
        <v>8293</v>
      </c>
      <c r="C8298" s="1">
        <f t="shared" si="260"/>
        <v>0.63888470740127057</v>
      </c>
      <c r="E8298">
        <v>8293</v>
      </c>
      <c r="F8298">
        <f t="shared" si="261"/>
        <v>0.25281037000723394</v>
      </c>
    </row>
    <row r="8299" spans="2:6" x14ac:dyDescent="0.3">
      <c r="B8299">
        <v>8294</v>
      </c>
      <c r="C8299" s="1">
        <f t="shared" si="260"/>
        <v>0.63893181586209868</v>
      </c>
      <c r="E8299">
        <v>8294</v>
      </c>
      <c r="F8299">
        <f t="shared" si="261"/>
        <v>0.25278645688946744</v>
      </c>
    </row>
    <row r="8300" spans="2:6" x14ac:dyDescent="0.3">
      <c r="B8300">
        <v>8295</v>
      </c>
      <c r="C8300" s="1">
        <f t="shared" si="260"/>
        <v>0.63897882712508902</v>
      </c>
      <c r="E8300">
        <v>8295</v>
      </c>
      <c r="F8300">
        <f t="shared" si="261"/>
        <v>0.25278645688946744</v>
      </c>
    </row>
    <row r="8301" spans="2:6" x14ac:dyDescent="0.3">
      <c r="B8301">
        <v>8296</v>
      </c>
      <c r="C8301" s="1">
        <f t="shared" si="260"/>
        <v>0.63902574116605604</v>
      </c>
      <c r="E8301">
        <v>8296</v>
      </c>
      <c r="F8301">
        <f t="shared" si="261"/>
        <v>0.25276264523015524</v>
      </c>
    </row>
    <row r="8302" spans="2:6" x14ac:dyDescent="0.3">
      <c r="B8302">
        <v>8297</v>
      </c>
      <c r="C8302" s="1">
        <f t="shared" si="260"/>
        <v>0.63907255796086426</v>
      </c>
      <c r="E8302">
        <v>8297</v>
      </c>
      <c r="F8302">
        <f t="shared" si="261"/>
        <v>0.25276264523015524</v>
      </c>
    </row>
    <row r="8303" spans="2:6" x14ac:dyDescent="0.3">
      <c r="B8303">
        <v>8298</v>
      </c>
      <c r="C8303" s="1">
        <f t="shared" si="260"/>
        <v>0.63911927748542852</v>
      </c>
      <c r="E8303">
        <v>8298</v>
      </c>
      <c r="F8303">
        <f t="shared" si="261"/>
        <v>0.25273893504154743</v>
      </c>
    </row>
    <row r="8304" spans="2:6" x14ac:dyDescent="0.3">
      <c r="B8304">
        <v>8299</v>
      </c>
      <c r="C8304" s="1">
        <f t="shared" si="260"/>
        <v>0.63916589971571336</v>
      </c>
      <c r="E8304">
        <v>8299</v>
      </c>
      <c r="F8304">
        <f t="shared" si="261"/>
        <v>0.25273893504154743</v>
      </c>
    </row>
    <row r="8305" spans="2:6" x14ac:dyDescent="0.3">
      <c r="B8305">
        <v>8300</v>
      </c>
      <c r="C8305" s="1">
        <f t="shared" si="260"/>
        <v>0.63921242462773353</v>
      </c>
      <c r="E8305">
        <v>8300</v>
      </c>
      <c r="F8305">
        <f t="shared" si="261"/>
        <v>0.25271532633584193</v>
      </c>
    </row>
    <row r="8306" spans="2:6" x14ac:dyDescent="0.3">
      <c r="B8306">
        <v>8301</v>
      </c>
      <c r="C8306" s="1">
        <f t="shared" si="260"/>
        <v>0.63925885219755396</v>
      </c>
      <c r="E8306">
        <v>8301</v>
      </c>
      <c r="F8306">
        <f t="shared" si="261"/>
        <v>0.25271532633584193</v>
      </c>
    </row>
    <row r="8307" spans="2:6" x14ac:dyDescent="0.3">
      <c r="B8307">
        <v>8302</v>
      </c>
      <c r="C8307" s="1">
        <f t="shared" si="260"/>
        <v>0.6393051824012892</v>
      </c>
      <c r="E8307">
        <v>8302</v>
      </c>
      <c r="F8307">
        <f t="shared" si="261"/>
        <v>0.25269181912518446</v>
      </c>
    </row>
    <row r="8308" spans="2:6" x14ac:dyDescent="0.3">
      <c r="B8308">
        <v>8303</v>
      </c>
      <c r="C8308" s="1">
        <f t="shared" si="260"/>
        <v>0.63935141521510452</v>
      </c>
      <c r="E8308">
        <v>8303</v>
      </c>
      <c r="F8308">
        <f t="shared" si="261"/>
        <v>0.25269181912518446</v>
      </c>
    </row>
    <row r="8309" spans="2:6" x14ac:dyDescent="0.3">
      <c r="B8309">
        <v>8304</v>
      </c>
      <c r="C8309" s="1">
        <f t="shared" si="260"/>
        <v>0.63939755061521508</v>
      </c>
      <c r="E8309">
        <v>8304</v>
      </c>
      <c r="F8309">
        <f t="shared" si="261"/>
        <v>0.25266841342166857</v>
      </c>
    </row>
    <row r="8310" spans="2:6" x14ac:dyDescent="0.3">
      <c r="B8310">
        <v>8305</v>
      </c>
      <c r="C8310" s="1">
        <f t="shared" si="260"/>
        <v>0.63944358857788575</v>
      </c>
      <c r="E8310">
        <v>8305</v>
      </c>
      <c r="F8310">
        <f t="shared" si="261"/>
        <v>0.25266841342166857</v>
      </c>
    </row>
    <row r="8311" spans="2:6" x14ac:dyDescent="0.3">
      <c r="B8311">
        <v>8306</v>
      </c>
      <c r="C8311" s="1">
        <f t="shared" si="260"/>
        <v>0.63948952907943202</v>
      </c>
      <c r="E8311">
        <v>8306</v>
      </c>
      <c r="F8311">
        <f t="shared" si="261"/>
        <v>0.25264510923733557</v>
      </c>
    </row>
    <row r="8312" spans="2:6" x14ac:dyDescent="0.3">
      <c r="B8312">
        <v>8307</v>
      </c>
      <c r="C8312" s="1">
        <f t="shared" si="260"/>
        <v>0.63953537209621936</v>
      </c>
      <c r="E8312">
        <v>8307</v>
      </c>
      <c r="F8312">
        <f t="shared" si="261"/>
        <v>0.25264510923733557</v>
      </c>
    </row>
    <row r="8313" spans="2:6" x14ac:dyDescent="0.3">
      <c r="B8313">
        <v>8308</v>
      </c>
      <c r="C8313" s="1">
        <f t="shared" si="260"/>
        <v>0.6395811176046633</v>
      </c>
      <c r="E8313">
        <v>8308</v>
      </c>
      <c r="F8313">
        <f t="shared" si="261"/>
        <v>0.25262190658417455</v>
      </c>
    </row>
    <row r="8314" spans="2:6" x14ac:dyDescent="0.3">
      <c r="B8314">
        <v>8309</v>
      </c>
      <c r="C8314" s="1">
        <f t="shared" si="260"/>
        <v>0.63962676558122955</v>
      </c>
      <c r="E8314">
        <v>8309</v>
      </c>
      <c r="F8314">
        <f t="shared" si="261"/>
        <v>0.25262190658417449</v>
      </c>
    </row>
    <row r="8315" spans="2:6" x14ac:dyDescent="0.3">
      <c r="B8315">
        <v>8310</v>
      </c>
      <c r="C8315" s="1">
        <f t="shared" si="260"/>
        <v>0.63967231600243424</v>
      </c>
      <c r="E8315">
        <v>8310</v>
      </c>
      <c r="F8315">
        <f t="shared" si="261"/>
        <v>0.25259880547412228</v>
      </c>
    </row>
    <row r="8316" spans="2:6" x14ac:dyDescent="0.3">
      <c r="B8316">
        <v>8311</v>
      </c>
      <c r="C8316" s="1">
        <f t="shared" si="260"/>
        <v>0.63971776884484355</v>
      </c>
      <c r="E8316">
        <v>8311</v>
      </c>
      <c r="F8316">
        <f t="shared" si="261"/>
        <v>0.25259880547412228</v>
      </c>
    </row>
    <row r="8317" spans="2:6" x14ac:dyDescent="0.3">
      <c r="B8317">
        <v>8312</v>
      </c>
      <c r="C8317" s="1">
        <f t="shared" si="260"/>
        <v>0.63976312408507352</v>
      </c>
      <c r="E8317">
        <v>8312</v>
      </c>
      <c r="F8317">
        <f t="shared" si="261"/>
        <v>0.25257580591906331</v>
      </c>
    </row>
    <row r="8318" spans="2:6" x14ac:dyDescent="0.3">
      <c r="B8318">
        <v>8313</v>
      </c>
      <c r="C8318" s="1">
        <f t="shared" si="260"/>
        <v>0.63980838169979104</v>
      </c>
      <c r="E8318">
        <v>8313</v>
      </c>
      <c r="F8318">
        <f t="shared" si="261"/>
        <v>0.25257580591906331</v>
      </c>
    </row>
    <row r="8319" spans="2:6" x14ac:dyDescent="0.3">
      <c r="B8319">
        <v>8314</v>
      </c>
      <c r="C8319" s="1">
        <f t="shared" si="260"/>
        <v>0.63985354166571251</v>
      </c>
      <c r="E8319">
        <v>8314</v>
      </c>
      <c r="F8319">
        <f t="shared" si="261"/>
        <v>0.25255290793083013</v>
      </c>
    </row>
    <row r="8320" spans="2:6" x14ac:dyDescent="0.3">
      <c r="B8320">
        <v>8315</v>
      </c>
      <c r="C8320" s="1">
        <f t="shared" si="260"/>
        <v>0.63989860395960529</v>
      </c>
      <c r="E8320">
        <v>8315</v>
      </c>
      <c r="F8320">
        <f t="shared" si="261"/>
        <v>0.25255290793083013</v>
      </c>
    </row>
    <row r="8321" spans="2:6" x14ac:dyDescent="0.3">
      <c r="B8321">
        <v>8316</v>
      </c>
      <c r="C8321" s="1">
        <f t="shared" si="260"/>
        <v>0.63994356855828638</v>
      </c>
      <c r="E8321">
        <v>8316</v>
      </c>
      <c r="F8321">
        <f t="shared" si="261"/>
        <v>0.25253011152120275</v>
      </c>
    </row>
    <row r="8322" spans="2:6" x14ac:dyDescent="0.3">
      <c r="B8322">
        <v>8317</v>
      </c>
      <c r="C8322" s="1">
        <f t="shared" si="260"/>
        <v>0.63998843543862338</v>
      </c>
      <c r="E8322">
        <v>8317</v>
      </c>
      <c r="F8322">
        <f t="shared" si="261"/>
        <v>0.25253011152120269</v>
      </c>
    </row>
    <row r="8323" spans="2:6" x14ac:dyDescent="0.3">
      <c r="B8323">
        <v>8318</v>
      </c>
      <c r="C8323" s="1">
        <f t="shared" si="260"/>
        <v>0.64003320457753432</v>
      </c>
      <c r="E8323">
        <v>8318</v>
      </c>
      <c r="F8323">
        <f t="shared" si="261"/>
        <v>0.25250741670190896</v>
      </c>
    </row>
    <row r="8324" spans="2:6" x14ac:dyDescent="0.3">
      <c r="B8324">
        <v>8319</v>
      </c>
      <c r="C8324" s="1">
        <f t="shared" si="260"/>
        <v>0.64007787595198684</v>
      </c>
      <c r="E8324">
        <v>8319</v>
      </c>
      <c r="F8324">
        <f t="shared" si="261"/>
        <v>0.25250741670190896</v>
      </c>
    </row>
    <row r="8325" spans="2:6" x14ac:dyDescent="0.3">
      <c r="B8325">
        <v>8320</v>
      </c>
      <c r="C8325" s="1">
        <f t="shared" si="260"/>
        <v>0.64012244953899966</v>
      </c>
      <c r="E8325">
        <v>8320</v>
      </c>
      <c r="F8325">
        <f t="shared" si="261"/>
        <v>0.25248482348462448</v>
      </c>
    </row>
    <row r="8326" spans="2:6" x14ac:dyDescent="0.3">
      <c r="B8326">
        <v>8321</v>
      </c>
      <c r="C8326" s="1">
        <f t="shared" ref="C8326:C8389" si="262">D$2+D$1*COS((B8326*2*PI()/8760))</f>
        <v>0.64016692531564123</v>
      </c>
      <c r="E8326">
        <v>8321</v>
      </c>
      <c r="F8326">
        <f t="shared" ref="F8326:F8389" si="263">LARGE(C$6:C$8765,E8326)</f>
        <v>0.25248482348462442</v>
      </c>
    </row>
    <row r="8327" spans="2:6" x14ac:dyDescent="0.3">
      <c r="B8327">
        <v>8322</v>
      </c>
      <c r="C8327" s="1">
        <f t="shared" si="262"/>
        <v>0.64021130325903075</v>
      </c>
      <c r="E8327">
        <v>8322</v>
      </c>
      <c r="F8327">
        <f t="shared" si="263"/>
        <v>0.25246233188097245</v>
      </c>
    </row>
    <row r="8328" spans="2:6" x14ac:dyDescent="0.3">
      <c r="B8328">
        <v>8323</v>
      </c>
      <c r="C8328" s="1">
        <f t="shared" si="262"/>
        <v>0.64025558334633736</v>
      </c>
      <c r="E8328">
        <v>8323</v>
      </c>
      <c r="F8328">
        <f t="shared" si="263"/>
        <v>0.25246233188097245</v>
      </c>
    </row>
    <row r="8329" spans="2:6" x14ac:dyDescent="0.3">
      <c r="B8329">
        <v>8324</v>
      </c>
      <c r="C8329" s="1">
        <f t="shared" si="262"/>
        <v>0.64029976555478085</v>
      </c>
      <c r="E8329">
        <v>8324</v>
      </c>
      <c r="F8329">
        <f t="shared" si="263"/>
        <v>0.252439941902524</v>
      </c>
    </row>
    <row r="8330" spans="2:6" x14ac:dyDescent="0.3">
      <c r="B8330">
        <v>8325</v>
      </c>
      <c r="C8330" s="1">
        <f t="shared" si="262"/>
        <v>0.64034384986163118</v>
      </c>
      <c r="E8330">
        <v>8325</v>
      </c>
      <c r="F8330">
        <f t="shared" si="263"/>
        <v>0.252439941902524</v>
      </c>
    </row>
    <row r="8331" spans="2:6" x14ac:dyDescent="0.3">
      <c r="B8331">
        <v>8326</v>
      </c>
      <c r="C8331" s="1">
        <f t="shared" si="262"/>
        <v>0.64038783624420892</v>
      </c>
      <c r="E8331">
        <v>8326</v>
      </c>
      <c r="F8331">
        <f t="shared" si="263"/>
        <v>0.25241765356079787</v>
      </c>
    </row>
    <row r="8332" spans="2:6" x14ac:dyDescent="0.3">
      <c r="B8332">
        <v>8327</v>
      </c>
      <c r="C8332" s="1">
        <f t="shared" si="262"/>
        <v>0.64043172467988452</v>
      </c>
      <c r="E8332">
        <v>8327</v>
      </c>
      <c r="F8332">
        <f t="shared" si="263"/>
        <v>0.25241765356079787</v>
      </c>
    </row>
    <row r="8333" spans="2:6" x14ac:dyDescent="0.3">
      <c r="B8333">
        <v>8328</v>
      </c>
      <c r="C8333" s="1">
        <f t="shared" si="262"/>
        <v>0.64047551514607948</v>
      </c>
      <c r="E8333">
        <v>8328</v>
      </c>
      <c r="F8333">
        <f t="shared" si="263"/>
        <v>0.2523954668672605</v>
      </c>
    </row>
    <row r="8334" spans="2:6" x14ac:dyDescent="0.3">
      <c r="B8334">
        <v>8329</v>
      </c>
      <c r="C8334" s="1">
        <f t="shared" si="262"/>
        <v>0.64051920762026515</v>
      </c>
      <c r="E8334">
        <v>8329</v>
      </c>
      <c r="F8334">
        <f t="shared" si="263"/>
        <v>0.2523954668672605</v>
      </c>
    </row>
    <row r="8335" spans="2:6" x14ac:dyDescent="0.3">
      <c r="B8335">
        <v>8330</v>
      </c>
      <c r="C8335" s="1">
        <f t="shared" si="262"/>
        <v>0.64056280207996352</v>
      </c>
      <c r="E8335">
        <v>8330</v>
      </c>
      <c r="F8335">
        <f t="shared" si="263"/>
        <v>0.25237338183332603</v>
      </c>
    </row>
    <row r="8336" spans="2:6" x14ac:dyDescent="0.3">
      <c r="B8336">
        <v>8331</v>
      </c>
      <c r="C8336" s="1">
        <f t="shared" si="262"/>
        <v>0.64060629850274708</v>
      </c>
      <c r="E8336">
        <v>8331</v>
      </c>
      <c r="F8336">
        <f t="shared" si="263"/>
        <v>0.25237338183332603</v>
      </c>
    </row>
    <row r="8337" spans="2:6" x14ac:dyDescent="0.3">
      <c r="B8337">
        <v>8332</v>
      </c>
      <c r="C8337" s="1">
        <f t="shared" si="262"/>
        <v>0.64064969686623852</v>
      </c>
      <c r="E8337">
        <v>8332</v>
      </c>
      <c r="F8337">
        <f t="shared" si="263"/>
        <v>0.25235139847035637</v>
      </c>
    </row>
    <row r="8338" spans="2:6" x14ac:dyDescent="0.3">
      <c r="B8338">
        <v>8333</v>
      </c>
      <c r="C8338" s="1">
        <f t="shared" si="262"/>
        <v>0.64069299714811145</v>
      </c>
      <c r="E8338">
        <v>8333</v>
      </c>
      <c r="F8338">
        <f t="shared" si="263"/>
        <v>0.25235139847035637</v>
      </c>
    </row>
    <row r="8339" spans="2:6" x14ac:dyDescent="0.3">
      <c r="B8339">
        <v>8334</v>
      </c>
      <c r="C8339" s="1">
        <f t="shared" si="262"/>
        <v>0.64073619932608916</v>
      </c>
      <c r="E8339">
        <v>8334</v>
      </c>
      <c r="F8339">
        <f t="shared" si="263"/>
        <v>0.25232951678966098</v>
      </c>
    </row>
    <row r="8340" spans="2:6" x14ac:dyDescent="0.3">
      <c r="B8340">
        <v>8335</v>
      </c>
      <c r="C8340" s="1">
        <f t="shared" si="262"/>
        <v>0.64077930337794609</v>
      </c>
      <c r="E8340">
        <v>8335</v>
      </c>
      <c r="F8340">
        <f t="shared" si="263"/>
        <v>0.25232951678966098</v>
      </c>
    </row>
    <row r="8341" spans="2:6" x14ac:dyDescent="0.3">
      <c r="B8341">
        <v>8336</v>
      </c>
      <c r="C8341" s="1">
        <f t="shared" si="262"/>
        <v>0.64082230928150696</v>
      </c>
      <c r="E8341">
        <v>8336</v>
      </c>
      <c r="F8341">
        <f t="shared" si="263"/>
        <v>0.25230773680249724</v>
      </c>
    </row>
    <row r="8342" spans="2:6" x14ac:dyDescent="0.3">
      <c r="B8342">
        <v>8337</v>
      </c>
      <c r="C8342" s="1">
        <f t="shared" si="262"/>
        <v>0.64086521701464694</v>
      </c>
      <c r="E8342">
        <v>8337</v>
      </c>
      <c r="F8342">
        <f t="shared" si="263"/>
        <v>0.25230773680249724</v>
      </c>
    </row>
    <row r="8343" spans="2:6" x14ac:dyDescent="0.3">
      <c r="B8343">
        <v>8338</v>
      </c>
      <c r="C8343" s="1">
        <f t="shared" si="262"/>
        <v>0.64090802655529178</v>
      </c>
      <c r="E8343">
        <v>8338</v>
      </c>
      <c r="F8343">
        <f t="shared" si="263"/>
        <v>0.25228605852007002</v>
      </c>
    </row>
    <row r="8344" spans="2:6" x14ac:dyDescent="0.3">
      <c r="B8344">
        <v>8339</v>
      </c>
      <c r="C8344" s="1">
        <f t="shared" si="262"/>
        <v>0.64095073788141743</v>
      </c>
      <c r="E8344">
        <v>8339</v>
      </c>
      <c r="F8344">
        <f t="shared" si="263"/>
        <v>0.25228605852007002</v>
      </c>
    </row>
    <row r="8345" spans="2:6" x14ac:dyDescent="0.3">
      <c r="B8345">
        <v>8340</v>
      </c>
      <c r="C8345" s="1">
        <f t="shared" si="262"/>
        <v>0.64099335097105103</v>
      </c>
      <c r="E8345">
        <v>8340</v>
      </c>
      <c r="F8345">
        <f t="shared" si="263"/>
        <v>0.2522644819535319</v>
      </c>
    </row>
    <row r="8346" spans="2:6" x14ac:dyDescent="0.3">
      <c r="B8346">
        <v>8341</v>
      </c>
      <c r="C8346" s="1">
        <f t="shared" si="262"/>
        <v>0.64103586580226957</v>
      </c>
      <c r="E8346">
        <v>8341</v>
      </c>
      <c r="F8346">
        <f t="shared" si="263"/>
        <v>0.2522644819535319</v>
      </c>
    </row>
    <row r="8347" spans="2:6" x14ac:dyDescent="0.3">
      <c r="B8347">
        <v>8342</v>
      </c>
      <c r="C8347" s="1">
        <f t="shared" si="262"/>
        <v>0.64107828235320086</v>
      </c>
      <c r="E8347">
        <v>8342</v>
      </c>
      <c r="F8347">
        <f t="shared" si="263"/>
        <v>0.25224300711398323</v>
      </c>
    </row>
    <row r="8348" spans="2:6" x14ac:dyDescent="0.3">
      <c r="B8348">
        <v>8343</v>
      </c>
      <c r="C8348" s="1">
        <f t="shared" si="262"/>
        <v>0.64112060060202358</v>
      </c>
      <c r="E8348">
        <v>8343</v>
      </c>
      <c r="F8348">
        <f t="shared" si="263"/>
        <v>0.25224300711398318</v>
      </c>
    </row>
    <row r="8349" spans="2:6" x14ac:dyDescent="0.3">
      <c r="B8349">
        <v>8344</v>
      </c>
      <c r="C8349" s="1">
        <f t="shared" si="262"/>
        <v>0.64116282052696627</v>
      </c>
      <c r="E8349">
        <v>8344</v>
      </c>
      <c r="F8349">
        <f t="shared" si="263"/>
        <v>0.25222163401247188</v>
      </c>
    </row>
    <row r="8350" spans="2:6" x14ac:dyDescent="0.3">
      <c r="B8350">
        <v>8345</v>
      </c>
      <c r="C8350" s="1">
        <f t="shared" si="262"/>
        <v>0.64120494210630885</v>
      </c>
      <c r="E8350">
        <v>8345</v>
      </c>
      <c r="F8350">
        <f t="shared" si="263"/>
        <v>0.25222163401247188</v>
      </c>
    </row>
    <row r="8351" spans="2:6" x14ac:dyDescent="0.3">
      <c r="B8351">
        <v>8346</v>
      </c>
      <c r="C8351" s="1">
        <f t="shared" si="262"/>
        <v>0.64124696531838121</v>
      </c>
      <c r="E8351">
        <v>8346</v>
      </c>
      <c r="F8351">
        <f t="shared" si="263"/>
        <v>0.25220036265999346</v>
      </c>
    </row>
    <row r="8352" spans="2:6" x14ac:dyDescent="0.3">
      <c r="B8352">
        <v>8347</v>
      </c>
      <c r="C8352" s="1">
        <f t="shared" si="262"/>
        <v>0.64128889014156409</v>
      </c>
      <c r="E8352">
        <v>8347</v>
      </c>
      <c r="F8352">
        <f t="shared" si="263"/>
        <v>0.25220036265999346</v>
      </c>
    </row>
    <row r="8353" spans="2:6" x14ac:dyDescent="0.3">
      <c r="B8353">
        <v>8348</v>
      </c>
      <c r="C8353" s="1">
        <f t="shared" si="262"/>
        <v>0.64133071655428897</v>
      </c>
      <c r="E8353">
        <v>8348</v>
      </c>
      <c r="F8353">
        <f t="shared" si="263"/>
        <v>0.25217919306749126</v>
      </c>
    </row>
    <row r="8354" spans="2:6" x14ac:dyDescent="0.3">
      <c r="B8354">
        <v>8349</v>
      </c>
      <c r="C8354" s="1">
        <f t="shared" si="262"/>
        <v>0.64137244453503794</v>
      </c>
      <c r="E8354">
        <v>8349</v>
      </c>
      <c r="F8354">
        <f t="shared" si="263"/>
        <v>0.25217919306749126</v>
      </c>
    </row>
    <row r="8355" spans="2:6" x14ac:dyDescent="0.3">
      <c r="B8355">
        <v>8350</v>
      </c>
      <c r="C8355" s="1">
        <f t="shared" si="262"/>
        <v>0.64141407406234341</v>
      </c>
      <c r="E8355">
        <v>8350</v>
      </c>
      <c r="F8355">
        <f t="shared" si="263"/>
        <v>0.25215812524585618</v>
      </c>
    </row>
    <row r="8356" spans="2:6" x14ac:dyDescent="0.3">
      <c r="B8356">
        <v>8351</v>
      </c>
      <c r="C8356" s="1">
        <f t="shared" si="262"/>
        <v>0.64145560511478872</v>
      </c>
      <c r="E8356">
        <v>8351</v>
      </c>
      <c r="F8356">
        <f t="shared" si="263"/>
        <v>0.25215812524585618</v>
      </c>
    </row>
    <row r="8357" spans="2:6" x14ac:dyDescent="0.3">
      <c r="B8357">
        <v>8352</v>
      </c>
      <c r="C8357" s="1">
        <f t="shared" si="262"/>
        <v>0.64149703767100785</v>
      </c>
      <c r="E8357">
        <v>8352</v>
      </c>
      <c r="F8357">
        <f t="shared" si="263"/>
        <v>0.25213715920592672</v>
      </c>
    </row>
    <row r="8358" spans="2:6" x14ac:dyDescent="0.3">
      <c r="B8358">
        <v>8353</v>
      </c>
      <c r="C8358" s="1">
        <f t="shared" si="262"/>
        <v>0.64153837170968542</v>
      </c>
      <c r="E8358">
        <v>8353</v>
      </c>
      <c r="F8358">
        <f t="shared" si="263"/>
        <v>0.25213715920592672</v>
      </c>
    </row>
    <row r="8359" spans="2:6" x14ac:dyDescent="0.3">
      <c r="B8359">
        <v>8354</v>
      </c>
      <c r="C8359" s="1">
        <f t="shared" si="262"/>
        <v>0.64157960720955665</v>
      </c>
      <c r="E8359">
        <v>8354</v>
      </c>
      <c r="F8359">
        <f t="shared" si="263"/>
        <v>0.25211629495848914</v>
      </c>
    </row>
    <row r="8360" spans="2:6" x14ac:dyDescent="0.3">
      <c r="B8360">
        <v>8355</v>
      </c>
      <c r="C8360" s="1">
        <f t="shared" si="262"/>
        <v>0.64162074414940773</v>
      </c>
      <c r="E8360">
        <v>8355</v>
      </c>
      <c r="F8360">
        <f t="shared" si="263"/>
        <v>0.25211629495848914</v>
      </c>
    </row>
    <row r="8361" spans="2:6" x14ac:dyDescent="0.3">
      <c r="B8361">
        <v>8356</v>
      </c>
      <c r="C8361" s="1">
        <f t="shared" si="262"/>
        <v>0.64166178250807504</v>
      </c>
      <c r="E8361">
        <v>8356</v>
      </c>
      <c r="F8361">
        <f t="shared" si="263"/>
        <v>0.25209553251427724</v>
      </c>
    </row>
    <row r="8362" spans="2:6" x14ac:dyDescent="0.3">
      <c r="B8362">
        <v>8357</v>
      </c>
      <c r="C8362" s="1">
        <f t="shared" si="262"/>
        <v>0.64170272226444625</v>
      </c>
      <c r="E8362">
        <v>8357</v>
      </c>
      <c r="F8362">
        <f t="shared" si="263"/>
        <v>0.25209553251427724</v>
      </c>
    </row>
    <row r="8363" spans="2:6" x14ac:dyDescent="0.3">
      <c r="B8363">
        <v>8358</v>
      </c>
      <c r="C8363" s="1">
        <f t="shared" si="262"/>
        <v>0.6417435633974593</v>
      </c>
      <c r="E8363">
        <v>8358</v>
      </c>
      <c r="F8363">
        <f t="shared" si="263"/>
        <v>0.25207487188397243</v>
      </c>
    </row>
    <row r="8364" spans="2:6" x14ac:dyDescent="0.3">
      <c r="B8364">
        <v>8359</v>
      </c>
      <c r="C8364" s="1">
        <f t="shared" si="262"/>
        <v>0.64178430588610325</v>
      </c>
      <c r="E8364">
        <v>8359</v>
      </c>
      <c r="F8364">
        <f t="shared" si="263"/>
        <v>0.25207487188397243</v>
      </c>
    </row>
    <row r="8365" spans="2:6" x14ac:dyDescent="0.3">
      <c r="B8365">
        <v>8360</v>
      </c>
      <c r="C8365" s="1">
        <f t="shared" si="262"/>
        <v>0.64182494970941761</v>
      </c>
      <c r="E8365">
        <v>8360</v>
      </c>
      <c r="F8365">
        <f t="shared" si="263"/>
        <v>0.25205431307820381</v>
      </c>
    </row>
    <row r="8366" spans="2:6" x14ac:dyDescent="0.3">
      <c r="B8366">
        <v>8361</v>
      </c>
      <c r="C8366" s="1">
        <f t="shared" si="262"/>
        <v>0.6418654948464928</v>
      </c>
      <c r="E8366">
        <v>8361</v>
      </c>
      <c r="F8366">
        <f t="shared" si="263"/>
        <v>0.25205431307820381</v>
      </c>
    </row>
    <row r="8367" spans="2:6" x14ac:dyDescent="0.3">
      <c r="B8367">
        <v>8362</v>
      </c>
      <c r="C8367" s="1">
        <f t="shared" si="262"/>
        <v>0.64190594127647005</v>
      </c>
      <c r="E8367">
        <v>8362</v>
      </c>
      <c r="F8367">
        <f t="shared" si="263"/>
        <v>0.25203385610754803</v>
      </c>
    </row>
    <row r="8368" spans="2:6" x14ac:dyDescent="0.3">
      <c r="B8368">
        <v>8363</v>
      </c>
      <c r="C8368" s="1">
        <f t="shared" si="262"/>
        <v>0.64194628897854111</v>
      </c>
      <c r="E8368">
        <v>8363</v>
      </c>
      <c r="F8368">
        <f t="shared" si="263"/>
        <v>0.25203385610754803</v>
      </c>
    </row>
    <row r="8369" spans="2:6" x14ac:dyDescent="0.3">
      <c r="B8369">
        <v>8364</v>
      </c>
      <c r="C8369" s="1">
        <f t="shared" si="262"/>
        <v>0.64198653793194893</v>
      </c>
      <c r="E8369">
        <v>8364</v>
      </c>
      <c r="F8369">
        <f t="shared" si="263"/>
        <v>0.25201350098252939</v>
      </c>
    </row>
    <row r="8370" spans="2:6" x14ac:dyDescent="0.3">
      <c r="B8370">
        <v>8365</v>
      </c>
      <c r="C8370" s="1">
        <f t="shared" si="262"/>
        <v>0.64202668811598684</v>
      </c>
      <c r="E8370">
        <v>8365</v>
      </c>
      <c r="F8370">
        <f t="shared" si="263"/>
        <v>0.25201350098252939</v>
      </c>
    </row>
    <row r="8371" spans="2:6" x14ac:dyDescent="0.3">
      <c r="B8371">
        <v>8366</v>
      </c>
      <c r="C8371" s="1">
        <f t="shared" si="262"/>
        <v>0.64206673950999926</v>
      </c>
      <c r="E8371">
        <v>8366</v>
      </c>
      <c r="F8371">
        <f t="shared" si="263"/>
        <v>0.25199324771361981</v>
      </c>
    </row>
    <row r="8372" spans="2:6" x14ac:dyDescent="0.3">
      <c r="B8372">
        <v>8367</v>
      </c>
      <c r="C8372" s="1">
        <f t="shared" si="262"/>
        <v>0.64210669209338145</v>
      </c>
      <c r="E8372">
        <v>8367</v>
      </c>
      <c r="F8372">
        <f t="shared" si="263"/>
        <v>0.25199324771361981</v>
      </c>
    </row>
    <row r="8373" spans="2:6" x14ac:dyDescent="0.3">
      <c r="B8373">
        <v>8368</v>
      </c>
      <c r="C8373" s="1">
        <f t="shared" si="262"/>
        <v>0.64214654584557929</v>
      </c>
      <c r="E8373">
        <v>8368</v>
      </c>
      <c r="F8373">
        <f t="shared" si="263"/>
        <v>0.25197309631123876</v>
      </c>
    </row>
    <row r="8374" spans="2:6" x14ac:dyDescent="0.3">
      <c r="B8374">
        <v>8369</v>
      </c>
      <c r="C8374" s="1">
        <f t="shared" si="262"/>
        <v>0.64218630074608951</v>
      </c>
      <c r="E8374">
        <v>8369</v>
      </c>
      <c r="F8374">
        <f t="shared" si="263"/>
        <v>0.25197309631123876</v>
      </c>
    </row>
    <row r="8375" spans="2:6" x14ac:dyDescent="0.3">
      <c r="B8375">
        <v>8370</v>
      </c>
      <c r="C8375" s="1">
        <f t="shared" si="262"/>
        <v>0.64222595677446015</v>
      </c>
      <c r="E8375">
        <v>8370</v>
      </c>
      <c r="F8375">
        <f t="shared" si="263"/>
        <v>0.25195304678575331</v>
      </c>
    </row>
    <row r="8376" spans="2:6" x14ac:dyDescent="0.3">
      <c r="B8376">
        <v>8371</v>
      </c>
      <c r="C8376" s="1">
        <f t="shared" si="262"/>
        <v>0.64226551391028952</v>
      </c>
      <c r="E8376">
        <v>8371</v>
      </c>
      <c r="F8376">
        <f t="shared" si="263"/>
        <v>0.25195304678575331</v>
      </c>
    </row>
    <row r="8377" spans="2:6" x14ac:dyDescent="0.3">
      <c r="B8377">
        <v>8372</v>
      </c>
      <c r="C8377" s="1">
        <f t="shared" si="262"/>
        <v>0.64230497213322701</v>
      </c>
      <c r="E8377">
        <v>8372</v>
      </c>
      <c r="F8377">
        <f t="shared" si="263"/>
        <v>0.25193309914747819</v>
      </c>
    </row>
    <row r="8378" spans="2:6" x14ac:dyDescent="0.3">
      <c r="B8378">
        <v>8373</v>
      </c>
      <c r="C8378" s="1">
        <f t="shared" si="262"/>
        <v>0.6423443314229732</v>
      </c>
      <c r="E8378">
        <v>8373</v>
      </c>
      <c r="F8378">
        <f t="shared" si="263"/>
        <v>0.25193309914747819</v>
      </c>
    </row>
    <row r="8379" spans="2:6" x14ac:dyDescent="0.3">
      <c r="B8379">
        <v>8374</v>
      </c>
      <c r="C8379" s="1">
        <f t="shared" si="262"/>
        <v>0.64238359175927906</v>
      </c>
      <c r="E8379">
        <v>8374</v>
      </c>
      <c r="F8379">
        <f t="shared" si="263"/>
        <v>0.25191325340667564</v>
      </c>
    </row>
    <row r="8380" spans="2:6" x14ac:dyDescent="0.3">
      <c r="B8380">
        <v>8375</v>
      </c>
      <c r="C8380" s="1">
        <f t="shared" si="262"/>
        <v>0.64242275312194697</v>
      </c>
      <c r="E8380">
        <v>8375</v>
      </c>
      <c r="F8380">
        <f t="shared" si="263"/>
        <v>0.25191325340667559</v>
      </c>
    </row>
    <row r="8381" spans="2:6" x14ac:dyDescent="0.3">
      <c r="B8381">
        <v>8376</v>
      </c>
      <c r="C8381" s="1">
        <f t="shared" si="262"/>
        <v>0.6424618154908297</v>
      </c>
      <c r="E8381">
        <v>8376</v>
      </c>
      <c r="F8381">
        <f t="shared" si="263"/>
        <v>0.25189350957355544</v>
      </c>
    </row>
    <row r="8382" spans="2:6" x14ac:dyDescent="0.3">
      <c r="B8382">
        <v>8377</v>
      </c>
      <c r="C8382" s="1">
        <f t="shared" si="262"/>
        <v>0.64250077884583146</v>
      </c>
      <c r="E8382">
        <v>8377</v>
      </c>
      <c r="F8382">
        <f t="shared" si="263"/>
        <v>0.25189350957355544</v>
      </c>
    </row>
    <row r="8383" spans="2:6" x14ac:dyDescent="0.3">
      <c r="B8383">
        <v>8378</v>
      </c>
      <c r="C8383" s="1">
        <f t="shared" si="262"/>
        <v>0.64253964316690704</v>
      </c>
      <c r="E8383">
        <v>8378</v>
      </c>
      <c r="F8383">
        <f t="shared" si="263"/>
        <v>0.25187386765827507</v>
      </c>
    </row>
    <row r="8384" spans="2:6" x14ac:dyDescent="0.3">
      <c r="B8384">
        <v>8379</v>
      </c>
      <c r="C8384" s="1">
        <f t="shared" si="262"/>
        <v>0.64257840843406244</v>
      </c>
      <c r="E8384">
        <v>8379</v>
      </c>
      <c r="F8384">
        <f t="shared" si="263"/>
        <v>0.25187386765827507</v>
      </c>
    </row>
    <row r="8385" spans="2:6" x14ac:dyDescent="0.3">
      <c r="B8385">
        <v>8380</v>
      </c>
      <c r="C8385" s="1">
        <f t="shared" si="262"/>
        <v>0.64261707462735429</v>
      </c>
      <c r="E8385">
        <v>8380</v>
      </c>
      <c r="F8385">
        <f t="shared" si="263"/>
        <v>0.25185432767093946</v>
      </c>
    </row>
    <row r="8386" spans="2:6" x14ac:dyDescent="0.3">
      <c r="B8386">
        <v>8381</v>
      </c>
      <c r="C8386" s="1">
        <f t="shared" si="262"/>
        <v>0.64265564172689038</v>
      </c>
      <c r="E8386">
        <v>8381</v>
      </c>
      <c r="F8386">
        <f t="shared" si="263"/>
        <v>0.25185432767093946</v>
      </c>
    </row>
    <row r="8387" spans="2:6" x14ac:dyDescent="0.3">
      <c r="B8387">
        <v>8382</v>
      </c>
      <c r="C8387" s="1">
        <f t="shared" si="262"/>
        <v>0.64269410971282981</v>
      </c>
      <c r="E8387">
        <v>8382</v>
      </c>
      <c r="F8387">
        <f t="shared" si="263"/>
        <v>0.25183488962160122</v>
      </c>
    </row>
    <row r="8388" spans="2:6" x14ac:dyDescent="0.3">
      <c r="B8388">
        <v>8383</v>
      </c>
      <c r="C8388" s="1">
        <f t="shared" si="262"/>
        <v>0.64273247856538196</v>
      </c>
      <c r="E8388">
        <v>8383</v>
      </c>
      <c r="F8388">
        <f t="shared" si="263"/>
        <v>0.25183488962160122</v>
      </c>
    </row>
    <row r="8389" spans="2:6" x14ac:dyDescent="0.3">
      <c r="B8389">
        <v>8384</v>
      </c>
      <c r="C8389" s="1">
        <f t="shared" si="262"/>
        <v>0.64277074826480796</v>
      </c>
      <c r="E8389">
        <v>8384</v>
      </c>
      <c r="F8389">
        <f t="shared" si="263"/>
        <v>0.25181555352026036</v>
      </c>
    </row>
    <row r="8390" spans="2:6" x14ac:dyDescent="0.3">
      <c r="B8390">
        <v>8385</v>
      </c>
      <c r="C8390" s="1">
        <f t="shared" ref="C8390:C8453" si="264">D$2+D$1*COS((B8390*2*PI()/8760))</f>
        <v>0.64280891879141921</v>
      </c>
      <c r="E8390">
        <v>8385</v>
      </c>
      <c r="F8390">
        <f t="shared" ref="F8390:F8453" si="265">LARGE(C$6:C$8765,E8390)</f>
        <v>0.25181555352026036</v>
      </c>
    </row>
    <row r="8391" spans="2:6" x14ac:dyDescent="0.3">
      <c r="B8391">
        <v>8386</v>
      </c>
      <c r="C8391" s="1">
        <f t="shared" si="264"/>
        <v>0.64284699012557867</v>
      </c>
      <c r="E8391">
        <v>8386</v>
      </c>
      <c r="F8391">
        <f t="shared" si="265"/>
        <v>0.25179631937686459</v>
      </c>
    </row>
    <row r="8392" spans="2:6" x14ac:dyDescent="0.3">
      <c r="B8392">
        <v>8387</v>
      </c>
      <c r="C8392" s="1">
        <f t="shared" si="264"/>
        <v>0.6428849622477002</v>
      </c>
      <c r="E8392">
        <v>8387</v>
      </c>
      <c r="F8392">
        <f t="shared" si="265"/>
        <v>0.25179631937686459</v>
      </c>
    </row>
    <row r="8393" spans="2:6" x14ac:dyDescent="0.3">
      <c r="B8393">
        <v>8388</v>
      </c>
      <c r="C8393" s="1">
        <f t="shared" si="264"/>
        <v>0.64292283513824866</v>
      </c>
      <c r="E8393">
        <v>8388</v>
      </c>
      <c r="F8393">
        <f t="shared" si="265"/>
        <v>0.25177718720130909</v>
      </c>
    </row>
    <row r="8394" spans="2:6" x14ac:dyDescent="0.3">
      <c r="B8394">
        <v>8389</v>
      </c>
      <c r="C8394" s="1">
        <f t="shared" si="264"/>
        <v>0.64296060877773997</v>
      </c>
      <c r="E8394">
        <v>8389</v>
      </c>
      <c r="F8394">
        <f t="shared" si="265"/>
        <v>0.25177718720130904</v>
      </c>
    </row>
    <row r="8395" spans="2:6" x14ac:dyDescent="0.3">
      <c r="B8395">
        <v>8390</v>
      </c>
      <c r="C8395" s="1">
        <f t="shared" si="264"/>
        <v>0.64299828314674112</v>
      </c>
      <c r="E8395">
        <v>8390</v>
      </c>
      <c r="F8395">
        <f t="shared" si="265"/>
        <v>0.25175815700343657</v>
      </c>
    </row>
    <row r="8396" spans="2:6" x14ac:dyDescent="0.3">
      <c r="B8396">
        <v>8391</v>
      </c>
      <c r="C8396" s="1">
        <f t="shared" si="264"/>
        <v>0.64303585822587017</v>
      </c>
      <c r="E8396">
        <v>8391</v>
      </c>
      <c r="F8396">
        <f t="shared" si="265"/>
        <v>0.25175815700343657</v>
      </c>
    </row>
    <row r="8397" spans="2:6" x14ac:dyDescent="0.3">
      <c r="B8397">
        <v>8392</v>
      </c>
      <c r="C8397" s="1">
        <f t="shared" si="264"/>
        <v>0.64307333399579614</v>
      </c>
      <c r="E8397">
        <v>8392</v>
      </c>
      <c r="F8397">
        <f t="shared" si="265"/>
        <v>0.25173922879303734</v>
      </c>
    </row>
    <row r="8398" spans="2:6" x14ac:dyDescent="0.3">
      <c r="B8398">
        <v>8393</v>
      </c>
      <c r="C8398" s="1">
        <f t="shared" si="264"/>
        <v>0.64311071043723933</v>
      </c>
      <c r="E8398">
        <v>8393</v>
      </c>
      <c r="F8398">
        <f t="shared" si="265"/>
        <v>0.25173922879303728</v>
      </c>
    </row>
    <row r="8399" spans="2:6" x14ac:dyDescent="0.3">
      <c r="B8399">
        <v>8394</v>
      </c>
      <c r="C8399" s="1">
        <f t="shared" si="264"/>
        <v>0.64314798753097102</v>
      </c>
      <c r="E8399">
        <v>8394</v>
      </c>
      <c r="F8399">
        <f t="shared" si="265"/>
        <v>0.25172040257984912</v>
      </c>
    </row>
    <row r="8400" spans="2:6" x14ac:dyDescent="0.3">
      <c r="B8400">
        <v>8395</v>
      </c>
      <c r="C8400" s="1">
        <f t="shared" si="264"/>
        <v>0.64318516525781366</v>
      </c>
      <c r="E8400">
        <v>8395</v>
      </c>
      <c r="F8400">
        <f t="shared" si="265"/>
        <v>0.25172040257984912</v>
      </c>
    </row>
    <row r="8401" spans="2:6" x14ac:dyDescent="0.3">
      <c r="B8401">
        <v>8396</v>
      </c>
      <c r="C8401" s="1">
        <f t="shared" si="264"/>
        <v>0.64322224359864077</v>
      </c>
      <c r="E8401">
        <v>8396</v>
      </c>
      <c r="F8401">
        <f t="shared" si="265"/>
        <v>0.25170167837355739</v>
      </c>
    </row>
    <row r="8402" spans="2:6" x14ac:dyDescent="0.3">
      <c r="B8402">
        <v>8397</v>
      </c>
      <c r="C8402" s="1">
        <f t="shared" si="264"/>
        <v>0.64325922253437717</v>
      </c>
      <c r="E8402">
        <v>8397</v>
      </c>
      <c r="F8402">
        <f t="shared" si="265"/>
        <v>0.25170167837355739</v>
      </c>
    </row>
    <row r="8403" spans="2:6" x14ac:dyDescent="0.3">
      <c r="B8403">
        <v>8398</v>
      </c>
      <c r="C8403" s="1">
        <f t="shared" si="264"/>
        <v>0.64329610204599863</v>
      </c>
      <c r="E8403">
        <v>8398</v>
      </c>
      <c r="F8403">
        <f t="shared" si="265"/>
        <v>0.25168305618379488</v>
      </c>
    </row>
    <row r="8404" spans="2:6" x14ac:dyDescent="0.3">
      <c r="B8404">
        <v>8399</v>
      </c>
      <c r="C8404" s="1">
        <f t="shared" si="264"/>
        <v>0.64333288211453199</v>
      </c>
      <c r="E8404">
        <v>8399</v>
      </c>
      <c r="F8404">
        <f t="shared" si="265"/>
        <v>0.25168305618379488</v>
      </c>
    </row>
    <row r="8405" spans="2:6" x14ac:dyDescent="0.3">
      <c r="B8405">
        <v>8400</v>
      </c>
      <c r="C8405" s="1">
        <f t="shared" si="264"/>
        <v>0.6433695627210555</v>
      </c>
      <c r="E8405">
        <v>8400</v>
      </c>
      <c r="F8405">
        <f t="shared" si="265"/>
        <v>0.25166453602014199</v>
      </c>
    </row>
    <row r="8406" spans="2:6" x14ac:dyDescent="0.3">
      <c r="B8406">
        <v>8401</v>
      </c>
      <c r="C8406" s="1">
        <f t="shared" si="264"/>
        <v>0.64340614384669848</v>
      </c>
      <c r="E8406">
        <v>8401</v>
      </c>
      <c r="F8406">
        <f t="shared" si="265"/>
        <v>0.25166453602014199</v>
      </c>
    </row>
    <row r="8407" spans="2:6" x14ac:dyDescent="0.3">
      <c r="B8407">
        <v>8402</v>
      </c>
      <c r="C8407" s="1">
        <f t="shared" si="264"/>
        <v>0.64344262547264131</v>
      </c>
      <c r="E8407">
        <v>8402</v>
      </c>
      <c r="F8407">
        <f t="shared" si="265"/>
        <v>0.25164611789212665</v>
      </c>
    </row>
    <row r="8408" spans="2:6" x14ac:dyDescent="0.3">
      <c r="B8408">
        <v>8403</v>
      </c>
      <c r="C8408" s="1">
        <f t="shared" si="264"/>
        <v>0.64347900758011556</v>
      </c>
      <c r="E8408">
        <v>8403</v>
      </c>
      <c r="F8408">
        <f t="shared" si="265"/>
        <v>0.25164611789212665</v>
      </c>
    </row>
    <row r="8409" spans="2:6" x14ac:dyDescent="0.3">
      <c r="B8409">
        <v>8404</v>
      </c>
      <c r="C8409" s="1">
        <f t="shared" si="264"/>
        <v>0.64351529015040443</v>
      </c>
      <c r="E8409">
        <v>8404</v>
      </c>
      <c r="F8409">
        <f t="shared" si="265"/>
        <v>0.25162780180922417</v>
      </c>
    </row>
    <row r="8410" spans="2:6" x14ac:dyDescent="0.3">
      <c r="B8410">
        <v>8405</v>
      </c>
      <c r="C8410" s="1">
        <f t="shared" si="264"/>
        <v>0.64355147316484174</v>
      </c>
      <c r="E8410">
        <v>8405</v>
      </c>
      <c r="F8410">
        <f t="shared" si="265"/>
        <v>0.25162780180922417</v>
      </c>
    </row>
    <row r="8411" spans="2:6" x14ac:dyDescent="0.3">
      <c r="B8411">
        <v>8406</v>
      </c>
      <c r="C8411" s="1">
        <f t="shared" si="264"/>
        <v>0.64358755660481282</v>
      </c>
      <c r="E8411">
        <v>8406</v>
      </c>
      <c r="F8411">
        <f t="shared" si="265"/>
        <v>0.25160958778085751</v>
      </c>
    </row>
    <row r="8412" spans="2:6" x14ac:dyDescent="0.3">
      <c r="B8412">
        <v>8407</v>
      </c>
      <c r="C8412" s="1">
        <f t="shared" si="264"/>
        <v>0.64362354045175429</v>
      </c>
      <c r="E8412">
        <v>8407</v>
      </c>
      <c r="F8412">
        <f t="shared" si="265"/>
        <v>0.25160958778085751</v>
      </c>
    </row>
    <row r="8413" spans="2:6" x14ac:dyDescent="0.3">
      <c r="B8413">
        <v>8408</v>
      </c>
      <c r="C8413" s="1">
        <f t="shared" si="264"/>
        <v>0.64365942468715365</v>
      </c>
      <c r="E8413">
        <v>8408</v>
      </c>
      <c r="F8413">
        <f t="shared" si="265"/>
        <v>0.25159147581639701</v>
      </c>
    </row>
    <row r="8414" spans="2:6" x14ac:dyDescent="0.3">
      <c r="B8414">
        <v>8409</v>
      </c>
      <c r="C8414" s="1">
        <f t="shared" si="264"/>
        <v>0.64369520929255031</v>
      </c>
      <c r="E8414">
        <v>8409</v>
      </c>
      <c r="F8414">
        <f t="shared" si="265"/>
        <v>0.25159147581639701</v>
      </c>
    </row>
    <row r="8415" spans="2:6" x14ac:dyDescent="0.3">
      <c r="B8415">
        <v>8410</v>
      </c>
      <c r="C8415" s="1">
        <f t="shared" si="264"/>
        <v>0.64373089424953411</v>
      </c>
      <c r="E8415">
        <v>8410</v>
      </c>
      <c r="F8415">
        <f t="shared" si="265"/>
        <v>0.25157346592516056</v>
      </c>
    </row>
    <row r="8416" spans="2:6" x14ac:dyDescent="0.3">
      <c r="B8416">
        <v>8411</v>
      </c>
      <c r="C8416" s="1">
        <f t="shared" si="264"/>
        <v>0.64376647953974686</v>
      </c>
      <c r="E8416">
        <v>8411</v>
      </c>
      <c r="F8416">
        <f t="shared" si="265"/>
        <v>0.25157346592516056</v>
      </c>
    </row>
    <row r="8417" spans="2:6" x14ac:dyDescent="0.3">
      <c r="B8417">
        <v>8412</v>
      </c>
      <c r="C8417" s="1">
        <f t="shared" si="264"/>
        <v>0.64380196514488119</v>
      </c>
      <c r="E8417">
        <v>8412</v>
      </c>
      <c r="F8417">
        <f t="shared" si="265"/>
        <v>0.25155555811641356</v>
      </c>
    </row>
    <row r="8418" spans="2:6" x14ac:dyDescent="0.3">
      <c r="B8418">
        <v>8413</v>
      </c>
      <c r="C8418" s="1">
        <f t="shared" si="264"/>
        <v>0.64383735104668127</v>
      </c>
      <c r="E8418">
        <v>8413</v>
      </c>
      <c r="F8418">
        <f t="shared" si="265"/>
        <v>0.25155555811641356</v>
      </c>
    </row>
    <row r="8419" spans="2:6" x14ac:dyDescent="0.3">
      <c r="B8419">
        <v>8414</v>
      </c>
      <c r="C8419" s="1">
        <f t="shared" si="264"/>
        <v>0.64387263722694255</v>
      </c>
      <c r="E8419">
        <v>8414</v>
      </c>
      <c r="F8419">
        <f t="shared" si="265"/>
        <v>0.25153775239936882</v>
      </c>
    </row>
    <row r="8420" spans="2:6" x14ac:dyDescent="0.3">
      <c r="B8420">
        <v>8415</v>
      </c>
      <c r="C8420" s="1">
        <f t="shared" si="264"/>
        <v>0.64390782366751154</v>
      </c>
      <c r="E8420">
        <v>8415</v>
      </c>
      <c r="F8420">
        <f t="shared" si="265"/>
        <v>0.25153775239936876</v>
      </c>
    </row>
    <row r="8421" spans="2:6" x14ac:dyDescent="0.3">
      <c r="B8421">
        <v>8416</v>
      </c>
      <c r="C8421" s="1">
        <f t="shared" si="264"/>
        <v>0.64394291035028617</v>
      </c>
      <c r="E8421">
        <v>8416</v>
      </c>
      <c r="F8421">
        <f t="shared" si="265"/>
        <v>0.25152004878318662</v>
      </c>
    </row>
    <row r="8422" spans="2:6" x14ac:dyDescent="0.3">
      <c r="B8422">
        <v>8417</v>
      </c>
      <c r="C8422" s="1">
        <f t="shared" si="264"/>
        <v>0.64397789725721588</v>
      </c>
      <c r="E8422">
        <v>8417</v>
      </c>
      <c r="F8422">
        <f t="shared" si="265"/>
        <v>0.25152004878318662</v>
      </c>
    </row>
    <row r="8423" spans="2:6" x14ac:dyDescent="0.3">
      <c r="B8423">
        <v>8418</v>
      </c>
      <c r="C8423" s="1">
        <f t="shared" si="264"/>
        <v>0.64401278437030141</v>
      </c>
      <c r="E8423">
        <v>8418</v>
      </c>
      <c r="F8423">
        <f t="shared" si="265"/>
        <v>0.25150244727697491</v>
      </c>
    </row>
    <row r="8424" spans="2:6" x14ac:dyDescent="0.3">
      <c r="B8424">
        <v>8419</v>
      </c>
      <c r="C8424" s="1">
        <f t="shared" si="264"/>
        <v>0.64404757167159454</v>
      </c>
      <c r="E8424">
        <v>8419</v>
      </c>
      <c r="F8424">
        <f t="shared" si="265"/>
        <v>0.25150244727697485</v>
      </c>
    </row>
    <row r="8425" spans="2:6" x14ac:dyDescent="0.3">
      <c r="B8425">
        <v>8420</v>
      </c>
      <c r="C8425" s="1">
        <f t="shared" si="264"/>
        <v>0.64408225914319872</v>
      </c>
      <c r="E8425">
        <v>8420</v>
      </c>
      <c r="F8425">
        <f t="shared" si="265"/>
        <v>0.25148494788978876</v>
      </c>
    </row>
    <row r="8426" spans="2:6" x14ac:dyDescent="0.3">
      <c r="B8426">
        <v>8421</v>
      </c>
      <c r="C8426" s="1">
        <f t="shared" si="264"/>
        <v>0.64411684676726866</v>
      </c>
      <c r="E8426">
        <v>8421</v>
      </c>
      <c r="F8426">
        <f t="shared" si="265"/>
        <v>0.25148494788978876</v>
      </c>
    </row>
    <row r="8427" spans="2:6" x14ac:dyDescent="0.3">
      <c r="B8427">
        <v>8422</v>
      </c>
      <c r="C8427" s="1">
        <f t="shared" si="264"/>
        <v>0.64415133452601037</v>
      </c>
      <c r="E8427">
        <v>8422</v>
      </c>
      <c r="F8427">
        <f t="shared" si="265"/>
        <v>0.25146755063063109</v>
      </c>
    </row>
    <row r="8428" spans="2:6" x14ac:dyDescent="0.3">
      <c r="B8428">
        <v>8423</v>
      </c>
      <c r="C8428" s="1">
        <f t="shared" si="264"/>
        <v>0.64418572240168126</v>
      </c>
      <c r="E8428">
        <v>8423</v>
      </c>
      <c r="F8428">
        <f t="shared" si="265"/>
        <v>0.25146755063063109</v>
      </c>
    </row>
    <row r="8429" spans="2:6" x14ac:dyDescent="0.3">
      <c r="B8429">
        <v>8424</v>
      </c>
      <c r="C8429" s="1">
        <f t="shared" si="264"/>
        <v>0.64422001037659005</v>
      </c>
      <c r="E8429">
        <v>8424</v>
      </c>
      <c r="F8429">
        <f t="shared" si="265"/>
        <v>0.25145025550845196</v>
      </c>
    </row>
    <row r="8430" spans="2:6" x14ac:dyDescent="0.3">
      <c r="B8430">
        <v>8425</v>
      </c>
      <c r="C8430" s="1">
        <f t="shared" si="264"/>
        <v>0.64425419843309717</v>
      </c>
      <c r="E8430">
        <v>8425</v>
      </c>
      <c r="F8430">
        <f t="shared" si="265"/>
        <v>0.25145025550845196</v>
      </c>
    </row>
    <row r="8431" spans="2:6" x14ac:dyDescent="0.3">
      <c r="B8431">
        <v>8426</v>
      </c>
      <c r="C8431" s="1">
        <f t="shared" si="264"/>
        <v>0.64428828655361414</v>
      </c>
      <c r="E8431">
        <v>8426</v>
      </c>
      <c r="F8431">
        <f t="shared" si="265"/>
        <v>0.25143306253214909</v>
      </c>
    </row>
    <row r="8432" spans="2:6" x14ac:dyDescent="0.3">
      <c r="B8432">
        <v>8427</v>
      </c>
      <c r="C8432" s="1">
        <f t="shared" si="264"/>
        <v>0.64432227472060388</v>
      </c>
      <c r="E8432">
        <v>8427</v>
      </c>
      <c r="F8432">
        <f t="shared" si="265"/>
        <v>0.25143306253214909</v>
      </c>
    </row>
    <row r="8433" spans="2:6" x14ac:dyDescent="0.3">
      <c r="B8433">
        <v>8428</v>
      </c>
      <c r="C8433" s="1">
        <f t="shared" si="264"/>
        <v>0.64435616291658104</v>
      </c>
      <c r="E8433">
        <v>8428</v>
      </c>
      <c r="F8433">
        <f t="shared" si="265"/>
        <v>0.25141597171056757</v>
      </c>
    </row>
    <row r="8434" spans="2:6" x14ac:dyDescent="0.3">
      <c r="B8434">
        <v>8429</v>
      </c>
      <c r="C8434" s="1">
        <f t="shared" si="264"/>
        <v>0.64438995112411135</v>
      </c>
      <c r="E8434">
        <v>8429</v>
      </c>
      <c r="F8434">
        <f t="shared" si="265"/>
        <v>0.25141597171056757</v>
      </c>
    </row>
    <row r="8435" spans="2:6" x14ac:dyDescent="0.3">
      <c r="B8435">
        <v>8430</v>
      </c>
      <c r="C8435" s="1">
        <f t="shared" si="264"/>
        <v>0.64442363932581226</v>
      </c>
      <c r="E8435">
        <v>8430</v>
      </c>
      <c r="F8435">
        <f t="shared" si="265"/>
        <v>0.25139898305249991</v>
      </c>
    </row>
    <row r="8436" spans="2:6" x14ac:dyDescent="0.3">
      <c r="B8436">
        <v>8431</v>
      </c>
      <c r="C8436" s="1">
        <f t="shared" si="264"/>
        <v>0.64445722750435253</v>
      </c>
      <c r="E8436">
        <v>8431</v>
      </c>
      <c r="F8436">
        <f t="shared" si="265"/>
        <v>0.25139898305249986</v>
      </c>
    </row>
    <row r="8437" spans="2:6" x14ac:dyDescent="0.3">
      <c r="B8437">
        <v>8432</v>
      </c>
      <c r="C8437" s="1">
        <f t="shared" si="264"/>
        <v>0.64449071564245219</v>
      </c>
      <c r="E8437">
        <v>8432</v>
      </c>
      <c r="F8437">
        <f t="shared" si="265"/>
        <v>0.25138209656668609</v>
      </c>
    </row>
    <row r="8438" spans="2:6" x14ac:dyDescent="0.3">
      <c r="B8438">
        <v>8433</v>
      </c>
      <c r="C8438" s="1">
        <f t="shared" si="264"/>
        <v>0.64452410372288305</v>
      </c>
      <c r="E8438">
        <v>8433</v>
      </c>
      <c r="F8438">
        <f t="shared" si="265"/>
        <v>0.25138209656668609</v>
      </c>
    </row>
    <row r="8439" spans="2:6" x14ac:dyDescent="0.3">
      <c r="B8439">
        <v>8434</v>
      </c>
      <c r="C8439" s="1">
        <f t="shared" si="264"/>
        <v>0.64455739172846838</v>
      </c>
      <c r="E8439">
        <v>8434</v>
      </c>
      <c r="F8439">
        <f t="shared" si="265"/>
        <v>0.25136531226181358</v>
      </c>
    </row>
    <row r="8440" spans="2:6" x14ac:dyDescent="0.3">
      <c r="B8440">
        <v>8435</v>
      </c>
      <c r="C8440" s="1">
        <f t="shared" si="264"/>
        <v>0.64459057964208277</v>
      </c>
      <c r="E8440">
        <v>8435</v>
      </c>
      <c r="F8440">
        <f t="shared" si="265"/>
        <v>0.25136531226181352</v>
      </c>
    </row>
    <row r="8441" spans="2:6" x14ac:dyDescent="0.3">
      <c r="B8441">
        <v>8436</v>
      </c>
      <c r="C8441" s="1">
        <f t="shared" si="264"/>
        <v>0.64462366744665234</v>
      </c>
      <c r="E8441">
        <v>8436</v>
      </c>
      <c r="F8441">
        <f t="shared" si="265"/>
        <v>0.25134863014651715</v>
      </c>
    </row>
    <row r="8442" spans="2:6" x14ac:dyDescent="0.3">
      <c r="B8442">
        <v>8437</v>
      </c>
      <c r="C8442" s="1">
        <f t="shared" si="264"/>
        <v>0.6446566551251548</v>
      </c>
      <c r="E8442">
        <v>8437</v>
      </c>
      <c r="F8442">
        <f t="shared" si="265"/>
        <v>0.25134863014651715</v>
      </c>
    </row>
    <row r="8443" spans="2:6" x14ac:dyDescent="0.3">
      <c r="B8443">
        <v>8438</v>
      </c>
      <c r="C8443" s="1">
        <f t="shared" si="264"/>
        <v>0.6446895426606194</v>
      </c>
      <c r="E8443">
        <v>8438</v>
      </c>
      <c r="F8443">
        <f t="shared" si="265"/>
        <v>0.25133205022937916</v>
      </c>
    </row>
    <row r="8444" spans="2:6" x14ac:dyDescent="0.3">
      <c r="B8444">
        <v>8439</v>
      </c>
      <c r="C8444" s="1">
        <f t="shared" si="264"/>
        <v>0.64472233003612645</v>
      </c>
      <c r="E8444">
        <v>8439</v>
      </c>
      <c r="F8444">
        <f t="shared" si="265"/>
        <v>0.25133205022937916</v>
      </c>
    </row>
    <row r="8445" spans="2:6" x14ac:dyDescent="0.3">
      <c r="B8445">
        <v>8440</v>
      </c>
      <c r="C8445" s="1">
        <f t="shared" si="264"/>
        <v>0.64475501723480866</v>
      </c>
      <c r="E8445">
        <v>8440</v>
      </c>
      <c r="F8445">
        <f t="shared" si="265"/>
        <v>0.25131557251892928</v>
      </c>
    </row>
    <row r="8446" spans="2:6" x14ac:dyDescent="0.3">
      <c r="B8446">
        <v>8441</v>
      </c>
      <c r="C8446" s="1">
        <f t="shared" si="264"/>
        <v>0.64478760423984938</v>
      </c>
      <c r="E8446">
        <v>8441</v>
      </c>
      <c r="F8446">
        <f t="shared" si="265"/>
        <v>0.25131557251892922</v>
      </c>
    </row>
    <row r="8447" spans="2:6" x14ac:dyDescent="0.3">
      <c r="B8447">
        <v>8442</v>
      </c>
      <c r="C8447" s="1">
        <f t="shared" si="264"/>
        <v>0.64482009103448412</v>
      </c>
      <c r="E8447">
        <v>8442</v>
      </c>
      <c r="F8447">
        <f t="shared" si="265"/>
        <v>0.25129919702364456</v>
      </c>
    </row>
    <row r="8448" spans="2:6" x14ac:dyDescent="0.3">
      <c r="B8448">
        <v>8443</v>
      </c>
      <c r="C8448" s="1">
        <f t="shared" si="264"/>
        <v>0.64485247760199971</v>
      </c>
      <c r="E8448">
        <v>8443</v>
      </c>
      <c r="F8448">
        <f t="shared" si="265"/>
        <v>0.25129919702364456</v>
      </c>
    </row>
    <row r="8449" spans="2:6" x14ac:dyDescent="0.3">
      <c r="B8449">
        <v>8444</v>
      </c>
      <c r="C8449" s="1">
        <f t="shared" si="264"/>
        <v>0.64488476392573446</v>
      </c>
      <c r="E8449">
        <v>8444</v>
      </c>
      <c r="F8449">
        <f t="shared" si="265"/>
        <v>0.25128292375194972</v>
      </c>
    </row>
    <row r="8450" spans="2:6" x14ac:dyDescent="0.3">
      <c r="B8450">
        <v>8445</v>
      </c>
      <c r="C8450" s="1">
        <f t="shared" si="264"/>
        <v>0.64491694998907834</v>
      </c>
      <c r="E8450">
        <v>8445</v>
      </c>
      <c r="F8450">
        <f t="shared" si="265"/>
        <v>0.25128292375194972</v>
      </c>
    </row>
    <row r="8451" spans="2:6" x14ac:dyDescent="0.3">
      <c r="B8451">
        <v>8446</v>
      </c>
      <c r="C8451" s="1">
        <f t="shared" si="264"/>
        <v>0.64494903577547302</v>
      </c>
      <c r="E8451">
        <v>8446</v>
      </c>
      <c r="F8451">
        <f t="shared" si="265"/>
        <v>0.25126675271221649</v>
      </c>
    </row>
    <row r="8452" spans="2:6" x14ac:dyDescent="0.3">
      <c r="B8452">
        <v>8447</v>
      </c>
      <c r="C8452" s="1">
        <f t="shared" si="264"/>
        <v>0.64498102126841172</v>
      </c>
      <c r="E8452">
        <v>8447</v>
      </c>
      <c r="F8452">
        <f t="shared" si="265"/>
        <v>0.25126675271221649</v>
      </c>
    </row>
    <row r="8453" spans="2:6" x14ac:dyDescent="0.3">
      <c r="B8453">
        <v>8448</v>
      </c>
      <c r="C8453" s="1">
        <f t="shared" si="264"/>
        <v>0.64501290645143894</v>
      </c>
      <c r="E8453">
        <v>8448</v>
      </c>
      <c r="F8453">
        <f t="shared" si="265"/>
        <v>0.25125068391276439</v>
      </c>
    </row>
    <row r="8454" spans="2:6" x14ac:dyDescent="0.3">
      <c r="B8454">
        <v>8449</v>
      </c>
      <c r="C8454" s="1">
        <f t="shared" ref="C8454:C8517" si="266">D$2+D$1*COS((B8454*2*PI()/8760))</f>
        <v>0.64504469130815123</v>
      </c>
      <c r="E8454">
        <v>8449</v>
      </c>
      <c r="F8454">
        <f t="shared" ref="F8454:F8517" si="267">LARGE(C$6:C$8765,E8454)</f>
        <v>0.25125068391276439</v>
      </c>
    </row>
    <row r="8455" spans="2:6" x14ac:dyDescent="0.3">
      <c r="B8455">
        <v>8450</v>
      </c>
      <c r="C8455" s="1">
        <f t="shared" si="266"/>
        <v>0.64507637582219646</v>
      </c>
      <c r="E8455">
        <v>8450</v>
      </c>
      <c r="F8455">
        <f t="shared" si="267"/>
        <v>0.25123471736186009</v>
      </c>
    </row>
    <row r="8456" spans="2:6" x14ac:dyDescent="0.3">
      <c r="B8456">
        <v>8451</v>
      </c>
      <c r="C8456" s="1">
        <f t="shared" si="266"/>
        <v>0.64510795997727444</v>
      </c>
      <c r="E8456">
        <v>8451</v>
      </c>
      <c r="F8456">
        <f t="shared" si="267"/>
        <v>0.25123471736186009</v>
      </c>
    </row>
    <row r="8457" spans="2:6" x14ac:dyDescent="0.3">
      <c r="B8457">
        <v>8452</v>
      </c>
      <c r="C8457" s="1">
        <f t="shared" si="266"/>
        <v>0.64513944375713594</v>
      </c>
      <c r="E8457">
        <v>8452</v>
      </c>
      <c r="F8457">
        <f t="shared" si="267"/>
        <v>0.25121885306771774</v>
      </c>
    </row>
    <row r="8458" spans="2:6" x14ac:dyDescent="0.3">
      <c r="B8458">
        <v>8453</v>
      </c>
      <c r="C8458" s="1">
        <f t="shared" si="266"/>
        <v>0.64517082714558427</v>
      </c>
      <c r="E8458">
        <v>8453</v>
      </c>
      <c r="F8458">
        <f t="shared" si="267"/>
        <v>0.25121885306771774</v>
      </c>
    </row>
    <row r="8459" spans="2:6" x14ac:dyDescent="0.3">
      <c r="B8459">
        <v>8454</v>
      </c>
      <c r="C8459" s="1">
        <f t="shared" si="266"/>
        <v>0.64520211012647366</v>
      </c>
      <c r="E8459">
        <v>8454</v>
      </c>
      <c r="F8459">
        <f t="shared" si="267"/>
        <v>0.25120309103849886</v>
      </c>
    </row>
    <row r="8460" spans="2:6" x14ac:dyDescent="0.3">
      <c r="B8460">
        <v>8455</v>
      </c>
      <c r="C8460" s="1">
        <f t="shared" si="266"/>
        <v>0.64523329268371044</v>
      </c>
      <c r="E8460">
        <v>8455</v>
      </c>
      <c r="F8460">
        <f t="shared" si="267"/>
        <v>0.25120309103849886</v>
      </c>
    </row>
    <row r="8461" spans="2:6" x14ac:dyDescent="0.3">
      <c r="B8461">
        <v>8456</v>
      </c>
      <c r="C8461" s="1">
        <f t="shared" si="266"/>
        <v>0.64526437480125232</v>
      </c>
      <c r="E8461">
        <v>8456</v>
      </c>
      <c r="F8461">
        <f t="shared" si="267"/>
        <v>0.25118743128231247</v>
      </c>
    </row>
    <row r="8462" spans="2:6" x14ac:dyDescent="0.3">
      <c r="B8462">
        <v>8457</v>
      </c>
      <c r="C8462" s="1">
        <f t="shared" si="266"/>
        <v>0.64529535646310876</v>
      </c>
      <c r="E8462">
        <v>8457</v>
      </c>
      <c r="F8462">
        <f t="shared" si="267"/>
        <v>0.25118743128231247</v>
      </c>
    </row>
    <row r="8463" spans="2:6" x14ac:dyDescent="0.3">
      <c r="B8463">
        <v>8458</v>
      </c>
      <c r="C8463" s="1">
        <f t="shared" si="266"/>
        <v>0.64532623765334107</v>
      </c>
      <c r="E8463">
        <v>8458</v>
      </c>
      <c r="F8463">
        <f t="shared" si="267"/>
        <v>0.25117187380721484</v>
      </c>
    </row>
    <row r="8464" spans="2:6" x14ac:dyDescent="0.3">
      <c r="B8464">
        <v>8459</v>
      </c>
      <c r="C8464" s="1">
        <f t="shared" si="266"/>
        <v>0.64535701835606207</v>
      </c>
      <c r="E8464">
        <v>8459</v>
      </c>
      <c r="F8464">
        <f t="shared" si="267"/>
        <v>0.25117187380721484</v>
      </c>
    </row>
    <row r="8465" spans="2:6" x14ac:dyDescent="0.3">
      <c r="B8465">
        <v>8460</v>
      </c>
      <c r="C8465" s="1">
        <f t="shared" si="266"/>
        <v>0.64538769855543632</v>
      </c>
      <c r="E8465">
        <v>8460</v>
      </c>
      <c r="F8465">
        <f t="shared" si="267"/>
        <v>0.25115641862120963</v>
      </c>
    </row>
    <row r="8466" spans="2:6" x14ac:dyDescent="0.3">
      <c r="B8466">
        <v>8461</v>
      </c>
      <c r="C8466" s="1">
        <f t="shared" si="266"/>
        <v>0.6454182782356801</v>
      </c>
      <c r="E8466">
        <v>8461</v>
      </c>
      <c r="F8466">
        <f t="shared" si="267"/>
        <v>0.25115641862120963</v>
      </c>
    </row>
    <row r="8467" spans="2:6" x14ac:dyDescent="0.3">
      <c r="B8467">
        <v>8462</v>
      </c>
      <c r="C8467" s="1">
        <f t="shared" si="266"/>
        <v>0.64544875738106133</v>
      </c>
      <c r="E8467">
        <v>8462</v>
      </c>
      <c r="F8467">
        <f t="shared" si="267"/>
        <v>0.25114106573224793</v>
      </c>
    </row>
    <row r="8468" spans="2:6" x14ac:dyDescent="0.3">
      <c r="B8468">
        <v>8463</v>
      </c>
      <c r="C8468" s="1">
        <f t="shared" si="266"/>
        <v>0.64547913597589979</v>
      </c>
      <c r="E8468">
        <v>8463</v>
      </c>
      <c r="F8468">
        <f t="shared" si="267"/>
        <v>0.25114106573224793</v>
      </c>
    </row>
    <row r="8469" spans="2:6" x14ac:dyDescent="0.3">
      <c r="B8469">
        <v>8464</v>
      </c>
      <c r="C8469" s="1">
        <f t="shared" si="266"/>
        <v>0.64550941400456696</v>
      </c>
      <c r="E8469">
        <v>8464</v>
      </c>
      <c r="F8469">
        <f t="shared" si="267"/>
        <v>0.25112581514822824</v>
      </c>
    </row>
    <row r="8470" spans="2:6" x14ac:dyDescent="0.3">
      <c r="B8470">
        <v>8465</v>
      </c>
      <c r="C8470" s="1">
        <f t="shared" si="266"/>
        <v>0.64553959145148576</v>
      </c>
      <c r="E8470">
        <v>8465</v>
      </c>
      <c r="F8470">
        <f t="shared" si="267"/>
        <v>0.25112581514822824</v>
      </c>
    </row>
    <row r="8471" spans="2:6" x14ac:dyDescent="0.3">
      <c r="B8471">
        <v>8466</v>
      </c>
      <c r="C8471" s="1">
        <f t="shared" si="266"/>
        <v>0.64556966830113138</v>
      </c>
      <c r="E8471">
        <v>8466</v>
      </c>
      <c r="F8471">
        <f t="shared" si="267"/>
        <v>0.25111066687699629</v>
      </c>
    </row>
    <row r="8472" spans="2:6" x14ac:dyDescent="0.3">
      <c r="B8472">
        <v>8467</v>
      </c>
      <c r="C8472" s="1">
        <f t="shared" si="266"/>
        <v>0.64559964453803032</v>
      </c>
      <c r="E8472">
        <v>8467</v>
      </c>
      <c r="F8472">
        <f t="shared" si="267"/>
        <v>0.25111066687699629</v>
      </c>
    </row>
    <row r="8473" spans="2:6" x14ac:dyDescent="0.3">
      <c r="B8473">
        <v>8468</v>
      </c>
      <c r="C8473" s="1">
        <f t="shared" si="266"/>
        <v>0.64562952014676112</v>
      </c>
      <c r="E8473">
        <v>8468</v>
      </c>
      <c r="F8473">
        <f t="shared" si="267"/>
        <v>0.25109562092634535</v>
      </c>
    </row>
    <row r="8474" spans="2:6" x14ac:dyDescent="0.3">
      <c r="B8474">
        <v>8469</v>
      </c>
      <c r="C8474" s="1">
        <f t="shared" si="266"/>
        <v>0.64565929511195397</v>
      </c>
      <c r="E8474">
        <v>8469</v>
      </c>
      <c r="F8474">
        <f t="shared" si="267"/>
        <v>0.25109562092634535</v>
      </c>
    </row>
    <row r="8475" spans="2:6" x14ac:dyDescent="0.3">
      <c r="B8475">
        <v>8470</v>
      </c>
      <c r="C8475" s="1">
        <f t="shared" si="266"/>
        <v>0.64568896941829068</v>
      </c>
      <c r="E8475">
        <v>8470</v>
      </c>
      <c r="F8475">
        <f t="shared" si="267"/>
        <v>0.25108067730401584</v>
      </c>
    </row>
    <row r="8476" spans="2:6" x14ac:dyDescent="0.3">
      <c r="B8476">
        <v>8471</v>
      </c>
      <c r="C8476" s="1">
        <f t="shared" si="266"/>
        <v>0.64571854305050524</v>
      </c>
      <c r="E8476">
        <v>8471</v>
      </c>
      <c r="F8476">
        <f t="shared" si="267"/>
        <v>0.25108067730401584</v>
      </c>
    </row>
    <row r="8477" spans="2:6" x14ac:dyDescent="0.3">
      <c r="B8477">
        <v>8472</v>
      </c>
      <c r="C8477" s="1">
        <f t="shared" si="266"/>
        <v>0.64574801599338305</v>
      </c>
      <c r="E8477">
        <v>8472</v>
      </c>
      <c r="F8477">
        <f t="shared" si="267"/>
        <v>0.25106583601769578</v>
      </c>
    </row>
    <row r="8478" spans="2:6" x14ac:dyDescent="0.3">
      <c r="B8478">
        <v>8473</v>
      </c>
      <c r="C8478" s="1">
        <f t="shared" si="266"/>
        <v>0.64577738823176156</v>
      </c>
      <c r="E8478">
        <v>8473</v>
      </c>
      <c r="F8478">
        <f t="shared" si="267"/>
        <v>0.25106583601769578</v>
      </c>
    </row>
    <row r="8479" spans="2:6" x14ac:dyDescent="0.3">
      <c r="B8479">
        <v>8474</v>
      </c>
      <c r="C8479" s="1">
        <f t="shared" si="266"/>
        <v>0.64580665975052975</v>
      </c>
      <c r="E8479">
        <v>8474</v>
      </c>
      <c r="F8479">
        <f t="shared" si="267"/>
        <v>0.25105109707502038</v>
      </c>
    </row>
    <row r="8480" spans="2:6" x14ac:dyDescent="0.3">
      <c r="B8480">
        <v>8475</v>
      </c>
      <c r="C8480" s="1">
        <f t="shared" si="266"/>
        <v>0.6458358305346289</v>
      </c>
      <c r="E8480">
        <v>8475</v>
      </c>
      <c r="F8480">
        <f t="shared" si="267"/>
        <v>0.25105109707502032</v>
      </c>
    </row>
    <row r="8481" spans="2:6" x14ac:dyDescent="0.3">
      <c r="B8481">
        <v>8476</v>
      </c>
      <c r="C8481" s="1">
        <f t="shared" si="266"/>
        <v>0.64586490056905155</v>
      </c>
      <c r="E8481">
        <v>8476</v>
      </c>
      <c r="F8481">
        <f t="shared" si="267"/>
        <v>0.25103646048357214</v>
      </c>
    </row>
    <row r="8482" spans="2:6" x14ac:dyDescent="0.3">
      <c r="B8482">
        <v>8477</v>
      </c>
      <c r="C8482" s="1">
        <f t="shared" si="266"/>
        <v>0.64589386983884245</v>
      </c>
      <c r="E8482">
        <v>8477</v>
      </c>
      <c r="F8482">
        <f t="shared" si="267"/>
        <v>0.25103646048357214</v>
      </c>
    </row>
    <row r="8483" spans="2:6" x14ac:dyDescent="0.3">
      <c r="B8483">
        <v>8478</v>
      </c>
      <c r="C8483" s="1">
        <f t="shared" si="266"/>
        <v>0.64592273832909797</v>
      </c>
      <c r="E8483">
        <v>8478</v>
      </c>
      <c r="F8483">
        <f t="shared" si="267"/>
        <v>0.2510219262508811</v>
      </c>
    </row>
    <row r="8484" spans="2:6" x14ac:dyDescent="0.3">
      <c r="B8484">
        <v>8479</v>
      </c>
      <c r="C8484" s="1">
        <f t="shared" si="266"/>
        <v>0.64595150602496654</v>
      </c>
      <c r="E8484">
        <v>8479</v>
      </c>
      <c r="F8484">
        <f t="shared" si="267"/>
        <v>0.2510219262508811</v>
      </c>
    </row>
    <row r="8485" spans="2:6" x14ac:dyDescent="0.3">
      <c r="B8485">
        <v>8480</v>
      </c>
      <c r="C8485" s="1">
        <f t="shared" si="266"/>
        <v>0.64598017291164844</v>
      </c>
      <c r="E8485">
        <v>8480</v>
      </c>
      <c r="F8485">
        <f t="shared" si="267"/>
        <v>0.25100749438442449</v>
      </c>
    </row>
    <row r="8486" spans="2:6" x14ac:dyDescent="0.3">
      <c r="B8486">
        <v>8481</v>
      </c>
      <c r="C8486" s="1">
        <f t="shared" si="266"/>
        <v>0.64600873897439548</v>
      </c>
      <c r="E8486">
        <v>8481</v>
      </c>
      <c r="F8486">
        <f t="shared" si="267"/>
        <v>0.25100749438442449</v>
      </c>
    </row>
    <row r="8487" spans="2:6" x14ac:dyDescent="0.3">
      <c r="B8487">
        <v>8482</v>
      </c>
      <c r="C8487" s="1">
        <f t="shared" si="266"/>
        <v>0.64603720419851163</v>
      </c>
      <c r="E8487">
        <v>8482</v>
      </c>
      <c r="F8487">
        <f t="shared" si="267"/>
        <v>0.25099316489162699</v>
      </c>
    </row>
    <row r="8488" spans="2:6" x14ac:dyDescent="0.3">
      <c r="B8488">
        <v>8483</v>
      </c>
      <c r="C8488" s="1">
        <f t="shared" si="266"/>
        <v>0.64606556856935271</v>
      </c>
      <c r="E8488">
        <v>8483</v>
      </c>
      <c r="F8488">
        <f t="shared" si="267"/>
        <v>0.25099316489162699</v>
      </c>
    </row>
    <row r="8489" spans="2:6" x14ac:dyDescent="0.3">
      <c r="B8489">
        <v>8484</v>
      </c>
      <c r="C8489" s="1">
        <f t="shared" si="266"/>
        <v>0.6460938320723264</v>
      </c>
      <c r="E8489">
        <v>8484</v>
      </c>
      <c r="F8489">
        <f t="shared" si="267"/>
        <v>0.25097893777986047</v>
      </c>
    </row>
    <row r="8490" spans="2:6" x14ac:dyDescent="0.3">
      <c r="B8490">
        <v>8485</v>
      </c>
      <c r="C8490" s="1">
        <f t="shared" si="266"/>
        <v>0.64612199469289222</v>
      </c>
      <c r="E8490">
        <v>8485</v>
      </c>
      <c r="F8490">
        <f t="shared" si="267"/>
        <v>0.25097893777986047</v>
      </c>
    </row>
    <row r="8491" spans="2:6" x14ac:dyDescent="0.3">
      <c r="B8491">
        <v>8486</v>
      </c>
      <c r="C8491" s="1">
        <f t="shared" si="266"/>
        <v>0.64615005641656176</v>
      </c>
      <c r="E8491">
        <v>8486</v>
      </c>
      <c r="F8491">
        <f t="shared" si="267"/>
        <v>0.2509648130564443</v>
      </c>
    </row>
    <row r="8492" spans="2:6" x14ac:dyDescent="0.3">
      <c r="B8492">
        <v>8487</v>
      </c>
      <c r="C8492" s="1">
        <f t="shared" si="266"/>
        <v>0.64617801722889823</v>
      </c>
      <c r="E8492">
        <v>8487</v>
      </c>
      <c r="F8492">
        <f t="shared" si="267"/>
        <v>0.2509648130564443</v>
      </c>
    </row>
    <row r="8493" spans="2:6" x14ac:dyDescent="0.3">
      <c r="B8493">
        <v>8488</v>
      </c>
      <c r="C8493" s="1">
        <f t="shared" si="266"/>
        <v>0.6462058771155168</v>
      </c>
      <c r="E8493">
        <v>8488</v>
      </c>
      <c r="F8493">
        <f t="shared" si="267"/>
        <v>0.25095079072864501</v>
      </c>
    </row>
    <row r="8494" spans="2:6" x14ac:dyDescent="0.3">
      <c r="B8494">
        <v>8489</v>
      </c>
      <c r="C8494" s="1">
        <f t="shared" si="266"/>
        <v>0.64623363606208506</v>
      </c>
      <c r="E8494">
        <v>8489</v>
      </c>
      <c r="F8494">
        <f t="shared" si="267"/>
        <v>0.25095079072864496</v>
      </c>
    </row>
    <row r="8495" spans="2:6" x14ac:dyDescent="0.3">
      <c r="B8495">
        <v>8490</v>
      </c>
      <c r="C8495" s="1">
        <f t="shared" si="266"/>
        <v>0.64626129405432187</v>
      </c>
      <c r="E8495">
        <v>8490</v>
      </c>
      <c r="F8495">
        <f t="shared" si="267"/>
        <v>0.25093687080367649</v>
      </c>
    </row>
    <row r="8496" spans="2:6" x14ac:dyDescent="0.3">
      <c r="B8496">
        <v>8491</v>
      </c>
      <c r="C8496" s="1">
        <f t="shared" si="266"/>
        <v>0.64628885107799838</v>
      </c>
      <c r="E8496">
        <v>8491</v>
      </c>
      <c r="F8496">
        <f t="shared" si="267"/>
        <v>0.25093687080367649</v>
      </c>
    </row>
    <row r="8497" spans="2:6" x14ac:dyDescent="0.3">
      <c r="B8497">
        <v>8492</v>
      </c>
      <c r="C8497" s="1">
        <f t="shared" si="266"/>
        <v>0.64631630711893751</v>
      </c>
      <c r="E8497">
        <v>8492</v>
      </c>
      <c r="F8497">
        <f t="shared" si="267"/>
        <v>0.25092305328870007</v>
      </c>
    </row>
    <row r="8498" spans="2:6" x14ac:dyDescent="0.3">
      <c r="B8498">
        <v>8493</v>
      </c>
      <c r="C8498" s="1">
        <f t="shared" si="266"/>
        <v>0.64634366216301442</v>
      </c>
      <c r="E8498">
        <v>8493</v>
      </c>
      <c r="F8498">
        <f t="shared" si="267"/>
        <v>0.25092305328870007</v>
      </c>
    </row>
    <row r="8499" spans="2:6" x14ac:dyDescent="0.3">
      <c r="B8499">
        <v>8494</v>
      </c>
      <c r="C8499" s="1">
        <f t="shared" si="266"/>
        <v>0.64637091619615594</v>
      </c>
      <c r="E8499">
        <v>8494</v>
      </c>
      <c r="F8499">
        <f t="shared" si="267"/>
        <v>0.25090933819082428</v>
      </c>
    </row>
    <row r="8500" spans="2:6" x14ac:dyDescent="0.3">
      <c r="B8500">
        <v>8495</v>
      </c>
      <c r="C8500" s="1">
        <f t="shared" si="266"/>
        <v>0.64639806920434084</v>
      </c>
      <c r="E8500">
        <v>8495</v>
      </c>
      <c r="F8500">
        <f t="shared" si="267"/>
        <v>0.25090933819082428</v>
      </c>
    </row>
    <row r="8501" spans="2:6" x14ac:dyDescent="0.3">
      <c r="B8501">
        <v>8496</v>
      </c>
      <c r="C8501" s="1">
        <f t="shared" si="266"/>
        <v>0.64642512117360007</v>
      </c>
      <c r="E8501">
        <v>8496</v>
      </c>
      <c r="F8501">
        <f t="shared" si="267"/>
        <v>0.25089572551710493</v>
      </c>
    </row>
    <row r="8502" spans="2:6" x14ac:dyDescent="0.3">
      <c r="B8502">
        <v>8497</v>
      </c>
      <c r="C8502" s="1">
        <f t="shared" si="266"/>
        <v>0.64645207209001665</v>
      </c>
      <c r="E8502">
        <v>8497</v>
      </c>
      <c r="F8502">
        <f t="shared" si="267"/>
        <v>0.25089572551710493</v>
      </c>
    </row>
    <row r="8503" spans="2:6" x14ac:dyDescent="0.3">
      <c r="B8503">
        <v>8498</v>
      </c>
      <c r="C8503" s="1">
        <f t="shared" si="266"/>
        <v>0.64647892193972512</v>
      </c>
      <c r="E8503">
        <v>8498</v>
      </c>
      <c r="F8503">
        <f t="shared" si="267"/>
        <v>0.25088221527454529</v>
      </c>
    </row>
    <row r="8504" spans="2:6" x14ac:dyDescent="0.3">
      <c r="B8504">
        <v>8499</v>
      </c>
      <c r="C8504" s="1">
        <f t="shared" si="266"/>
        <v>0.64650567070891263</v>
      </c>
      <c r="E8504">
        <v>8499</v>
      </c>
      <c r="F8504">
        <f t="shared" si="267"/>
        <v>0.25088221527454529</v>
      </c>
    </row>
    <row r="8505" spans="2:6" x14ac:dyDescent="0.3">
      <c r="B8505">
        <v>8500</v>
      </c>
      <c r="C8505" s="1">
        <f t="shared" si="266"/>
        <v>0.64653231838381775</v>
      </c>
      <c r="E8505">
        <v>8500</v>
      </c>
      <c r="F8505">
        <f t="shared" si="267"/>
        <v>0.25086880747009582</v>
      </c>
    </row>
    <row r="8506" spans="2:6" x14ac:dyDescent="0.3">
      <c r="B8506">
        <v>8501</v>
      </c>
      <c r="C8506" s="1">
        <f t="shared" si="266"/>
        <v>0.64655886495073134</v>
      </c>
      <c r="E8506">
        <v>8501</v>
      </c>
      <c r="F8506">
        <f t="shared" si="267"/>
        <v>0.25086880747009582</v>
      </c>
    </row>
    <row r="8507" spans="2:6" x14ac:dyDescent="0.3">
      <c r="B8507">
        <v>8502</v>
      </c>
      <c r="C8507" s="1">
        <f t="shared" si="266"/>
        <v>0.64658531039599643</v>
      </c>
      <c r="E8507">
        <v>8502</v>
      </c>
      <c r="F8507">
        <f t="shared" si="267"/>
        <v>0.25085550211065422</v>
      </c>
    </row>
    <row r="8508" spans="2:6" x14ac:dyDescent="0.3">
      <c r="B8508">
        <v>8503</v>
      </c>
      <c r="C8508" s="1">
        <f t="shared" si="266"/>
        <v>0.64661165470600779</v>
      </c>
      <c r="E8508">
        <v>8503</v>
      </c>
      <c r="F8508">
        <f t="shared" si="267"/>
        <v>0.25085550211065422</v>
      </c>
    </row>
    <row r="8509" spans="2:6" x14ac:dyDescent="0.3">
      <c r="B8509">
        <v>8504</v>
      </c>
      <c r="C8509" s="1">
        <f t="shared" si="266"/>
        <v>0.64663789786721237</v>
      </c>
      <c r="E8509">
        <v>8504</v>
      </c>
      <c r="F8509">
        <f t="shared" si="267"/>
        <v>0.25084229920306561</v>
      </c>
    </row>
    <row r="8510" spans="2:6" x14ac:dyDescent="0.3">
      <c r="B8510">
        <v>8505</v>
      </c>
      <c r="C8510" s="1">
        <f t="shared" si="266"/>
        <v>0.64666403986610899</v>
      </c>
      <c r="E8510">
        <v>8505</v>
      </c>
      <c r="F8510">
        <f t="shared" si="267"/>
        <v>0.25084229920306561</v>
      </c>
    </row>
    <row r="8511" spans="2:6" x14ac:dyDescent="0.3">
      <c r="B8511">
        <v>8506</v>
      </c>
      <c r="C8511" s="1">
        <f t="shared" si="266"/>
        <v>0.64669008068924883</v>
      </c>
      <c r="E8511">
        <v>8506</v>
      </c>
      <c r="F8511">
        <f t="shared" si="267"/>
        <v>0.25082919875412241</v>
      </c>
    </row>
    <row r="8512" spans="2:6" x14ac:dyDescent="0.3">
      <c r="B8512">
        <v>8507</v>
      </c>
      <c r="C8512" s="1">
        <f t="shared" si="266"/>
        <v>0.64671602032323472</v>
      </c>
      <c r="E8512">
        <v>8507</v>
      </c>
      <c r="F8512">
        <f t="shared" si="267"/>
        <v>0.25082919875412241</v>
      </c>
    </row>
    <row r="8513" spans="2:6" x14ac:dyDescent="0.3">
      <c r="B8513">
        <v>8508</v>
      </c>
      <c r="C8513" s="1">
        <f t="shared" si="266"/>
        <v>0.64674185875472201</v>
      </c>
      <c r="E8513">
        <v>8508</v>
      </c>
      <c r="F8513">
        <f t="shared" si="267"/>
        <v>0.25081620077056421</v>
      </c>
    </row>
    <row r="8514" spans="2:6" x14ac:dyDescent="0.3">
      <c r="B8514">
        <v>8509</v>
      </c>
      <c r="C8514" s="1">
        <f t="shared" si="266"/>
        <v>0.64676759597041766</v>
      </c>
      <c r="E8514">
        <v>8509</v>
      </c>
      <c r="F8514">
        <f t="shared" si="267"/>
        <v>0.25081620077056421</v>
      </c>
    </row>
    <row r="8515" spans="2:6" x14ac:dyDescent="0.3">
      <c r="B8515">
        <v>8510</v>
      </c>
      <c r="C8515" s="1">
        <f t="shared" si="266"/>
        <v>0.64679323195708094</v>
      </c>
      <c r="E8515">
        <v>8510</v>
      </c>
      <c r="F8515">
        <f t="shared" si="267"/>
        <v>0.2508033052590779</v>
      </c>
    </row>
    <row r="8516" spans="2:6" x14ac:dyDescent="0.3">
      <c r="B8516">
        <v>8511</v>
      </c>
      <c r="C8516" s="1">
        <f t="shared" si="266"/>
        <v>0.64681876670152327</v>
      </c>
      <c r="E8516">
        <v>8511</v>
      </c>
      <c r="F8516">
        <f t="shared" si="267"/>
        <v>0.2508033052590779</v>
      </c>
    </row>
    <row r="8517" spans="2:6" x14ac:dyDescent="0.3">
      <c r="B8517">
        <v>8512</v>
      </c>
      <c r="C8517" s="1">
        <f t="shared" si="266"/>
        <v>0.64684420019060784</v>
      </c>
      <c r="E8517">
        <v>8512</v>
      </c>
      <c r="F8517">
        <f t="shared" si="267"/>
        <v>0.25079051222629783</v>
      </c>
    </row>
    <row r="8518" spans="2:6" x14ac:dyDescent="0.3">
      <c r="B8518">
        <v>8513</v>
      </c>
      <c r="C8518" s="1">
        <f t="shared" ref="C8518:C8581" si="268">D$2+D$1*COS((B8518*2*PI()/8760))</f>
        <v>0.64686953241125045</v>
      </c>
      <c r="E8518">
        <v>8513</v>
      </c>
      <c r="F8518">
        <f t="shared" ref="F8518:F8581" si="269">LARGE(C$6:C$8765,E8518)</f>
        <v>0.25079051222629783</v>
      </c>
    </row>
    <row r="8519" spans="2:6" x14ac:dyDescent="0.3">
      <c r="B8519">
        <v>8514</v>
      </c>
      <c r="C8519" s="1">
        <f t="shared" si="268"/>
        <v>0.64689476335041851</v>
      </c>
      <c r="E8519">
        <v>8514</v>
      </c>
      <c r="F8519">
        <f t="shared" si="269"/>
        <v>0.25077782167880547</v>
      </c>
    </row>
    <row r="8520" spans="2:6" x14ac:dyDescent="0.3">
      <c r="B8520">
        <v>8515</v>
      </c>
      <c r="C8520" s="1">
        <f t="shared" si="268"/>
        <v>0.64691989299513164</v>
      </c>
      <c r="E8520">
        <v>8515</v>
      </c>
      <c r="F8520">
        <f t="shared" si="269"/>
        <v>0.25077782167880541</v>
      </c>
    </row>
    <row r="8521" spans="2:6" x14ac:dyDescent="0.3">
      <c r="B8521">
        <v>8516</v>
      </c>
      <c r="C8521" s="1">
        <f t="shared" si="268"/>
        <v>0.64694492133246173</v>
      </c>
      <c r="E8521">
        <v>8516</v>
      </c>
      <c r="F8521">
        <f t="shared" si="269"/>
        <v>0.25076523362312952</v>
      </c>
    </row>
    <row r="8522" spans="2:6" x14ac:dyDescent="0.3">
      <c r="B8522">
        <v>8517</v>
      </c>
      <c r="C8522" s="1">
        <f t="shared" si="268"/>
        <v>0.64696984834953275</v>
      </c>
      <c r="E8522">
        <v>8517</v>
      </c>
      <c r="F8522">
        <f t="shared" si="269"/>
        <v>0.25076523362312947</v>
      </c>
    </row>
    <row r="8523" spans="2:6" x14ac:dyDescent="0.3">
      <c r="B8523">
        <v>8518</v>
      </c>
      <c r="C8523" s="1">
        <f t="shared" si="268"/>
        <v>0.64699467403352062</v>
      </c>
      <c r="E8523">
        <v>8518</v>
      </c>
      <c r="F8523">
        <f t="shared" si="269"/>
        <v>0.25075274806574605</v>
      </c>
    </row>
    <row r="8524" spans="2:6" x14ac:dyDescent="0.3">
      <c r="B8524">
        <v>8519</v>
      </c>
      <c r="C8524" s="1">
        <f t="shared" si="268"/>
        <v>0.64701939837165368</v>
      </c>
      <c r="E8524">
        <v>8519</v>
      </c>
      <c r="F8524">
        <f t="shared" si="269"/>
        <v>0.25075274806574605</v>
      </c>
    </row>
    <row r="8525" spans="2:6" x14ac:dyDescent="0.3">
      <c r="B8525">
        <v>8520</v>
      </c>
      <c r="C8525" s="1">
        <f t="shared" si="268"/>
        <v>0.64704402135121208</v>
      </c>
      <c r="E8525">
        <v>8520</v>
      </c>
      <c r="F8525">
        <f t="shared" si="269"/>
        <v>0.25074036501307845</v>
      </c>
    </row>
    <row r="8526" spans="2:6" x14ac:dyDescent="0.3">
      <c r="B8526">
        <v>8521</v>
      </c>
      <c r="C8526" s="1">
        <f t="shared" si="268"/>
        <v>0.64706854295952854</v>
      </c>
      <c r="E8526">
        <v>8521</v>
      </c>
      <c r="F8526">
        <f t="shared" si="269"/>
        <v>0.25074036501307845</v>
      </c>
    </row>
    <row r="8527" spans="2:6" x14ac:dyDescent="0.3">
      <c r="B8527">
        <v>8522</v>
      </c>
      <c r="C8527" s="1">
        <f t="shared" si="268"/>
        <v>0.64709296318398746</v>
      </c>
      <c r="E8527">
        <v>8522</v>
      </c>
      <c r="F8527">
        <f t="shared" si="269"/>
        <v>0.25072808447149725</v>
      </c>
    </row>
    <row r="8528" spans="2:6" x14ac:dyDescent="0.3">
      <c r="B8528">
        <v>8523</v>
      </c>
      <c r="C8528" s="1">
        <f t="shared" si="268"/>
        <v>0.64711728201202556</v>
      </c>
      <c r="E8528">
        <v>8523</v>
      </c>
      <c r="F8528">
        <f t="shared" si="269"/>
        <v>0.25072808447149725</v>
      </c>
    </row>
    <row r="8529" spans="2:6" x14ac:dyDescent="0.3">
      <c r="B8529">
        <v>8524</v>
      </c>
      <c r="C8529" s="1">
        <f t="shared" si="268"/>
        <v>0.64714149943113197</v>
      </c>
      <c r="E8529">
        <v>8524</v>
      </c>
      <c r="F8529">
        <f t="shared" si="269"/>
        <v>0.25071590644732028</v>
      </c>
    </row>
    <row r="8530" spans="2:6" x14ac:dyDescent="0.3">
      <c r="B8530">
        <v>8525</v>
      </c>
      <c r="C8530" s="1">
        <f t="shared" si="268"/>
        <v>0.64716561542884765</v>
      </c>
      <c r="E8530">
        <v>8525</v>
      </c>
      <c r="F8530">
        <f t="shared" si="269"/>
        <v>0.25071590644732028</v>
      </c>
    </row>
    <row r="8531" spans="2:6" x14ac:dyDescent="0.3">
      <c r="B8531">
        <v>8526</v>
      </c>
      <c r="C8531" s="1">
        <f t="shared" si="268"/>
        <v>0.64718962999276608</v>
      </c>
      <c r="E8531">
        <v>8526</v>
      </c>
      <c r="F8531">
        <f t="shared" si="269"/>
        <v>0.2507038309468127</v>
      </c>
    </row>
    <row r="8532" spans="2:6" x14ac:dyDescent="0.3">
      <c r="B8532">
        <v>8527</v>
      </c>
      <c r="C8532" s="1">
        <f t="shared" si="268"/>
        <v>0.64721354311053259</v>
      </c>
      <c r="E8532">
        <v>8527</v>
      </c>
      <c r="F8532">
        <f t="shared" si="269"/>
        <v>0.2507038309468127</v>
      </c>
    </row>
    <row r="8533" spans="2:6" x14ac:dyDescent="0.3">
      <c r="B8533">
        <v>8528</v>
      </c>
      <c r="C8533" s="1">
        <f t="shared" si="268"/>
        <v>0.64723735476984467</v>
      </c>
      <c r="E8533">
        <v>8528</v>
      </c>
      <c r="F8533">
        <f t="shared" si="269"/>
        <v>0.25069185797618687</v>
      </c>
    </row>
    <row r="8534" spans="2:6" x14ac:dyDescent="0.3">
      <c r="B8534">
        <v>8529</v>
      </c>
      <c r="C8534" s="1">
        <f t="shared" si="268"/>
        <v>0.64726106495845259</v>
      </c>
      <c r="E8534">
        <v>8529</v>
      </c>
      <c r="F8534">
        <f t="shared" si="269"/>
        <v>0.25069185797618687</v>
      </c>
    </row>
    <row r="8535" spans="2:6" x14ac:dyDescent="0.3">
      <c r="B8535">
        <v>8530</v>
      </c>
      <c r="C8535" s="1">
        <f t="shared" si="268"/>
        <v>0.64728467366415809</v>
      </c>
      <c r="E8535">
        <v>8530</v>
      </c>
      <c r="F8535">
        <f t="shared" si="269"/>
        <v>0.25067998754160231</v>
      </c>
    </row>
    <row r="8536" spans="2:6" x14ac:dyDescent="0.3">
      <c r="B8536">
        <v>8531</v>
      </c>
      <c r="C8536" s="1">
        <f t="shared" si="268"/>
        <v>0.64730818087481556</v>
      </c>
      <c r="E8536">
        <v>8531</v>
      </c>
      <c r="F8536">
        <f t="shared" si="269"/>
        <v>0.25067998754160231</v>
      </c>
    </row>
    <row r="8537" spans="2:6" x14ac:dyDescent="0.3">
      <c r="B8537">
        <v>8532</v>
      </c>
      <c r="C8537" s="1">
        <f t="shared" si="268"/>
        <v>0.64733158657833134</v>
      </c>
      <c r="E8537">
        <v>8532</v>
      </c>
      <c r="F8537">
        <f t="shared" si="269"/>
        <v>0.25066821964916597</v>
      </c>
    </row>
    <row r="8538" spans="2:6" x14ac:dyDescent="0.3">
      <c r="B8538">
        <v>8533</v>
      </c>
      <c r="C8538" s="1">
        <f t="shared" si="268"/>
        <v>0.6473548907626645</v>
      </c>
      <c r="E8538">
        <v>8533</v>
      </c>
      <c r="F8538">
        <f t="shared" si="269"/>
        <v>0.25066821964916597</v>
      </c>
    </row>
    <row r="8539" spans="2:6" x14ac:dyDescent="0.3">
      <c r="B8539">
        <v>8534</v>
      </c>
      <c r="C8539" s="1">
        <f t="shared" si="268"/>
        <v>0.64737809341582553</v>
      </c>
      <c r="E8539">
        <v>8534</v>
      </c>
      <c r="F8539">
        <f t="shared" si="269"/>
        <v>0.25065655430493194</v>
      </c>
    </row>
    <row r="8540" spans="2:6" x14ac:dyDescent="0.3">
      <c r="B8540">
        <v>8535</v>
      </c>
      <c r="C8540" s="1">
        <f t="shared" si="268"/>
        <v>0.64740119452587774</v>
      </c>
      <c r="E8540">
        <v>8535</v>
      </c>
      <c r="F8540">
        <f t="shared" si="269"/>
        <v>0.25065655430493194</v>
      </c>
    </row>
    <row r="8541" spans="2:6" x14ac:dyDescent="0.3">
      <c r="B8541">
        <v>8536</v>
      </c>
      <c r="C8541" s="1">
        <f t="shared" si="268"/>
        <v>0.64742419408093665</v>
      </c>
      <c r="E8541">
        <v>8536</v>
      </c>
      <c r="F8541">
        <f t="shared" si="269"/>
        <v>0.25064499151490155</v>
      </c>
    </row>
    <row r="8542" spans="2:6" x14ac:dyDescent="0.3">
      <c r="B8542">
        <v>8537</v>
      </c>
      <c r="C8542" s="1">
        <f t="shared" si="268"/>
        <v>0.64744709206916995</v>
      </c>
      <c r="E8542">
        <v>8537</v>
      </c>
      <c r="F8542">
        <f t="shared" si="269"/>
        <v>0.25064499151490155</v>
      </c>
    </row>
    <row r="8543" spans="2:6" x14ac:dyDescent="0.3">
      <c r="B8543">
        <v>8538</v>
      </c>
      <c r="C8543" s="1">
        <f t="shared" si="268"/>
        <v>0.64746988847879727</v>
      </c>
      <c r="E8543">
        <v>8538</v>
      </c>
      <c r="F8543">
        <f t="shared" si="269"/>
        <v>0.25063353128502341</v>
      </c>
    </row>
    <row r="8544" spans="2:6" x14ac:dyDescent="0.3">
      <c r="B8544">
        <v>8539</v>
      </c>
      <c r="C8544" s="1">
        <f t="shared" si="268"/>
        <v>0.64749258329809101</v>
      </c>
      <c r="E8544">
        <v>8539</v>
      </c>
      <c r="F8544">
        <f t="shared" si="269"/>
        <v>0.25063353128502341</v>
      </c>
    </row>
    <row r="8545" spans="2:6" x14ac:dyDescent="0.3">
      <c r="B8545">
        <v>8540</v>
      </c>
      <c r="C8545" s="1">
        <f t="shared" si="268"/>
        <v>0.64751517651537549</v>
      </c>
      <c r="E8545">
        <v>8540</v>
      </c>
      <c r="F8545">
        <f t="shared" si="269"/>
        <v>0.25062217362119338</v>
      </c>
    </row>
    <row r="8546" spans="2:6" x14ac:dyDescent="0.3">
      <c r="B8546">
        <v>8541</v>
      </c>
      <c r="C8546" s="1">
        <f t="shared" si="268"/>
        <v>0.64753766811902758</v>
      </c>
      <c r="E8546">
        <v>8541</v>
      </c>
      <c r="F8546">
        <f t="shared" si="269"/>
        <v>0.25062217362119338</v>
      </c>
    </row>
    <row r="8547" spans="2:6" x14ac:dyDescent="0.3">
      <c r="B8547">
        <v>8542</v>
      </c>
      <c r="C8547" s="1">
        <f t="shared" si="268"/>
        <v>0.64756005809747608</v>
      </c>
      <c r="E8547">
        <v>8542</v>
      </c>
      <c r="F8547">
        <f t="shared" si="269"/>
        <v>0.25061091852925449</v>
      </c>
    </row>
    <row r="8548" spans="2:6" x14ac:dyDescent="0.3">
      <c r="B8548">
        <v>8543</v>
      </c>
      <c r="C8548" s="1">
        <f t="shared" si="268"/>
        <v>0.64758234643920209</v>
      </c>
      <c r="E8548">
        <v>8543</v>
      </c>
      <c r="F8548">
        <f t="shared" si="269"/>
        <v>0.25061091852925449</v>
      </c>
    </row>
    <row r="8549" spans="2:6" x14ac:dyDescent="0.3">
      <c r="B8549">
        <v>8544</v>
      </c>
      <c r="C8549" s="1">
        <f t="shared" si="268"/>
        <v>0.64760453313273958</v>
      </c>
      <c r="E8549">
        <v>8544</v>
      </c>
      <c r="F8549">
        <f t="shared" si="269"/>
        <v>0.25059976601499701</v>
      </c>
    </row>
    <row r="8550" spans="2:6" x14ac:dyDescent="0.3">
      <c r="B8550">
        <v>8545</v>
      </c>
      <c r="C8550" s="1">
        <f t="shared" si="268"/>
        <v>0.647626618166674</v>
      </c>
      <c r="E8550">
        <v>8545</v>
      </c>
      <c r="F8550">
        <f t="shared" si="269"/>
        <v>0.25059976601499701</v>
      </c>
    </row>
    <row r="8551" spans="2:6" x14ac:dyDescent="0.3">
      <c r="B8551">
        <v>8546</v>
      </c>
      <c r="C8551" s="1">
        <f t="shared" si="268"/>
        <v>0.64764860152964365</v>
      </c>
      <c r="E8551">
        <v>8546</v>
      </c>
      <c r="F8551">
        <f t="shared" si="269"/>
        <v>0.25058871608415845</v>
      </c>
    </row>
    <row r="8552" spans="2:6" x14ac:dyDescent="0.3">
      <c r="B8552">
        <v>8547</v>
      </c>
      <c r="C8552" s="1">
        <f t="shared" si="268"/>
        <v>0.64767048321033904</v>
      </c>
      <c r="E8552">
        <v>8547</v>
      </c>
      <c r="F8552">
        <f t="shared" si="269"/>
        <v>0.25058871608415845</v>
      </c>
    </row>
    <row r="8553" spans="2:6" x14ac:dyDescent="0.3">
      <c r="B8553">
        <v>8548</v>
      </c>
      <c r="C8553" s="1">
        <f t="shared" si="268"/>
        <v>0.64769226319750284</v>
      </c>
      <c r="E8553">
        <v>8548</v>
      </c>
      <c r="F8553">
        <f t="shared" si="269"/>
        <v>0.2505777687424236</v>
      </c>
    </row>
    <row r="8554" spans="2:6" x14ac:dyDescent="0.3">
      <c r="B8554">
        <v>8549</v>
      </c>
      <c r="C8554" s="1">
        <f t="shared" si="268"/>
        <v>0.64771394147993</v>
      </c>
      <c r="E8554">
        <v>8549</v>
      </c>
      <c r="F8554">
        <f t="shared" si="269"/>
        <v>0.2505777687424236</v>
      </c>
    </row>
    <row r="8555" spans="2:6" x14ac:dyDescent="0.3">
      <c r="B8555">
        <v>8550</v>
      </c>
      <c r="C8555" s="1">
        <f t="shared" si="268"/>
        <v>0.64773551804646812</v>
      </c>
      <c r="E8555">
        <v>8550</v>
      </c>
      <c r="F8555">
        <f t="shared" si="269"/>
        <v>0.25056692399542446</v>
      </c>
    </row>
    <row r="8556" spans="2:6" x14ac:dyDescent="0.3">
      <c r="B8556">
        <v>8551</v>
      </c>
      <c r="C8556" s="1">
        <f t="shared" si="268"/>
        <v>0.64775699288601674</v>
      </c>
      <c r="E8556">
        <v>8551</v>
      </c>
      <c r="F8556">
        <f t="shared" si="269"/>
        <v>0.25056692399542446</v>
      </c>
    </row>
    <row r="8557" spans="2:6" x14ac:dyDescent="0.3">
      <c r="B8557">
        <v>8552</v>
      </c>
      <c r="C8557" s="1">
        <f t="shared" si="268"/>
        <v>0.64777836598752814</v>
      </c>
      <c r="E8557">
        <v>8552</v>
      </c>
      <c r="F8557">
        <f t="shared" si="269"/>
        <v>0.25055618184874012</v>
      </c>
    </row>
    <row r="8558" spans="2:6" x14ac:dyDescent="0.3">
      <c r="B8558">
        <v>8553</v>
      </c>
      <c r="C8558" s="1">
        <f t="shared" si="268"/>
        <v>0.64779963734000656</v>
      </c>
      <c r="E8558">
        <v>8553</v>
      </c>
      <c r="F8558">
        <f t="shared" si="269"/>
        <v>0.25055618184874012</v>
      </c>
    </row>
    <row r="8559" spans="2:6" x14ac:dyDescent="0.3">
      <c r="B8559">
        <v>8554</v>
      </c>
      <c r="C8559" s="1">
        <f t="shared" si="268"/>
        <v>0.64782080693250876</v>
      </c>
      <c r="E8559">
        <v>8554</v>
      </c>
      <c r="F8559">
        <f t="shared" si="269"/>
        <v>0.25054554230789705</v>
      </c>
    </row>
    <row r="8560" spans="2:6" x14ac:dyDescent="0.3">
      <c r="B8560">
        <v>8555</v>
      </c>
      <c r="C8560" s="1">
        <f t="shared" si="268"/>
        <v>0.6478418747541439</v>
      </c>
      <c r="E8560">
        <v>8555</v>
      </c>
      <c r="F8560">
        <f t="shared" si="269"/>
        <v>0.25054554230789705</v>
      </c>
    </row>
    <row r="8561" spans="2:6" x14ac:dyDescent="0.3">
      <c r="B8561">
        <v>8556</v>
      </c>
      <c r="C8561" s="1">
        <f t="shared" si="268"/>
        <v>0.6478628407940733</v>
      </c>
      <c r="E8561">
        <v>8556</v>
      </c>
      <c r="F8561">
        <f t="shared" si="269"/>
        <v>0.25053500537836892</v>
      </c>
    </row>
    <row r="8562" spans="2:6" x14ac:dyDescent="0.3">
      <c r="B8562">
        <v>8557</v>
      </c>
      <c r="C8562" s="1">
        <f t="shared" si="268"/>
        <v>0.64788370504151083</v>
      </c>
      <c r="E8562">
        <v>8557</v>
      </c>
      <c r="F8562">
        <f t="shared" si="269"/>
        <v>0.25053500537836887</v>
      </c>
    </row>
    <row r="8563" spans="2:6" x14ac:dyDescent="0.3">
      <c r="B8563">
        <v>8558</v>
      </c>
      <c r="C8563" s="1">
        <f t="shared" si="268"/>
        <v>0.64790446748572283</v>
      </c>
      <c r="E8563">
        <v>8558</v>
      </c>
      <c r="F8563">
        <f t="shared" si="269"/>
        <v>0.25052457106557641</v>
      </c>
    </row>
    <row r="8564" spans="2:6" x14ac:dyDescent="0.3">
      <c r="B8564">
        <v>8559</v>
      </c>
      <c r="C8564" s="1">
        <f t="shared" si="268"/>
        <v>0.64792512811602765</v>
      </c>
      <c r="E8564">
        <v>8559</v>
      </c>
      <c r="F8564">
        <f t="shared" si="269"/>
        <v>0.25052457106557641</v>
      </c>
    </row>
    <row r="8565" spans="2:6" x14ac:dyDescent="0.3">
      <c r="B8565">
        <v>8560</v>
      </c>
      <c r="C8565" s="1">
        <f t="shared" si="268"/>
        <v>0.64794568692179622</v>
      </c>
      <c r="E8565">
        <v>8560</v>
      </c>
      <c r="F8565">
        <f t="shared" si="269"/>
        <v>0.25051423937488765</v>
      </c>
    </row>
    <row r="8566" spans="2:6" x14ac:dyDescent="0.3">
      <c r="B8566">
        <v>8561</v>
      </c>
      <c r="C8566" s="1">
        <f t="shared" si="268"/>
        <v>0.647966143892452</v>
      </c>
      <c r="E8566">
        <v>8561</v>
      </c>
      <c r="F8566">
        <f t="shared" si="269"/>
        <v>0.25051423937488765</v>
      </c>
    </row>
    <row r="8567" spans="2:6" x14ac:dyDescent="0.3">
      <c r="B8567">
        <v>8562</v>
      </c>
      <c r="C8567" s="1">
        <f t="shared" si="268"/>
        <v>0.64798649901747063</v>
      </c>
      <c r="E8567">
        <v>8562</v>
      </c>
      <c r="F8567">
        <f t="shared" si="269"/>
        <v>0.2505040103116179</v>
      </c>
    </row>
    <row r="8568" spans="2:6" x14ac:dyDescent="0.3">
      <c r="B8568">
        <v>8563</v>
      </c>
      <c r="C8568" s="1">
        <f t="shared" si="268"/>
        <v>0.64800675228638016</v>
      </c>
      <c r="E8568">
        <v>8563</v>
      </c>
      <c r="F8568">
        <f t="shared" si="269"/>
        <v>0.2505040103116179</v>
      </c>
    </row>
    <row r="8569" spans="2:6" x14ac:dyDescent="0.3">
      <c r="B8569">
        <v>8564</v>
      </c>
      <c r="C8569" s="1">
        <f t="shared" si="268"/>
        <v>0.64802690368876126</v>
      </c>
      <c r="E8569">
        <v>8564</v>
      </c>
      <c r="F8569">
        <f t="shared" si="269"/>
        <v>0.25049388388102956</v>
      </c>
    </row>
    <row r="8570" spans="2:6" x14ac:dyDescent="0.3">
      <c r="B8570">
        <v>8565</v>
      </c>
      <c r="C8570" s="1">
        <f t="shared" si="268"/>
        <v>0.64804695321424677</v>
      </c>
      <c r="E8570">
        <v>8565</v>
      </c>
      <c r="F8570">
        <f t="shared" si="269"/>
        <v>0.25049388388102956</v>
      </c>
    </row>
    <row r="8571" spans="2:6" x14ac:dyDescent="0.3">
      <c r="B8571">
        <v>8566</v>
      </c>
      <c r="C8571" s="1">
        <f t="shared" si="268"/>
        <v>0.64806690085252183</v>
      </c>
      <c r="E8571">
        <v>8566</v>
      </c>
      <c r="F8571">
        <f t="shared" si="269"/>
        <v>0.25048386008833223</v>
      </c>
    </row>
    <row r="8572" spans="2:6" x14ac:dyDescent="0.3">
      <c r="B8572">
        <v>8567</v>
      </c>
      <c r="C8572" s="1">
        <f t="shared" si="268"/>
        <v>0.64808674659332444</v>
      </c>
      <c r="E8572">
        <v>8567</v>
      </c>
      <c r="F8572">
        <f t="shared" si="269"/>
        <v>0.25048386008833223</v>
      </c>
    </row>
    <row r="8573" spans="2:6" x14ac:dyDescent="0.3">
      <c r="B8573">
        <v>8568</v>
      </c>
      <c r="C8573" s="1">
        <f t="shared" si="268"/>
        <v>0.64810649042644464</v>
      </c>
      <c r="E8573">
        <v>8568</v>
      </c>
      <c r="F8573">
        <f t="shared" si="269"/>
        <v>0.25047393893868286</v>
      </c>
    </row>
    <row r="8574" spans="2:6" x14ac:dyDescent="0.3">
      <c r="B8574">
        <v>8569</v>
      </c>
      <c r="C8574" s="1">
        <f t="shared" si="268"/>
        <v>0.64812613234172489</v>
      </c>
      <c r="E8574">
        <v>8569</v>
      </c>
      <c r="F8574">
        <f t="shared" si="269"/>
        <v>0.25047393893868286</v>
      </c>
    </row>
    <row r="8575" spans="2:6" x14ac:dyDescent="0.3">
      <c r="B8575">
        <v>8570</v>
      </c>
      <c r="C8575" s="1">
        <f t="shared" si="268"/>
        <v>0.64814567232906062</v>
      </c>
      <c r="E8575">
        <v>8570</v>
      </c>
      <c r="F8575">
        <f t="shared" si="269"/>
        <v>0.25046412043718541</v>
      </c>
    </row>
    <row r="8576" spans="2:6" x14ac:dyDescent="0.3">
      <c r="B8576">
        <v>8571</v>
      </c>
      <c r="C8576" s="1">
        <f t="shared" si="268"/>
        <v>0.64816511037839875</v>
      </c>
      <c r="E8576">
        <v>8571</v>
      </c>
      <c r="F8576">
        <f t="shared" si="269"/>
        <v>0.25046412043718541</v>
      </c>
    </row>
    <row r="8577" spans="2:6" x14ac:dyDescent="0.3">
      <c r="B8577">
        <v>8572</v>
      </c>
      <c r="C8577" s="1">
        <f t="shared" si="268"/>
        <v>0.64818444647973961</v>
      </c>
      <c r="E8577">
        <v>8572</v>
      </c>
      <c r="F8577">
        <f t="shared" si="269"/>
        <v>0.25045440458889112</v>
      </c>
    </row>
    <row r="8578" spans="2:6" x14ac:dyDescent="0.3">
      <c r="B8578">
        <v>8573</v>
      </c>
      <c r="C8578" s="1">
        <f t="shared" si="268"/>
        <v>0.64820368062313549</v>
      </c>
      <c r="E8578">
        <v>8573</v>
      </c>
      <c r="F8578">
        <f t="shared" si="269"/>
        <v>0.25045440458889112</v>
      </c>
    </row>
    <row r="8579" spans="2:6" x14ac:dyDescent="0.3">
      <c r="B8579">
        <v>8574</v>
      </c>
      <c r="C8579" s="1">
        <f t="shared" si="268"/>
        <v>0.64822281279869087</v>
      </c>
      <c r="E8579">
        <v>8574</v>
      </c>
      <c r="F8579">
        <f t="shared" si="269"/>
        <v>0.25044479139879838</v>
      </c>
    </row>
    <row r="8580" spans="2:6" x14ac:dyDescent="0.3">
      <c r="B8580">
        <v>8575</v>
      </c>
      <c r="C8580" s="1">
        <f t="shared" si="268"/>
        <v>0.64824184299656351</v>
      </c>
      <c r="E8580">
        <v>8575</v>
      </c>
      <c r="F8580">
        <f t="shared" si="269"/>
        <v>0.25044479139879838</v>
      </c>
    </row>
    <row r="8581" spans="2:6" x14ac:dyDescent="0.3">
      <c r="B8581">
        <v>8576</v>
      </c>
      <c r="C8581" s="1">
        <f t="shared" si="268"/>
        <v>0.64826077120696268</v>
      </c>
      <c r="E8581">
        <v>8576</v>
      </c>
      <c r="F8581">
        <f t="shared" si="269"/>
        <v>0.25043528087185285</v>
      </c>
    </row>
    <row r="8582" spans="2:6" x14ac:dyDescent="0.3">
      <c r="B8582">
        <v>8577</v>
      </c>
      <c r="C8582" s="1">
        <f t="shared" ref="C8582:C8645" si="270">D$2+D$1*COS((B8582*2*PI()/8760))</f>
        <v>0.64827959742015095</v>
      </c>
      <c r="E8582">
        <v>8577</v>
      </c>
      <c r="F8582">
        <f t="shared" ref="F8582:F8645" si="271">LARGE(C$6:C$8765,E8582)</f>
        <v>0.25043528087185285</v>
      </c>
    </row>
    <row r="8583" spans="2:6" x14ac:dyDescent="0.3">
      <c r="B8583">
        <v>8578</v>
      </c>
      <c r="C8583" s="1">
        <f t="shared" si="270"/>
        <v>0.64829832162644263</v>
      </c>
      <c r="E8583">
        <v>8578</v>
      </c>
      <c r="F8583">
        <f t="shared" si="271"/>
        <v>0.25042587301294722</v>
      </c>
    </row>
    <row r="8584" spans="2:6" x14ac:dyDescent="0.3">
      <c r="B8584">
        <v>8579</v>
      </c>
      <c r="C8584" s="1">
        <f t="shared" si="270"/>
        <v>0.64831694381620508</v>
      </c>
      <c r="E8584">
        <v>8579</v>
      </c>
      <c r="F8584">
        <f t="shared" si="271"/>
        <v>0.25042587301294722</v>
      </c>
    </row>
    <row r="8585" spans="2:6" x14ac:dyDescent="0.3">
      <c r="B8585">
        <v>8580</v>
      </c>
      <c r="C8585" s="1">
        <f t="shared" si="270"/>
        <v>0.64833546397985797</v>
      </c>
      <c r="E8585">
        <v>8580</v>
      </c>
      <c r="F8585">
        <f t="shared" si="271"/>
        <v>0.25041656782692157</v>
      </c>
    </row>
    <row r="8586" spans="2:6" x14ac:dyDescent="0.3">
      <c r="B8586">
        <v>8581</v>
      </c>
      <c r="C8586" s="1">
        <f t="shared" si="270"/>
        <v>0.64835388210787337</v>
      </c>
      <c r="E8586">
        <v>8581</v>
      </c>
      <c r="F8586">
        <f t="shared" si="271"/>
        <v>0.25041656782692157</v>
      </c>
    </row>
    <row r="8587" spans="2:6" x14ac:dyDescent="0.3">
      <c r="B8587">
        <v>8582</v>
      </c>
      <c r="C8587" s="1">
        <f t="shared" si="270"/>
        <v>0.64837219819077585</v>
      </c>
      <c r="E8587">
        <v>8582</v>
      </c>
      <c r="F8587">
        <f t="shared" si="271"/>
        <v>0.25040736531856295</v>
      </c>
    </row>
    <row r="8588" spans="2:6" x14ac:dyDescent="0.3">
      <c r="B8588">
        <v>8583</v>
      </c>
      <c r="C8588" s="1">
        <f t="shared" si="270"/>
        <v>0.64839041221914251</v>
      </c>
      <c r="E8588">
        <v>8583</v>
      </c>
      <c r="F8588">
        <f t="shared" si="271"/>
        <v>0.25040736531856295</v>
      </c>
    </row>
    <row r="8589" spans="2:6" x14ac:dyDescent="0.3">
      <c r="B8589">
        <v>8584</v>
      </c>
      <c r="C8589" s="1">
        <f t="shared" si="270"/>
        <v>0.64840852418360306</v>
      </c>
      <c r="E8589">
        <v>8584</v>
      </c>
      <c r="F8589">
        <f t="shared" si="271"/>
        <v>0.25039826549260574</v>
      </c>
    </row>
    <row r="8590" spans="2:6" x14ac:dyDescent="0.3">
      <c r="B8590">
        <v>8585</v>
      </c>
      <c r="C8590" s="1">
        <f t="shared" si="270"/>
        <v>0.64842653407483941</v>
      </c>
      <c r="E8590">
        <v>8585</v>
      </c>
      <c r="F8590">
        <f t="shared" si="271"/>
        <v>0.25039826549260574</v>
      </c>
    </row>
    <row r="8591" spans="2:6" x14ac:dyDescent="0.3">
      <c r="B8591">
        <v>8586</v>
      </c>
      <c r="C8591" s="1">
        <f t="shared" si="270"/>
        <v>0.64844444188358641</v>
      </c>
      <c r="E8591">
        <v>8586</v>
      </c>
      <c r="F8591">
        <f t="shared" si="271"/>
        <v>0.25038926835373143</v>
      </c>
    </row>
    <row r="8592" spans="2:6" x14ac:dyDescent="0.3">
      <c r="B8592">
        <v>8587</v>
      </c>
      <c r="C8592" s="1">
        <f t="shared" si="270"/>
        <v>0.6484622476006312</v>
      </c>
      <c r="E8592">
        <v>8587</v>
      </c>
      <c r="F8592">
        <f t="shared" si="271"/>
        <v>0.25038926835373143</v>
      </c>
    </row>
    <row r="8593" spans="2:6" x14ac:dyDescent="0.3">
      <c r="B8593">
        <v>8588</v>
      </c>
      <c r="C8593" s="1">
        <f t="shared" si="270"/>
        <v>0.64847995121681334</v>
      </c>
      <c r="E8593">
        <v>8588</v>
      </c>
      <c r="F8593">
        <f t="shared" si="271"/>
        <v>0.25038037390656864</v>
      </c>
    </row>
    <row r="8594" spans="2:6" x14ac:dyDescent="0.3">
      <c r="B8594">
        <v>8589</v>
      </c>
      <c r="C8594" s="1">
        <f t="shared" si="270"/>
        <v>0.64849755272302512</v>
      </c>
      <c r="E8594">
        <v>8589</v>
      </c>
      <c r="F8594">
        <f t="shared" si="271"/>
        <v>0.25038037390656864</v>
      </c>
    </row>
    <row r="8595" spans="2:6" x14ac:dyDescent="0.3">
      <c r="B8595">
        <v>8590</v>
      </c>
      <c r="C8595" s="1">
        <f t="shared" si="270"/>
        <v>0.64851505211021121</v>
      </c>
      <c r="E8595">
        <v>8590</v>
      </c>
      <c r="F8595">
        <f t="shared" si="271"/>
        <v>0.25037158215569327</v>
      </c>
    </row>
    <row r="8596" spans="2:6" x14ac:dyDescent="0.3">
      <c r="B8596">
        <v>8591</v>
      </c>
      <c r="C8596" s="1">
        <f t="shared" si="270"/>
        <v>0.64853244936936894</v>
      </c>
      <c r="E8596">
        <v>8591</v>
      </c>
      <c r="F8596">
        <f t="shared" si="271"/>
        <v>0.25037158215569327</v>
      </c>
    </row>
    <row r="8597" spans="2:6" x14ac:dyDescent="0.3">
      <c r="B8597">
        <v>8592</v>
      </c>
      <c r="C8597" s="1">
        <f t="shared" si="270"/>
        <v>0.64854974449154801</v>
      </c>
      <c r="E8597">
        <v>8592</v>
      </c>
      <c r="F8597">
        <f t="shared" si="271"/>
        <v>0.25036289310562826</v>
      </c>
    </row>
    <row r="8598" spans="2:6" x14ac:dyDescent="0.3">
      <c r="B8598">
        <v>8593</v>
      </c>
      <c r="C8598" s="1">
        <f t="shared" si="270"/>
        <v>0.64856693746785088</v>
      </c>
      <c r="E8598">
        <v>8593</v>
      </c>
      <c r="F8598">
        <f t="shared" si="271"/>
        <v>0.25036289310562826</v>
      </c>
    </row>
    <row r="8599" spans="2:6" x14ac:dyDescent="0.3">
      <c r="B8599">
        <v>8594</v>
      </c>
      <c r="C8599" s="1">
        <f t="shared" si="270"/>
        <v>0.6485840282894324</v>
      </c>
      <c r="E8599">
        <v>8594</v>
      </c>
      <c r="F8599">
        <f t="shared" si="271"/>
        <v>0.25035430676084386</v>
      </c>
    </row>
    <row r="8600" spans="2:6" x14ac:dyDescent="0.3">
      <c r="B8600">
        <v>8595</v>
      </c>
      <c r="C8600" s="1">
        <f t="shared" si="270"/>
        <v>0.64860101694750005</v>
      </c>
      <c r="E8600">
        <v>8595</v>
      </c>
      <c r="F8600">
        <f t="shared" si="271"/>
        <v>0.2503543067608438</v>
      </c>
    </row>
    <row r="8601" spans="2:6" x14ac:dyDescent="0.3">
      <c r="B8601">
        <v>8596</v>
      </c>
      <c r="C8601" s="1">
        <f t="shared" si="270"/>
        <v>0.64861790343331394</v>
      </c>
      <c r="E8601">
        <v>8596</v>
      </c>
      <c r="F8601">
        <f t="shared" si="271"/>
        <v>0.25034582312575726</v>
      </c>
    </row>
    <row r="8602" spans="2:6" x14ac:dyDescent="0.3">
      <c r="B8602">
        <v>8597</v>
      </c>
      <c r="C8602" s="1">
        <f t="shared" si="270"/>
        <v>0.64863468773818644</v>
      </c>
      <c r="E8602">
        <v>8597</v>
      </c>
      <c r="F8602">
        <f t="shared" si="271"/>
        <v>0.25034582312575726</v>
      </c>
    </row>
    <row r="8603" spans="2:6" x14ac:dyDescent="0.3">
      <c r="B8603">
        <v>8598</v>
      </c>
      <c r="C8603" s="1">
        <f t="shared" si="270"/>
        <v>0.64865136985348282</v>
      </c>
      <c r="E8603">
        <v>8598</v>
      </c>
      <c r="F8603">
        <f t="shared" si="271"/>
        <v>0.25033744220473314</v>
      </c>
    </row>
    <row r="8604" spans="2:6" x14ac:dyDescent="0.3">
      <c r="B8604">
        <v>8599</v>
      </c>
      <c r="C8604" s="1">
        <f t="shared" si="270"/>
        <v>0.64866794977062092</v>
      </c>
      <c r="E8604">
        <v>8599</v>
      </c>
      <c r="F8604">
        <f t="shared" si="271"/>
        <v>0.25033744220473314</v>
      </c>
    </row>
    <row r="8605" spans="2:6" x14ac:dyDescent="0.3">
      <c r="B8605">
        <v>8600</v>
      </c>
      <c r="C8605" s="1">
        <f t="shared" si="270"/>
        <v>0.6486844274810708</v>
      </c>
      <c r="E8605">
        <v>8600</v>
      </c>
      <c r="F8605">
        <f t="shared" si="271"/>
        <v>0.25032916400208299</v>
      </c>
    </row>
    <row r="8606" spans="2:6" x14ac:dyDescent="0.3">
      <c r="B8606">
        <v>8601</v>
      </c>
      <c r="C8606" s="1">
        <f t="shared" si="270"/>
        <v>0.64870080297635546</v>
      </c>
      <c r="E8606">
        <v>8601</v>
      </c>
      <c r="F8606">
        <f t="shared" si="271"/>
        <v>0.25032916400208299</v>
      </c>
    </row>
    <row r="8607" spans="2:6" x14ac:dyDescent="0.3">
      <c r="B8607">
        <v>8602</v>
      </c>
      <c r="C8607" s="1">
        <f t="shared" si="270"/>
        <v>0.64871707624805031</v>
      </c>
      <c r="E8607">
        <v>8602</v>
      </c>
      <c r="F8607">
        <f t="shared" si="271"/>
        <v>0.25032098852206569</v>
      </c>
    </row>
    <row r="8608" spans="2:6" x14ac:dyDescent="0.3">
      <c r="B8608">
        <v>8603</v>
      </c>
      <c r="C8608" s="1">
        <f t="shared" si="270"/>
        <v>0.64873324728778348</v>
      </c>
      <c r="E8608">
        <v>8603</v>
      </c>
      <c r="F8608">
        <f t="shared" si="271"/>
        <v>0.25032098852206563</v>
      </c>
    </row>
    <row r="8609" spans="2:6" x14ac:dyDescent="0.3">
      <c r="B8609">
        <v>8604</v>
      </c>
      <c r="C8609" s="1">
        <f t="shared" si="270"/>
        <v>0.64874931608723563</v>
      </c>
      <c r="E8609">
        <v>8604</v>
      </c>
      <c r="F8609">
        <f t="shared" si="271"/>
        <v>0.25031291576888715</v>
      </c>
    </row>
    <row r="8610" spans="2:6" x14ac:dyDescent="0.3">
      <c r="B8610">
        <v>8605</v>
      </c>
      <c r="C8610" s="1">
        <f t="shared" si="270"/>
        <v>0.64876528263813993</v>
      </c>
      <c r="E8610">
        <v>8605</v>
      </c>
      <c r="F8610">
        <f t="shared" si="271"/>
        <v>0.25031291576888715</v>
      </c>
    </row>
    <row r="8611" spans="2:6" x14ac:dyDescent="0.3">
      <c r="B8611">
        <v>8606</v>
      </c>
      <c r="C8611" s="1">
        <f t="shared" si="270"/>
        <v>0.64878114693228228</v>
      </c>
      <c r="E8611">
        <v>8606</v>
      </c>
      <c r="F8611">
        <f t="shared" si="271"/>
        <v>0.25030494574670048</v>
      </c>
    </row>
    <row r="8612" spans="2:6" x14ac:dyDescent="0.3">
      <c r="B8612">
        <v>8607</v>
      </c>
      <c r="C8612" s="1">
        <f t="shared" si="270"/>
        <v>0.64879690896150111</v>
      </c>
      <c r="E8612">
        <v>8607</v>
      </c>
      <c r="F8612">
        <f t="shared" si="271"/>
        <v>0.25030494574670048</v>
      </c>
    </row>
    <row r="8613" spans="2:6" x14ac:dyDescent="0.3">
      <c r="B8613">
        <v>8608</v>
      </c>
      <c r="C8613" s="1">
        <f t="shared" si="270"/>
        <v>0.64881256871768755</v>
      </c>
      <c r="E8613">
        <v>8608</v>
      </c>
      <c r="F8613">
        <f t="shared" si="271"/>
        <v>0.25029707845960603</v>
      </c>
    </row>
    <row r="8614" spans="2:6" x14ac:dyDescent="0.3">
      <c r="B8614">
        <v>8609</v>
      </c>
      <c r="C8614" s="1">
        <f t="shared" si="270"/>
        <v>0.64882812619278518</v>
      </c>
      <c r="E8614">
        <v>8609</v>
      </c>
      <c r="F8614">
        <f t="shared" si="271"/>
        <v>0.25029707845960603</v>
      </c>
    </row>
    <row r="8615" spans="2:6" x14ac:dyDescent="0.3">
      <c r="B8615">
        <v>8610</v>
      </c>
      <c r="C8615" s="1">
        <f t="shared" si="270"/>
        <v>0.64884358137879039</v>
      </c>
      <c r="E8615">
        <v>8610</v>
      </c>
      <c r="F8615">
        <f t="shared" si="271"/>
        <v>0.2502893139116511</v>
      </c>
    </row>
    <row r="8616" spans="2:6" x14ac:dyDescent="0.3">
      <c r="B8616">
        <v>8611</v>
      </c>
      <c r="C8616" s="1">
        <f t="shared" si="270"/>
        <v>0.6488589342677521</v>
      </c>
      <c r="E8616">
        <v>8611</v>
      </c>
      <c r="F8616">
        <f t="shared" si="271"/>
        <v>0.2502893139116511</v>
      </c>
    </row>
    <row r="8617" spans="2:6" x14ac:dyDescent="0.3">
      <c r="B8617">
        <v>8612</v>
      </c>
      <c r="C8617" s="1">
        <f t="shared" si="270"/>
        <v>0.64887418485177184</v>
      </c>
      <c r="E8617">
        <v>8612</v>
      </c>
      <c r="F8617">
        <f t="shared" si="271"/>
        <v>0.25028165210683029</v>
      </c>
    </row>
    <row r="8618" spans="2:6" x14ac:dyDescent="0.3">
      <c r="B8618">
        <v>8613</v>
      </c>
      <c r="C8618" s="1">
        <f t="shared" si="270"/>
        <v>0.64888933312300368</v>
      </c>
      <c r="E8618">
        <v>8613</v>
      </c>
      <c r="F8618">
        <f t="shared" si="271"/>
        <v>0.25028165210683029</v>
      </c>
    </row>
    <row r="8619" spans="2:6" x14ac:dyDescent="0.3">
      <c r="B8619">
        <v>8614</v>
      </c>
      <c r="C8619" s="1">
        <f t="shared" si="270"/>
        <v>0.64890437907365461</v>
      </c>
      <c r="E8619">
        <v>8614</v>
      </c>
      <c r="F8619">
        <f t="shared" si="271"/>
        <v>0.25027409304908521</v>
      </c>
    </row>
    <row r="8620" spans="2:6" x14ac:dyDescent="0.3">
      <c r="B8620">
        <v>8615</v>
      </c>
      <c r="C8620" s="1">
        <f t="shared" si="270"/>
        <v>0.64891932269598418</v>
      </c>
      <c r="E8620">
        <v>8615</v>
      </c>
      <c r="F8620">
        <f t="shared" si="271"/>
        <v>0.25027409304908521</v>
      </c>
    </row>
    <row r="8621" spans="2:6" x14ac:dyDescent="0.3">
      <c r="B8621">
        <v>8616</v>
      </c>
      <c r="C8621" s="1">
        <f t="shared" si="270"/>
        <v>0.6489341639823043</v>
      </c>
      <c r="E8621">
        <v>8616</v>
      </c>
      <c r="F8621">
        <f t="shared" si="271"/>
        <v>0.25026663674230482</v>
      </c>
    </row>
    <row r="8622" spans="2:6" x14ac:dyDescent="0.3">
      <c r="B8622">
        <v>8617</v>
      </c>
      <c r="C8622" s="1">
        <f t="shared" si="270"/>
        <v>0.64894890292497964</v>
      </c>
      <c r="E8622">
        <v>8617</v>
      </c>
      <c r="F8622">
        <f t="shared" si="271"/>
        <v>0.25026663674230482</v>
      </c>
    </row>
    <row r="8623" spans="2:6" x14ac:dyDescent="0.3">
      <c r="B8623">
        <v>8618</v>
      </c>
      <c r="C8623" s="1">
        <f t="shared" si="270"/>
        <v>0.64896353951642793</v>
      </c>
      <c r="E8623">
        <v>8618</v>
      </c>
      <c r="F8623">
        <f t="shared" si="271"/>
        <v>0.25025928319032498</v>
      </c>
    </row>
    <row r="8624" spans="2:6" x14ac:dyDescent="0.3">
      <c r="B8624">
        <v>8619</v>
      </c>
      <c r="C8624" s="1">
        <f t="shared" si="270"/>
        <v>0.64897807374911887</v>
      </c>
      <c r="E8624">
        <v>8619</v>
      </c>
      <c r="F8624">
        <f t="shared" si="271"/>
        <v>0.25025928319032498</v>
      </c>
    </row>
    <row r="8625" spans="2:6" x14ac:dyDescent="0.3">
      <c r="B8625">
        <v>8620</v>
      </c>
      <c r="C8625" s="1">
        <f t="shared" si="270"/>
        <v>0.64899250561557553</v>
      </c>
      <c r="E8625">
        <v>8620</v>
      </c>
      <c r="F8625">
        <f t="shared" si="271"/>
        <v>0.25025203239692889</v>
      </c>
    </row>
    <row r="8626" spans="2:6" x14ac:dyDescent="0.3">
      <c r="B8626">
        <v>8621</v>
      </c>
      <c r="C8626" s="1">
        <f t="shared" si="270"/>
        <v>0.64900683510837309</v>
      </c>
      <c r="E8626">
        <v>8621</v>
      </c>
      <c r="F8626">
        <f t="shared" si="271"/>
        <v>0.25025203239692889</v>
      </c>
    </row>
    <row r="8627" spans="2:6" x14ac:dyDescent="0.3">
      <c r="B8627">
        <v>8622</v>
      </c>
      <c r="C8627" s="1">
        <f t="shared" si="270"/>
        <v>0.64902106222013956</v>
      </c>
      <c r="E8627">
        <v>8622</v>
      </c>
      <c r="F8627">
        <f t="shared" si="271"/>
        <v>0.25024488436584669</v>
      </c>
    </row>
    <row r="8628" spans="2:6" x14ac:dyDescent="0.3">
      <c r="B8628">
        <v>8623</v>
      </c>
      <c r="C8628" s="1">
        <f t="shared" si="270"/>
        <v>0.64903518694355578</v>
      </c>
      <c r="E8628">
        <v>8623</v>
      </c>
      <c r="F8628">
        <f t="shared" si="271"/>
        <v>0.25024488436584669</v>
      </c>
    </row>
    <row r="8629" spans="2:6" x14ac:dyDescent="0.3">
      <c r="B8629">
        <v>8624</v>
      </c>
      <c r="C8629" s="1">
        <f t="shared" si="270"/>
        <v>0.64904920927135501</v>
      </c>
      <c r="E8629">
        <v>8624</v>
      </c>
      <c r="F8629">
        <f t="shared" si="271"/>
        <v>0.25023783910075587</v>
      </c>
    </row>
    <row r="8630" spans="2:6" x14ac:dyDescent="0.3">
      <c r="B8630">
        <v>8625</v>
      </c>
      <c r="C8630" s="1">
        <f t="shared" si="270"/>
        <v>0.64906312919632358</v>
      </c>
      <c r="E8630">
        <v>8625</v>
      </c>
      <c r="F8630">
        <f t="shared" si="271"/>
        <v>0.25023783910075587</v>
      </c>
    </row>
    <row r="8631" spans="2:6" x14ac:dyDescent="0.3">
      <c r="B8631">
        <v>8626</v>
      </c>
      <c r="C8631" s="1">
        <f t="shared" si="270"/>
        <v>0.64907694671130001</v>
      </c>
      <c r="E8631">
        <v>8626</v>
      </c>
      <c r="F8631">
        <f t="shared" si="271"/>
        <v>0.25023089660528086</v>
      </c>
    </row>
    <row r="8632" spans="2:6" x14ac:dyDescent="0.3">
      <c r="B8632">
        <v>8627</v>
      </c>
      <c r="C8632" s="1">
        <f t="shared" si="270"/>
        <v>0.64909066180917574</v>
      </c>
      <c r="E8632">
        <v>8627</v>
      </c>
      <c r="F8632">
        <f t="shared" si="271"/>
        <v>0.25023089660528086</v>
      </c>
    </row>
    <row r="8633" spans="2:6" x14ac:dyDescent="0.3">
      <c r="B8633">
        <v>8628</v>
      </c>
      <c r="C8633" s="1">
        <f t="shared" si="270"/>
        <v>0.64910427448289498</v>
      </c>
      <c r="E8633">
        <v>8628</v>
      </c>
      <c r="F8633">
        <f t="shared" si="271"/>
        <v>0.25022405688299332</v>
      </c>
    </row>
    <row r="8634" spans="2:6" x14ac:dyDescent="0.3">
      <c r="B8634">
        <v>8629</v>
      </c>
      <c r="C8634" s="1">
        <f t="shared" si="270"/>
        <v>0.64911778472545478</v>
      </c>
      <c r="E8634">
        <v>8629</v>
      </c>
      <c r="F8634">
        <f t="shared" si="271"/>
        <v>0.25022405688299326</v>
      </c>
    </row>
    <row r="8635" spans="2:6" x14ac:dyDescent="0.3">
      <c r="B8635">
        <v>8630</v>
      </c>
      <c r="C8635" s="1">
        <f t="shared" si="270"/>
        <v>0.64913119252990414</v>
      </c>
      <c r="E8635">
        <v>8630</v>
      </c>
      <c r="F8635">
        <f t="shared" si="271"/>
        <v>0.25021731993741192</v>
      </c>
    </row>
    <row r="8636" spans="2:6" x14ac:dyDescent="0.3">
      <c r="B8636">
        <v>8631</v>
      </c>
      <c r="C8636" s="1">
        <f t="shared" si="270"/>
        <v>0.64914449788934581</v>
      </c>
      <c r="E8636">
        <v>8631</v>
      </c>
      <c r="F8636">
        <f t="shared" si="271"/>
        <v>0.25021731993741192</v>
      </c>
    </row>
    <row r="8637" spans="2:6" x14ac:dyDescent="0.3">
      <c r="B8637">
        <v>8632</v>
      </c>
      <c r="C8637" s="1">
        <f t="shared" si="270"/>
        <v>0.64915770079693436</v>
      </c>
      <c r="E8637">
        <v>8632</v>
      </c>
      <c r="F8637">
        <f t="shared" si="271"/>
        <v>0.25021068577200273</v>
      </c>
    </row>
    <row r="8638" spans="2:6" x14ac:dyDescent="0.3">
      <c r="B8638">
        <v>8633</v>
      </c>
      <c r="C8638" s="1">
        <f t="shared" si="270"/>
        <v>0.64917080124587767</v>
      </c>
      <c r="E8638">
        <v>8633</v>
      </c>
      <c r="F8638">
        <f t="shared" si="271"/>
        <v>0.25021068577200273</v>
      </c>
    </row>
    <row r="8639" spans="2:6" x14ac:dyDescent="0.3">
      <c r="B8639">
        <v>8634</v>
      </c>
      <c r="C8639" s="1">
        <f t="shared" si="270"/>
        <v>0.64918379922943581</v>
      </c>
      <c r="E8639">
        <v>8634</v>
      </c>
      <c r="F8639">
        <f t="shared" si="271"/>
        <v>0.25020415439017862</v>
      </c>
    </row>
    <row r="8640" spans="2:6" x14ac:dyDescent="0.3">
      <c r="B8640">
        <v>8635</v>
      </c>
      <c r="C8640" s="1">
        <f t="shared" si="270"/>
        <v>0.64919669474092201</v>
      </c>
      <c r="E8640">
        <v>8635</v>
      </c>
      <c r="F8640">
        <f t="shared" si="271"/>
        <v>0.25020415439017862</v>
      </c>
    </row>
    <row r="8641" spans="2:6" x14ac:dyDescent="0.3">
      <c r="B8641">
        <v>8636</v>
      </c>
      <c r="C8641" s="1">
        <f t="shared" si="270"/>
        <v>0.64920948777370224</v>
      </c>
      <c r="E8641">
        <v>8636</v>
      </c>
      <c r="F8641">
        <f t="shared" si="271"/>
        <v>0.25019772579529975</v>
      </c>
    </row>
    <row r="8642" spans="2:6" x14ac:dyDescent="0.3">
      <c r="B8642">
        <v>8637</v>
      </c>
      <c r="C8642" s="1">
        <f t="shared" si="270"/>
        <v>0.64922217832119455</v>
      </c>
      <c r="E8642">
        <v>8637</v>
      </c>
      <c r="F8642">
        <f t="shared" si="271"/>
        <v>0.25019772579529975</v>
      </c>
    </row>
    <row r="8643" spans="2:6" x14ac:dyDescent="0.3">
      <c r="B8643">
        <v>8638</v>
      </c>
      <c r="C8643" s="1">
        <f t="shared" si="270"/>
        <v>0.6492347663768705</v>
      </c>
      <c r="E8643">
        <v>8638</v>
      </c>
      <c r="F8643">
        <f t="shared" si="271"/>
        <v>0.25019139999067347</v>
      </c>
    </row>
    <row r="8644" spans="2:6" x14ac:dyDescent="0.3">
      <c r="B8644">
        <v>8639</v>
      </c>
      <c r="C8644" s="1">
        <f t="shared" si="270"/>
        <v>0.64924725193425403</v>
      </c>
      <c r="E8644">
        <v>8639</v>
      </c>
      <c r="F8644">
        <f t="shared" si="271"/>
        <v>0.25019139999067341</v>
      </c>
    </row>
    <row r="8645" spans="2:6" x14ac:dyDescent="0.3">
      <c r="B8645">
        <v>8640</v>
      </c>
      <c r="C8645" s="1">
        <f t="shared" si="270"/>
        <v>0.64925963498692152</v>
      </c>
      <c r="E8645">
        <v>8640</v>
      </c>
      <c r="F8645">
        <f t="shared" si="271"/>
        <v>0.250185176979554</v>
      </c>
    </row>
    <row r="8646" spans="2:6" x14ac:dyDescent="0.3">
      <c r="B8646">
        <v>8641</v>
      </c>
      <c r="C8646" s="1">
        <f t="shared" ref="C8646:C8709" si="272">D$2+D$1*COS((B8646*2*PI()/8760))</f>
        <v>0.64927191552850272</v>
      </c>
      <c r="E8646">
        <v>8641</v>
      </c>
      <c r="F8646">
        <f t="shared" ref="F8646:F8709" si="273">LARGE(C$6:C$8765,E8646)</f>
        <v>0.250185176979554</v>
      </c>
    </row>
    <row r="8647" spans="2:6" x14ac:dyDescent="0.3">
      <c r="B8647">
        <v>8642</v>
      </c>
      <c r="C8647" s="1">
        <f t="shared" si="272"/>
        <v>0.6492840935526798</v>
      </c>
      <c r="E8647">
        <v>8642</v>
      </c>
      <c r="F8647">
        <f t="shared" si="273"/>
        <v>0.25017905676514296</v>
      </c>
    </row>
    <row r="8648" spans="2:6" x14ac:dyDescent="0.3">
      <c r="B8648">
        <v>8643</v>
      </c>
      <c r="C8648" s="1">
        <f t="shared" si="272"/>
        <v>0.64929616905318732</v>
      </c>
      <c r="E8648">
        <v>8643</v>
      </c>
      <c r="F8648">
        <f t="shared" si="273"/>
        <v>0.25017905676514296</v>
      </c>
    </row>
    <row r="8649" spans="2:6" x14ac:dyDescent="0.3">
      <c r="B8649">
        <v>8644</v>
      </c>
      <c r="C8649" s="1">
        <f t="shared" si="272"/>
        <v>0.64930814202381315</v>
      </c>
      <c r="E8649">
        <v>8644</v>
      </c>
      <c r="F8649">
        <f t="shared" si="273"/>
        <v>0.25017303935058888</v>
      </c>
    </row>
    <row r="8650" spans="2:6" x14ac:dyDescent="0.3">
      <c r="B8650">
        <v>8645</v>
      </c>
      <c r="C8650" s="1">
        <f t="shared" si="272"/>
        <v>0.64932001245839777</v>
      </c>
      <c r="E8650">
        <v>8645</v>
      </c>
      <c r="F8650">
        <f t="shared" si="273"/>
        <v>0.25017303935058882</v>
      </c>
    </row>
    <row r="8651" spans="2:6" x14ac:dyDescent="0.3">
      <c r="B8651">
        <v>8646</v>
      </c>
      <c r="C8651" s="1">
        <f t="shared" si="272"/>
        <v>0.64933178035083405</v>
      </c>
      <c r="E8651">
        <v>8646</v>
      </c>
      <c r="F8651">
        <f t="shared" si="273"/>
        <v>0.25016712473898745</v>
      </c>
    </row>
    <row r="8652" spans="2:6" x14ac:dyDescent="0.3">
      <c r="B8652">
        <v>8647</v>
      </c>
      <c r="C8652" s="1">
        <f t="shared" si="272"/>
        <v>0.64934344569506808</v>
      </c>
      <c r="E8652">
        <v>8647</v>
      </c>
      <c r="F8652">
        <f t="shared" si="273"/>
        <v>0.25016712473898745</v>
      </c>
    </row>
    <row r="8653" spans="2:6" x14ac:dyDescent="0.3">
      <c r="B8653">
        <v>8648</v>
      </c>
      <c r="C8653" s="1">
        <f t="shared" si="272"/>
        <v>0.64935500848509853</v>
      </c>
      <c r="E8653">
        <v>8648</v>
      </c>
      <c r="F8653">
        <f t="shared" si="273"/>
        <v>0.25016131293338156</v>
      </c>
    </row>
    <row r="8654" spans="2:6" x14ac:dyDescent="0.3">
      <c r="B8654">
        <v>8649</v>
      </c>
      <c r="C8654" s="1">
        <f t="shared" si="272"/>
        <v>0.64936646871497661</v>
      </c>
      <c r="E8654">
        <v>8649</v>
      </c>
      <c r="F8654">
        <f t="shared" si="273"/>
        <v>0.25016131293338156</v>
      </c>
    </row>
    <row r="8655" spans="2:6" x14ac:dyDescent="0.3">
      <c r="B8655">
        <v>8650</v>
      </c>
      <c r="C8655" s="1">
        <f t="shared" si="272"/>
        <v>0.64937782637880659</v>
      </c>
      <c r="E8655">
        <v>8650</v>
      </c>
      <c r="F8655">
        <f t="shared" si="273"/>
        <v>0.25015560393676117</v>
      </c>
    </row>
    <row r="8656" spans="2:6" x14ac:dyDescent="0.3">
      <c r="B8656">
        <v>8651</v>
      </c>
      <c r="C8656" s="1">
        <f t="shared" si="272"/>
        <v>0.64938908147074559</v>
      </c>
      <c r="E8656">
        <v>8651</v>
      </c>
      <c r="F8656">
        <f t="shared" si="273"/>
        <v>0.25015560393676117</v>
      </c>
    </row>
    <row r="8657" spans="2:6" x14ac:dyDescent="0.3">
      <c r="B8657">
        <v>8652</v>
      </c>
      <c r="C8657" s="1">
        <f t="shared" si="272"/>
        <v>0.64940023398500302</v>
      </c>
      <c r="E8657">
        <v>8652</v>
      </c>
      <c r="F8657">
        <f t="shared" si="273"/>
        <v>0.25014999775206331</v>
      </c>
    </row>
    <row r="8658" spans="2:6" x14ac:dyDescent="0.3">
      <c r="B8658">
        <v>8653</v>
      </c>
      <c r="C8658" s="1">
        <f t="shared" si="272"/>
        <v>0.64941128391584158</v>
      </c>
      <c r="E8658">
        <v>8653</v>
      </c>
      <c r="F8658">
        <f t="shared" si="273"/>
        <v>0.25014999775206331</v>
      </c>
    </row>
    <row r="8659" spans="2:6" x14ac:dyDescent="0.3">
      <c r="B8659">
        <v>8654</v>
      </c>
      <c r="C8659" s="1">
        <f t="shared" si="272"/>
        <v>0.64942223125757637</v>
      </c>
      <c r="E8659">
        <v>8654</v>
      </c>
      <c r="F8659">
        <f t="shared" si="273"/>
        <v>0.25014449438217212</v>
      </c>
    </row>
    <row r="8660" spans="2:6" x14ac:dyDescent="0.3">
      <c r="B8660">
        <v>8655</v>
      </c>
      <c r="C8660" s="1">
        <f t="shared" si="272"/>
        <v>0.64943307600457556</v>
      </c>
      <c r="E8660">
        <v>8655</v>
      </c>
      <c r="F8660">
        <f t="shared" si="273"/>
        <v>0.25014449438217212</v>
      </c>
    </row>
    <row r="8661" spans="2:6" x14ac:dyDescent="0.3">
      <c r="B8661">
        <v>8656</v>
      </c>
      <c r="C8661" s="1">
        <f t="shared" si="272"/>
        <v>0.64944381815125984</v>
      </c>
      <c r="E8661">
        <v>8656</v>
      </c>
      <c r="F8661">
        <f t="shared" si="273"/>
        <v>0.25013909382991883</v>
      </c>
    </row>
    <row r="8662" spans="2:6" x14ac:dyDescent="0.3">
      <c r="B8662">
        <v>8657</v>
      </c>
      <c r="C8662" s="1">
        <f t="shared" si="272"/>
        <v>0.64945445769210286</v>
      </c>
      <c r="E8662">
        <v>8657</v>
      </c>
      <c r="F8662">
        <f t="shared" si="273"/>
        <v>0.25013909382991883</v>
      </c>
    </row>
    <row r="8663" spans="2:6" x14ac:dyDescent="0.3">
      <c r="B8663">
        <v>8658</v>
      </c>
      <c r="C8663" s="1">
        <f t="shared" si="272"/>
        <v>0.6494649946216311</v>
      </c>
      <c r="E8663">
        <v>8658</v>
      </c>
      <c r="F8663">
        <f t="shared" si="273"/>
        <v>0.2501337960980819</v>
      </c>
    </row>
    <row r="8664" spans="2:6" x14ac:dyDescent="0.3">
      <c r="B8664">
        <v>8659</v>
      </c>
      <c r="C8664" s="1">
        <f t="shared" si="272"/>
        <v>0.64947542893442356</v>
      </c>
      <c r="E8664">
        <v>8659</v>
      </c>
      <c r="F8664">
        <f t="shared" si="273"/>
        <v>0.2501337960980819</v>
      </c>
    </row>
    <row r="8665" spans="2:6" x14ac:dyDescent="0.3">
      <c r="B8665">
        <v>8660</v>
      </c>
      <c r="C8665" s="1">
        <f t="shared" si="272"/>
        <v>0.64948576062511232</v>
      </c>
      <c r="E8665">
        <v>8660</v>
      </c>
      <c r="F8665">
        <f t="shared" si="273"/>
        <v>0.25012860118938668</v>
      </c>
    </row>
    <row r="8666" spans="2:6" x14ac:dyDescent="0.3">
      <c r="B8666">
        <v>8661</v>
      </c>
      <c r="C8666" s="1">
        <f t="shared" si="272"/>
        <v>0.64949598968838207</v>
      </c>
      <c r="E8666">
        <v>8661</v>
      </c>
      <c r="F8666">
        <f t="shared" si="273"/>
        <v>0.25012860118938668</v>
      </c>
    </row>
    <row r="8667" spans="2:6" x14ac:dyDescent="0.3">
      <c r="B8667">
        <v>8662</v>
      </c>
      <c r="C8667" s="1">
        <f t="shared" si="272"/>
        <v>0.64950611611897047</v>
      </c>
      <c r="E8667">
        <v>8662</v>
      </c>
      <c r="F8667">
        <f t="shared" si="273"/>
        <v>0.25012350910650588</v>
      </c>
    </row>
    <row r="8668" spans="2:6" x14ac:dyDescent="0.3">
      <c r="B8668">
        <v>8663</v>
      </c>
      <c r="C8668" s="1">
        <f t="shared" si="272"/>
        <v>0.64951613991166779</v>
      </c>
      <c r="E8668">
        <v>8663</v>
      </c>
      <c r="F8668">
        <f t="shared" si="273"/>
        <v>0.25012350910650588</v>
      </c>
    </row>
    <row r="8669" spans="2:6" x14ac:dyDescent="0.3">
      <c r="B8669">
        <v>8664</v>
      </c>
      <c r="C8669" s="1">
        <f t="shared" si="272"/>
        <v>0.64952606106131716</v>
      </c>
      <c r="E8669">
        <v>8664</v>
      </c>
      <c r="F8669">
        <f t="shared" si="273"/>
        <v>0.25011851985205902</v>
      </c>
    </row>
    <row r="8670" spans="2:6" x14ac:dyDescent="0.3">
      <c r="B8670">
        <v>8665</v>
      </c>
      <c r="C8670" s="1">
        <f t="shared" si="272"/>
        <v>0.64953587956281456</v>
      </c>
      <c r="E8670">
        <v>8665</v>
      </c>
      <c r="F8670">
        <f t="shared" si="273"/>
        <v>0.25011851985205902</v>
      </c>
    </row>
    <row r="8671" spans="2:6" x14ac:dyDescent="0.3">
      <c r="B8671">
        <v>8666</v>
      </c>
      <c r="C8671" s="1">
        <f t="shared" si="272"/>
        <v>0.6495455954111089</v>
      </c>
      <c r="E8671">
        <v>8666</v>
      </c>
      <c r="F8671">
        <f t="shared" si="273"/>
        <v>0.25011363342861304</v>
      </c>
    </row>
    <row r="8672" spans="2:6" x14ac:dyDescent="0.3">
      <c r="B8672">
        <v>8667</v>
      </c>
      <c r="C8672" s="1">
        <f t="shared" si="272"/>
        <v>0.64955520860120164</v>
      </c>
      <c r="E8672">
        <v>8667</v>
      </c>
      <c r="F8672">
        <f t="shared" si="273"/>
        <v>0.25011363342861304</v>
      </c>
    </row>
    <row r="8673" spans="2:6" x14ac:dyDescent="0.3">
      <c r="B8673">
        <v>8668</v>
      </c>
      <c r="C8673" s="1">
        <f t="shared" si="272"/>
        <v>0.64956471912814717</v>
      </c>
      <c r="E8673">
        <v>8668</v>
      </c>
      <c r="F8673">
        <f t="shared" si="273"/>
        <v>0.25010884983868165</v>
      </c>
    </row>
    <row r="8674" spans="2:6" x14ac:dyDescent="0.3">
      <c r="B8674">
        <v>8669</v>
      </c>
      <c r="C8674" s="1">
        <f t="shared" si="272"/>
        <v>0.64957412698705275</v>
      </c>
      <c r="E8674">
        <v>8669</v>
      </c>
      <c r="F8674">
        <f t="shared" si="273"/>
        <v>0.25010884983868165</v>
      </c>
    </row>
    <row r="8675" spans="2:6" x14ac:dyDescent="0.3">
      <c r="B8675">
        <v>8670</v>
      </c>
      <c r="C8675" s="1">
        <f t="shared" si="272"/>
        <v>0.64958343217307846</v>
      </c>
      <c r="E8675">
        <v>8670</v>
      </c>
      <c r="F8675">
        <f t="shared" si="273"/>
        <v>0.25010416908472594</v>
      </c>
    </row>
    <row r="8676" spans="2:6" x14ac:dyDescent="0.3">
      <c r="B8676">
        <v>8671</v>
      </c>
      <c r="C8676" s="1">
        <f t="shared" si="272"/>
        <v>0.64959263468143713</v>
      </c>
      <c r="E8676">
        <v>8671</v>
      </c>
      <c r="F8676">
        <f t="shared" si="273"/>
        <v>0.25010416908472594</v>
      </c>
    </row>
    <row r="8677" spans="2:6" x14ac:dyDescent="0.3">
      <c r="B8677">
        <v>8672</v>
      </c>
      <c r="C8677" s="1">
        <f t="shared" si="272"/>
        <v>0.64960173450739433</v>
      </c>
      <c r="E8677">
        <v>8672</v>
      </c>
      <c r="F8677">
        <f t="shared" si="273"/>
        <v>0.25009959116915387</v>
      </c>
    </row>
    <row r="8678" spans="2:6" x14ac:dyDescent="0.3">
      <c r="B8678">
        <v>8673</v>
      </c>
      <c r="C8678" s="1">
        <f t="shared" si="272"/>
        <v>0.64961073164626859</v>
      </c>
      <c r="E8678">
        <v>8673</v>
      </c>
      <c r="F8678">
        <f t="shared" si="273"/>
        <v>0.25009959116915387</v>
      </c>
    </row>
    <row r="8679" spans="2:6" x14ac:dyDescent="0.3">
      <c r="B8679">
        <v>8674</v>
      </c>
      <c r="C8679" s="1">
        <f t="shared" si="272"/>
        <v>0.64961962609343138</v>
      </c>
      <c r="E8679">
        <v>8674</v>
      </c>
      <c r="F8679">
        <f t="shared" si="273"/>
        <v>0.25009511609432067</v>
      </c>
    </row>
    <row r="8680" spans="2:6" x14ac:dyDescent="0.3">
      <c r="B8680">
        <v>8675</v>
      </c>
      <c r="C8680" s="1">
        <f t="shared" si="272"/>
        <v>0.6496284178443068</v>
      </c>
      <c r="E8680">
        <v>8675</v>
      </c>
      <c r="F8680">
        <f t="shared" si="273"/>
        <v>0.25009511609432067</v>
      </c>
    </row>
    <row r="8681" spans="2:6" x14ac:dyDescent="0.3">
      <c r="B8681">
        <v>8676</v>
      </c>
      <c r="C8681" s="1">
        <f t="shared" si="272"/>
        <v>0.64963710689437182</v>
      </c>
      <c r="E8681">
        <v>8676</v>
      </c>
      <c r="F8681">
        <f t="shared" si="273"/>
        <v>0.25009074386252855</v>
      </c>
    </row>
    <row r="8682" spans="2:6" x14ac:dyDescent="0.3">
      <c r="B8682">
        <v>8677</v>
      </c>
      <c r="C8682" s="1">
        <f t="shared" si="272"/>
        <v>0.64964569323915611</v>
      </c>
      <c r="E8682">
        <v>8677</v>
      </c>
      <c r="F8682">
        <f t="shared" si="273"/>
        <v>0.25009074386252855</v>
      </c>
    </row>
    <row r="8683" spans="2:6" x14ac:dyDescent="0.3">
      <c r="B8683">
        <v>8678</v>
      </c>
      <c r="C8683" s="1">
        <f t="shared" si="272"/>
        <v>0.64965417687424276</v>
      </c>
      <c r="E8683">
        <v>8678</v>
      </c>
      <c r="F8683">
        <f t="shared" si="273"/>
        <v>0.25008647447602683</v>
      </c>
    </row>
    <row r="8684" spans="2:6" x14ac:dyDescent="0.3">
      <c r="B8684">
        <v>8679</v>
      </c>
      <c r="C8684" s="1">
        <f t="shared" si="272"/>
        <v>0.64966255779526683</v>
      </c>
      <c r="E8684">
        <v>8679</v>
      </c>
      <c r="F8684">
        <f t="shared" si="273"/>
        <v>0.25008647447602683</v>
      </c>
    </row>
    <row r="8685" spans="2:6" x14ac:dyDescent="0.3">
      <c r="B8685">
        <v>8680</v>
      </c>
      <c r="C8685" s="1">
        <f t="shared" si="272"/>
        <v>0.64967083599791708</v>
      </c>
      <c r="E8685">
        <v>8680</v>
      </c>
      <c r="F8685">
        <f t="shared" si="273"/>
        <v>0.25008230793701197</v>
      </c>
    </row>
    <row r="8686" spans="2:6" x14ac:dyDescent="0.3">
      <c r="B8686">
        <v>8681</v>
      </c>
      <c r="C8686" s="1">
        <f t="shared" si="272"/>
        <v>0.64967901147793428</v>
      </c>
      <c r="E8686">
        <v>8681</v>
      </c>
      <c r="F8686">
        <f t="shared" si="273"/>
        <v>0.25008230793701197</v>
      </c>
    </row>
    <row r="8687" spans="2:6" x14ac:dyDescent="0.3">
      <c r="B8687">
        <v>8682</v>
      </c>
      <c r="C8687" s="1">
        <f t="shared" si="272"/>
        <v>0.64968708423111288</v>
      </c>
      <c r="E8687">
        <v>8682</v>
      </c>
      <c r="F8687">
        <f t="shared" si="273"/>
        <v>0.25007824424762748</v>
      </c>
    </row>
    <row r="8688" spans="2:6" x14ac:dyDescent="0.3">
      <c r="B8688">
        <v>8683</v>
      </c>
      <c r="C8688" s="1">
        <f t="shared" si="272"/>
        <v>0.64969505425329954</v>
      </c>
      <c r="E8688">
        <v>8683</v>
      </c>
      <c r="F8688">
        <f t="shared" si="273"/>
        <v>0.25007824424762748</v>
      </c>
    </row>
    <row r="8689" spans="2:6" x14ac:dyDescent="0.3">
      <c r="B8689">
        <v>8684</v>
      </c>
      <c r="C8689" s="1">
        <f t="shared" si="272"/>
        <v>0.649702921540394</v>
      </c>
      <c r="E8689">
        <v>8684</v>
      </c>
      <c r="F8689">
        <f t="shared" si="273"/>
        <v>0.25007428340996402</v>
      </c>
    </row>
    <row r="8690" spans="2:6" x14ac:dyDescent="0.3">
      <c r="B8690">
        <v>8685</v>
      </c>
      <c r="C8690" s="1">
        <f t="shared" si="272"/>
        <v>0.64971068608834892</v>
      </c>
      <c r="E8690">
        <v>8685</v>
      </c>
      <c r="F8690">
        <f t="shared" si="273"/>
        <v>0.25007428340996402</v>
      </c>
    </row>
    <row r="8691" spans="2:6" x14ac:dyDescent="0.3">
      <c r="B8691">
        <v>8686</v>
      </c>
      <c r="C8691" s="1">
        <f t="shared" si="272"/>
        <v>0.64971834789316973</v>
      </c>
      <c r="E8691">
        <v>8686</v>
      </c>
      <c r="F8691">
        <f t="shared" si="273"/>
        <v>0.25007042542605917</v>
      </c>
    </row>
    <row r="8692" spans="2:6" x14ac:dyDescent="0.3">
      <c r="B8692">
        <v>8687</v>
      </c>
      <c r="C8692" s="1">
        <f t="shared" si="272"/>
        <v>0.64972590695091481</v>
      </c>
      <c r="E8692">
        <v>8687</v>
      </c>
      <c r="F8692">
        <f t="shared" si="273"/>
        <v>0.25007042542605917</v>
      </c>
    </row>
    <row r="8693" spans="2:6" x14ac:dyDescent="0.3">
      <c r="B8693">
        <v>8688</v>
      </c>
      <c r="C8693" s="1">
        <f t="shared" si="272"/>
        <v>0.64973336325769515</v>
      </c>
      <c r="E8693">
        <v>8688</v>
      </c>
      <c r="F8693">
        <f t="shared" si="273"/>
        <v>0.25006667029789775</v>
      </c>
    </row>
    <row r="8694" spans="2:6" x14ac:dyDescent="0.3">
      <c r="B8694">
        <v>8689</v>
      </c>
      <c r="C8694" s="1">
        <f t="shared" si="272"/>
        <v>0.64974071680967505</v>
      </c>
      <c r="E8694">
        <v>8689</v>
      </c>
      <c r="F8694">
        <f t="shared" si="273"/>
        <v>0.25006667029789775</v>
      </c>
    </row>
    <row r="8695" spans="2:6" x14ac:dyDescent="0.3">
      <c r="B8695">
        <v>8690</v>
      </c>
      <c r="C8695" s="1">
        <f t="shared" si="272"/>
        <v>0.64974796760307107</v>
      </c>
      <c r="E8695">
        <v>8690</v>
      </c>
      <c r="F8695">
        <f t="shared" si="273"/>
        <v>0.25006301802741165</v>
      </c>
    </row>
    <row r="8696" spans="2:6" x14ac:dyDescent="0.3">
      <c r="B8696">
        <v>8691</v>
      </c>
      <c r="C8696" s="1">
        <f t="shared" si="272"/>
        <v>0.64975511563415334</v>
      </c>
      <c r="E8696">
        <v>8691</v>
      </c>
      <c r="F8696">
        <f t="shared" si="273"/>
        <v>0.25006301802741165</v>
      </c>
    </row>
    <row r="8697" spans="2:6" x14ac:dyDescent="0.3">
      <c r="B8697">
        <v>8692</v>
      </c>
      <c r="C8697" s="1">
        <f t="shared" si="272"/>
        <v>0.6497621608992441</v>
      </c>
      <c r="E8697">
        <v>8692</v>
      </c>
      <c r="F8697">
        <f t="shared" si="273"/>
        <v>0.25005946861647982</v>
      </c>
    </row>
    <row r="8698" spans="2:6" x14ac:dyDescent="0.3">
      <c r="B8698">
        <v>8693</v>
      </c>
      <c r="C8698" s="1">
        <f t="shared" si="272"/>
        <v>0.64976910339471916</v>
      </c>
      <c r="E8698">
        <v>8693</v>
      </c>
      <c r="F8698">
        <f t="shared" si="273"/>
        <v>0.25005946861647982</v>
      </c>
    </row>
    <row r="8699" spans="2:6" x14ac:dyDescent="0.3">
      <c r="B8699">
        <v>8694</v>
      </c>
      <c r="C8699" s="1">
        <f t="shared" si="272"/>
        <v>0.6497759431170067</v>
      </c>
      <c r="E8699">
        <v>8694</v>
      </c>
      <c r="F8699">
        <f t="shared" si="273"/>
        <v>0.25005602206692829</v>
      </c>
    </row>
    <row r="8700" spans="2:6" x14ac:dyDescent="0.3">
      <c r="B8700">
        <v>8695</v>
      </c>
      <c r="C8700" s="1">
        <f t="shared" si="272"/>
        <v>0.6497826800625881</v>
      </c>
      <c r="E8700">
        <v>8695</v>
      </c>
      <c r="F8700">
        <f t="shared" si="273"/>
        <v>0.25005602206692829</v>
      </c>
    </row>
    <row r="8701" spans="2:6" x14ac:dyDescent="0.3">
      <c r="B8701">
        <v>8696</v>
      </c>
      <c r="C8701" s="1">
        <f t="shared" si="272"/>
        <v>0.64978931422799735</v>
      </c>
      <c r="E8701">
        <v>8696</v>
      </c>
      <c r="F8701">
        <f t="shared" si="273"/>
        <v>0.25005267838053014</v>
      </c>
    </row>
    <row r="8702" spans="2:6" x14ac:dyDescent="0.3">
      <c r="B8702">
        <v>8697</v>
      </c>
      <c r="C8702" s="1">
        <f t="shared" si="272"/>
        <v>0.6497958456098214</v>
      </c>
      <c r="E8702">
        <v>8697</v>
      </c>
      <c r="F8702">
        <f t="shared" si="273"/>
        <v>0.25005267838053014</v>
      </c>
    </row>
    <row r="8703" spans="2:6" x14ac:dyDescent="0.3">
      <c r="B8703">
        <v>8698</v>
      </c>
      <c r="C8703" s="1">
        <f t="shared" si="272"/>
        <v>0.64980227420470027</v>
      </c>
      <c r="E8703">
        <v>8698</v>
      </c>
      <c r="F8703">
        <f t="shared" si="273"/>
        <v>0.25004943755900555</v>
      </c>
    </row>
    <row r="8704" spans="2:6" x14ac:dyDescent="0.3">
      <c r="B8704">
        <v>8699</v>
      </c>
      <c r="C8704" s="1">
        <f t="shared" si="272"/>
        <v>0.64980860000932661</v>
      </c>
      <c r="E8704">
        <v>8699</v>
      </c>
      <c r="F8704">
        <f t="shared" si="273"/>
        <v>0.25004943755900555</v>
      </c>
    </row>
    <row r="8705" spans="2:6" x14ac:dyDescent="0.3">
      <c r="B8705">
        <v>8700</v>
      </c>
      <c r="C8705" s="1">
        <f t="shared" si="272"/>
        <v>0.64981482302044602</v>
      </c>
      <c r="E8705">
        <v>8700</v>
      </c>
      <c r="F8705">
        <f t="shared" si="273"/>
        <v>0.2500462996040218</v>
      </c>
    </row>
    <row r="8706" spans="2:6" x14ac:dyDescent="0.3">
      <c r="B8706">
        <v>8701</v>
      </c>
      <c r="C8706" s="1">
        <f t="shared" si="272"/>
        <v>0.64982094323485706</v>
      </c>
      <c r="E8706">
        <v>8701</v>
      </c>
      <c r="F8706">
        <f t="shared" si="273"/>
        <v>0.2500462996040218</v>
      </c>
    </row>
    <row r="8707" spans="2:6" x14ac:dyDescent="0.3">
      <c r="B8707">
        <v>8702</v>
      </c>
      <c r="C8707" s="1">
        <f t="shared" si="272"/>
        <v>0.64982696064941114</v>
      </c>
      <c r="E8707">
        <v>8702</v>
      </c>
      <c r="F8707">
        <f t="shared" si="273"/>
        <v>0.25004326451719333</v>
      </c>
    </row>
    <row r="8708" spans="2:6" x14ac:dyDescent="0.3">
      <c r="B8708">
        <v>8703</v>
      </c>
      <c r="C8708" s="1">
        <f t="shared" si="272"/>
        <v>0.64983287526101252</v>
      </c>
      <c r="E8708">
        <v>8703</v>
      </c>
      <c r="F8708">
        <f t="shared" si="273"/>
        <v>0.25004326451719333</v>
      </c>
    </row>
    <row r="8709" spans="2:6" x14ac:dyDescent="0.3">
      <c r="B8709">
        <v>8704</v>
      </c>
      <c r="C8709" s="1">
        <f t="shared" si="272"/>
        <v>0.6498386870666184</v>
      </c>
      <c r="E8709">
        <v>8704</v>
      </c>
      <c r="F8709">
        <f t="shared" si="273"/>
        <v>0.25004033230008149</v>
      </c>
    </row>
    <row r="8710" spans="2:6" x14ac:dyDescent="0.3">
      <c r="B8710">
        <v>8705</v>
      </c>
      <c r="C8710" s="1">
        <f t="shared" ref="C8710:C8765" si="274">D$2+D$1*COS((B8710*2*PI()/8760))</f>
        <v>0.64984439606323885</v>
      </c>
      <c r="E8710">
        <v>8705</v>
      </c>
      <c r="F8710">
        <f t="shared" ref="F8710:F8765" si="275">LARGE(C$6:C$8765,E8710)</f>
        <v>0.25004033230008149</v>
      </c>
    </row>
    <row r="8711" spans="2:6" x14ac:dyDescent="0.3">
      <c r="B8711">
        <v>8706</v>
      </c>
      <c r="C8711" s="1">
        <f t="shared" si="274"/>
        <v>0.64985000224793676</v>
      </c>
      <c r="E8711">
        <v>8706</v>
      </c>
      <c r="F8711">
        <f t="shared" si="275"/>
        <v>0.25003750295419475</v>
      </c>
    </row>
    <row r="8712" spans="2:6" x14ac:dyDescent="0.3">
      <c r="B8712">
        <v>8707</v>
      </c>
      <c r="C8712" s="1">
        <f t="shared" si="274"/>
        <v>0.6498555056178279</v>
      </c>
      <c r="E8712">
        <v>8707</v>
      </c>
      <c r="F8712">
        <f t="shared" si="275"/>
        <v>0.25003750295419475</v>
      </c>
    </row>
    <row r="8713" spans="2:6" x14ac:dyDescent="0.3">
      <c r="B8713">
        <v>8708</v>
      </c>
      <c r="C8713" s="1">
        <f t="shared" si="274"/>
        <v>0.64986090617008119</v>
      </c>
      <c r="E8713">
        <v>8708</v>
      </c>
      <c r="F8713">
        <f t="shared" si="275"/>
        <v>0.25003477648098882</v>
      </c>
    </row>
    <row r="8714" spans="2:6" x14ac:dyDescent="0.3">
      <c r="B8714">
        <v>8709</v>
      </c>
      <c r="C8714" s="1">
        <f t="shared" si="274"/>
        <v>0.64986620390191807</v>
      </c>
      <c r="E8714">
        <v>8709</v>
      </c>
      <c r="F8714">
        <f t="shared" si="275"/>
        <v>0.25003477648098876</v>
      </c>
    </row>
    <row r="8715" spans="2:6" x14ac:dyDescent="0.3">
      <c r="B8715">
        <v>8710</v>
      </c>
      <c r="C8715" s="1">
        <f t="shared" si="274"/>
        <v>0.64987139881061329</v>
      </c>
      <c r="E8715">
        <v>8710</v>
      </c>
      <c r="F8715">
        <f t="shared" si="275"/>
        <v>0.2500321528818662</v>
      </c>
    </row>
    <row r="8716" spans="2:6" x14ac:dyDescent="0.3">
      <c r="B8716">
        <v>8711</v>
      </c>
      <c r="C8716" s="1">
        <f t="shared" si="274"/>
        <v>0.6498764908934942</v>
      </c>
      <c r="E8716">
        <v>8711</v>
      </c>
      <c r="F8716">
        <f t="shared" si="275"/>
        <v>0.2500321528818662</v>
      </c>
    </row>
    <row r="8717" spans="2:6" x14ac:dyDescent="0.3">
      <c r="B8717">
        <v>8712</v>
      </c>
      <c r="C8717" s="1">
        <f t="shared" si="274"/>
        <v>0.649881480147941</v>
      </c>
      <c r="E8717">
        <v>8712</v>
      </c>
      <c r="F8717">
        <f t="shared" si="275"/>
        <v>0.25002963215817675</v>
      </c>
    </row>
    <row r="8718" spans="2:6" x14ac:dyDescent="0.3">
      <c r="B8718">
        <v>8713</v>
      </c>
      <c r="C8718" s="1">
        <f t="shared" si="274"/>
        <v>0.64988636657138699</v>
      </c>
      <c r="E8718">
        <v>8713</v>
      </c>
      <c r="F8718">
        <f t="shared" si="275"/>
        <v>0.25002963215817675</v>
      </c>
    </row>
    <row r="8719" spans="2:6" x14ac:dyDescent="0.3">
      <c r="B8719">
        <v>8714</v>
      </c>
      <c r="C8719" s="1">
        <f t="shared" si="274"/>
        <v>0.64989115016131838</v>
      </c>
      <c r="E8719">
        <v>8714</v>
      </c>
      <c r="F8719">
        <f t="shared" si="275"/>
        <v>0.25002721431121727</v>
      </c>
    </row>
    <row r="8720" spans="2:6" x14ac:dyDescent="0.3">
      <c r="B8720">
        <v>8715</v>
      </c>
      <c r="C8720" s="1">
        <f t="shared" si="274"/>
        <v>0.64989583091527403</v>
      </c>
      <c r="E8720">
        <v>8715</v>
      </c>
      <c r="F8720">
        <f t="shared" si="275"/>
        <v>0.25002721431121727</v>
      </c>
    </row>
    <row r="8721" spans="2:6" x14ac:dyDescent="0.3">
      <c r="B8721">
        <v>8716</v>
      </c>
      <c r="C8721" s="1">
        <f t="shared" si="274"/>
        <v>0.64990040883084621</v>
      </c>
      <c r="E8721">
        <v>8716</v>
      </c>
      <c r="F8721">
        <f t="shared" si="275"/>
        <v>0.2500248993422316</v>
      </c>
    </row>
    <row r="8722" spans="2:6" x14ac:dyDescent="0.3">
      <c r="B8722">
        <v>8717</v>
      </c>
      <c r="C8722" s="1">
        <f t="shared" si="274"/>
        <v>0.64990488390567935</v>
      </c>
      <c r="E8722">
        <v>8717</v>
      </c>
      <c r="F8722">
        <f t="shared" si="275"/>
        <v>0.2500248993422316</v>
      </c>
    </row>
    <row r="8723" spans="2:6" x14ac:dyDescent="0.3">
      <c r="B8723">
        <v>8718</v>
      </c>
      <c r="C8723" s="1">
        <f t="shared" si="274"/>
        <v>0.64990925613747152</v>
      </c>
      <c r="E8723">
        <v>8718</v>
      </c>
      <c r="F8723">
        <f t="shared" si="275"/>
        <v>0.25002268725241067</v>
      </c>
    </row>
    <row r="8724" spans="2:6" x14ac:dyDescent="0.3">
      <c r="B8724">
        <v>8719</v>
      </c>
      <c r="C8724" s="1">
        <f t="shared" si="274"/>
        <v>0.64991352552397319</v>
      </c>
      <c r="E8724">
        <v>8719</v>
      </c>
      <c r="F8724">
        <f t="shared" si="275"/>
        <v>0.25002268725241067</v>
      </c>
    </row>
    <row r="8725" spans="2:6" x14ac:dyDescent="0.3">
      <c r="B8725">
        <v>8720</v>
      </c>
      <c r="C8725" s="1">
        <f t="shared" si="274"/>
        <v>0.64991769206298811</v>
      </c>
      <c r="E8725">
        <v>8720</v>
      </c>
      <c r="F8725">
        <f t="shared" si="275"/>
        <v>0.25002057804289263</v>
      </c>
    </row>
    <row r="8726" spans="2:6" x14ac:dyDescent="0.3">
      <c r="B8726">
        <v>8721</v>
      </c>
      <c r="C8726" s="1">
        <f t="shared" si="274"/>
        <v>0.64992175575237254</v>
      </c>
      <c r="E8726">
        <v>8721</v>
      </c>
      <c r="F8726">
        <f t="shared" si="275"/>
        <v>0.25002057804289263</v>
      </c>
    </row>
    <row r="8727" spans="2:6" x14ac:dyDescent="0.3">
      <c r="B8727">
        <v>8722</v>
      </c>
      <c r="C8727" s="1">
        <f t="shared" si="274"/>
        <v>0.64992571659003606</v>
      </c>
      <c r="E8727">
        <v>8722</v>
      </c>
      <c r="F8727">
        <f t="shared" si="275"/>
        <v>0.25001857171476249</v>
      </c>
    </row>
    <row r="8728" spans="2:6" x14ac:dyDescent="0.3">
      <c r="B8728">
        <v>8723</v>
      </c>
      <c r="C8728" s="1">
        <f t="shared" si="274"/>
        <v>0.64992957457394085</v>
      </c>
      <c r="E8728">
        <v>8723</v>
      </c>
      <c r="F8728">
        <f t="shared" si="275"/>
        <v>0.25001857171476249</v>
      </c>
    </row>
    <row r="8729" spans="2:6" x14ac:dyDescent="0.3">
      <c r="B8729">
        <v>8724</v>
      </c>
      <c r="C8729" s="1">
        <f t="shared" si="274"/>
        <v>0.64993332970210227</v>
      </c>
      <c r="E8729">
        <v>8724</v>
      </c>
      <c r="F8729">
        <f t="shared" si="275"/>
        <v>0.25001666826905244</v>
      </c>
    </row>
    <row r="8730" spans="2:6" x14ac:dyDescent="0.3">
      <c r="B8730">
        <v>8725</v>
      </c>
      <c r="C8730" s="1">
        <f t="shared" si="274"/>
        <v>0.64993698197258842</v>
      </c>
      <c r="E8730">
        <v>8725</v>
      </c>
      <c r="F8730">
        <f t="shared" si="275"/>
        <v>0.25001666826905244</v>
      </c>
    </row>
    <row r="8731" spans="2:6" x14ac:dyDescent="0.3">
      <c r="B8731">
        <v>8726</v>
      </c>
      <c r="C8731" s="1">
        <f t="shared" si="274"/>
        <v>0.64994053138352026</v>
      </c>
      <c r="E8731">
        <v>8726</v>
      </c>
      <c r="F8731">
        <f t="shared" si="275"/>
        <v>0.25001486770674175</v>
      </c>
    </row>
    <row r="8732" spans="2:6" x14ac:dyDescent="0.3">
      <c r="B8732">
        <v>8727</v>
      </c>
      <c r="C8732" s="1">
        <f t="shared" si="274"/>
        <v>0.64994397793307179</v>
      </c>
      <c r="E8732">
        <v>8727</v>
      </c>
      <c r="F8732">
        <f t="shared" si="275"/>
        <v>0.25001486770674169</v>
      </c>
    </row>
    <row r="8733" spans="2:6" x14ac:dyDescent="0.3">
      <c r="B8733">
        <v>8728</v>
      </c>
      <c r="C8733" s="1">
        <f t="shared" si="274"/>
        <v>0.64994732161946989</v>
      </c>
      <c r="E8733">
        <v>8728</v>
      </c>
      <c r="F8733">
        <f t="shared" si="275"/>
        <v>0.25001317002875667</v>
      </c>
    </row>
    <row r="8734" spans="2:6" x14ac:dyDescent="0.3">
      <c r="B8734">
        <v>8729</v>
      </c>
      <c r="C8734" s="1">
        <f t="shared" si="274"/>
        <v>0.64995056244099447</v>
      </c>
      <c r="E8734">
        <v>8729</v>
      </c>
      <c r="F8734">
        <f t="shared" si="275"/>
        <v>0.25001317002875667</v>
      </c>
    </row>
    <row r="8735" spans="2:6" x14ac:dyDescent="0.3">
      <c r="B8735">
        <v>8730</v>
      </c>
      <c r="C8735" s="1">
        <f t="shared" si="274"/>
        <v>0.64995370039597822</v>
      </c>
      <c r="E8735">
        <v>8730</v>
      </c>
      <c r="F8735">
        <f t="shared" si="275"/>
        <v>0.25001157523597067</v>
      </c>
    </row>
    <row r="8736" spans="2:6" x14ac:dyDescent="0.3">
      <c r="B8736">
        <v>8731</v>
      </c>
      <c r="C8736" s="1">
        <f t="shared" si="274"/>
        <v>0.64995673548280664</v>
      </c>
      <c r="E8736">
        <v>8731</v>
      </c>
      <c r="F8736">
        <f t="shared" si="275"/>
        <v>0.25001157523597067</v>
      </c>
    </row>
    <row r="8737" spans="2:6" x14ac:dyDescent="0.3">
      <c r="B8737">
        <v>8732</v>
      </c>
      <c r="C8737" s="1">
        <f t="shared" si="274"/>
        <v>0.64995966769991853</v>
      </c>
      <c r="E8737">
        <v>8732</v>
      </c>
      <c r="F8737">
        <f t="shared" si="275"/>
        <v>0.25001008332920416</v>
      </c>
    </row>
    <row r="8738" spans="2:6" x14ac:dyDescent="0.3">
      <c r="B8738">
        <v>8733</v>
      </c>
      <c r="C8738" s="1">
        <f t="shared" si="274"/>
        <v>0.64996249704580533</v>
      </c>
      <c r="E8738">
        <v>8733</v>
      </c>
      <c r="F8738">
        <f t="shared" si="275"/>
        <v>0.25001008332920416</v>
      </c>
    </row>
    <row r="8739" spans="2:6" x14ac:dyDescent="0.3">
      <c r="B8739">
        <v>8734</v>
      </c>
      <c r="C8739" s="1">
        <f t="shared" si="274"/>
        <v>0.6499652235190112</v>
      </c>
      <c r="E8739">
        <v>8734</v>
      </c>
      <c r="F8739">
        <f t="shared" si="275"/>
        <v>0.25000869430922473</v>
      </c>
    </row>
    <row r="8740" spans="2:6" x14ac:dyDescent="0.3">
      <c r="B8740">
        <v>8735</v>
      </c>
      <c r="C8740" s="1">
        <f t="shared" si="274"/>
        <v>0.64996784711813382</v>
      </c>
      <c r="E8740">
        <v>8735</v>
      </c>
      <c r="F8740">
        <f t="shared" si="275"/>
        <v>0.25000869430922473</v>
      </c>
    </row>
    <row r="8741" spans="2:6" x14ac:dyDescent="0.3">
      <c r="B8741">
        <v>8736</v>
      </c>
      <c r="C8741" s="1">
        <f t="shared" si="274"/>
        <v>0.64997036784182327</v>
      </c>
      <c r="E8741">
        <v>8736</v>
      </c>
      <c r="F8741">
        <f t="shared" si="275"/>
        <v>0.25000740817674688</v>
      </c>
    </row>
    <row r="8742" spans="2:6" x14ac:dyDescent="0.3">
      <c r="B8742">
        <v>8737</v>
      </c>
      <c r="C8742" s="1">
        <f t="shared" si="274"/>
        <v>0.64997278568878269</v>
      </c>
      <c r="E8742">
        <v>8737</v>
      </c>
      <c r="F8742">
        <f t="shared" si="275"/>
        <v>0.25000740817674688</v>
      </c>
    </row>
    <row r="8743" spans="2:6" x14ac:dyDescent="0.3">
      <c r="B8743">
        <v>8738</v>
      </c>
      <c r="C8743" s="1">
        <f t="shared" si="274"/>
        <v>0.64997510065776842</v>
      </c>
      <c r="E8743">
        <v>8738</v>
      </c>
      <c r="F8743">
        <f t="shared" si="275"/>
        <v>0.25000622493243235</v>
      </c>
    </row>
    <row r="8744" spans="2:6" x14ac:dyDescent="0.3">
      <c r="B8744">
        <v>8739</v>
      </c>
      <c r="C8744" s="1">
        <f t="shared" si="274"/>
        <v>0.64997731274758941</v>
      </c>
      <c r="E8744">
        <v>8739</v>
      </c>
      <c r="F8744">
        <f t="shared" si="275"/>
        <v>0.25000622493243235</v>
      </c>
    </row>
    <row r="8745" spans="2:6" x14ac:dyDescent="0.3">
      <c r="B8745">
        <v>8740</v>
      </c>
      <c r="C8745" s="1">
        <f t="shared" si="274"/>
        <v>0.64997942195710734</v>
      </c>
      <c r="E8745">
        <v>8740</v>
      </c>
      <c r="F8745">
        <f t="shared" si="275"/>
        <v>0.25000514457688983</v>
      </c>
    </row>
    <row r="8746" spans="2:6" x14ac:dyDescent="0.3">
      <c r="B8746">
        <v>8741</v>
      </c>
      <c r="C8746" s="1">
        <f t="shared" si="274"/>
        <v>0.64998142828523753</v>
      </c>
      <c r="E8746">
        <v>8741</v>
      </c>
      <c r="F8746">
        <f t="shared" si="275"/>
        <v>0.25000514457688983</v>
      </c>
    </row>
    <row r="8747" spans="2:6" x14ac:dyDescent="0.3">
      <c r="B8747">
        <v>8742</v>
      </c>
      <c r="C8747" s="1">
        <f t="shared" si="274"/>
        <v>0.64998333173094758</v>
      </c>
      <c r="E8747">
        <v>8742</v>
      </c>
      <c r="F8747">
        <f t="shared" si="275"/>
        <v>0.25000416711067514</v>
      </c>
    </row>
    <row r="8748" spans="2:6" x14ac:dyDescent="0.3">
      <c r="B8748">
        <v>8743</v>
      </c>
      <c r="C8748" s="1">
        <f t="shared" si="274"/>
        <v>0.64998513229325827</v>
      </c>
      <c r="E8748">
        <v>8743</v>
      </c>
      <c r="F8748">
        <f t="shared" si="275"/>
        <v>0.25000416711067514</v>
      </c>
    </row>
    <row r="8749" spans="2:6" x14ac:dyDescent="0.3">
      <c r="B8749">
        <v>8744</v>
      </c>
      <c r="C8749" s="1">
        <f t="shared" si="274"/>
        <v>0.64998682997124335</v>
      </c>
      <c r="E8749">
        <v>8744</v>
      </c>
      <c r="F8749">
        <f t="shared" si="275"/>
        <v>0.2500032925342911</v>
      </c>
    </row>
    <row r="8750" spans="2:6" x14ac:dyDescent="0.3">
      <c r="B8750">
        <v>8745</v>
      </c>
      <c r="C8750" s="1">
        <f t="shared" si="274"/>
        <v>0.64998842476402929</v>
      </c>
      <c r="E8750">
        <v>8745</v>
      </c>
      <c r="F8750">
        <f t="shared" si="275"/>
        <v>0.2500032925342911</v>
      </c>
    </row>
    <row r="8751" spans="2:6" x14ac:dyDescent="0.3">
      <c r="B8751">
        <v>8746</v>
      </c>
      <c r="C8751" s="1">
        <f t="shared" si="274"/>
        <v>0.64998991667079586</v>
      </c>
      <c r="E8751">
        <v>8746</v>
      </c>
      <c r="F8751">
        <f t="shared" si="275"/>
        <v>0.25000252084818775</v>
      </c>
    </row>
    <row r="8752" spans="2:6" x14ac:dyDescent="0.3">
      <c r="B8752">
        <v>8747</v>
      </c>
      <c r="C8752" s="1">
        <f t="shared" si="274"/>
        <v>0.64999130569077535</v>
      </c>
      <c r="E8752">
        <v>8747</v>
      </c>
      <c r="F8752">
        <f t="shared" si="275"/>
        <v>0.25000252084818775</v>
      </c>
    </row>
    <row r="8753" spans="2:6" x14ac:dyDescent="0.3">
      <c r="B8753">
        <v>8748</v>
      </c>
      <c r="C8753" s="1">
        <f t="shared" si="274"/>
        <v>0.6499925918232532</v>
      </c>
      <c r="E8753">
        <v>8748</v>
      </c>
      <c r="F8753">
        <f t="shared" si="275"/>
        <v>0.25000185205276199</v>
      </c>
    </row>
    <row r="8754" spans="2:6" x14ac:dyDescent="0.3">
      <c r="B8754">
        <v>8749</v>
      </c>
      <c r="C8754" s="1">
        <f t="shared" si="274"/>
        <v>0.64999377506756773</v>
      </c>
      <c r="E8754">
        <v>8749</v>
      </c>
      <c r="F8754">
        <f t="shared" si="275"/>
        <v>0.25000185205276199</v>
      </c>
    </row>
    <row r="8755" spans="2:6" x14ac:dyDescent="0.3">
      <c r="B8755">
        <v>8750</v>
      </c>
      <c r="C8755" s="1">
        <f t="shared" si="274"/>
        <v>0.6499948554231102</v>
      </c>
      <c r="E8755">
        <v>8750</v>
      </c>
      <c r="F8755">
        <f t="shared" si="275"/>
        <v>0.25000128614835793</v>
      </c>
    </row>
    <row r="8756" spans="2:6" x14ac:dyDescent="0.3">
      <c r="B8756">
        <v>8751</v>
      </c>
      <c r="C8756" s="1">
        <f t="shared" si="274"/>
        <v>0.64999583288932494</v>
      </c>
      <c r="E8756">
        <v>8751</v>
      </c>
      <c r="F8756">
        <f t="shared" si="275"/>
        <v>0.25000128614835793</v>
      </c>
    </row>
    <row r="8757" spans="2:6" x14ac:dyDescent="0.3">
      <c r="B8757">
        <v>8752</v>
      </c>
      <c r="C8757" s="1">
        <f t="shared" si="274"/>
        <v>0.64999670746570892</v>
      </c>
      <c r="E8757">
        <v>8752</v>
      </c>
      <c r="F8757">
        <f t="shared" si="275"/>
        <v>0.25000082313526667</v>
      </c>
    </row>
    <row r="8758" spans="2:6" x14ac:dyDescent="0.3">
      <c r="B8758">
        <v>8753</v>
      </c>
      <c r="C8758" s="1">
        <f t="shared" si="274"/>
        <v>0.64999747915181227</v>
      </c>
      <c r="E8758">
        <v>8753</v>
      </c>
      <c r="F8758">
        <f t="shared" si="275"/>
        <v>0.25000082313526667</v>
      </c>
    </row>
    <row r="8759" spans="2:6" x14ac:dyDescent="0.3">
      <c r="B8759">
        <v>8754</v>
      </c>
      <c r="C8759" s="1">
        <f t="shared" si="274"/>
        <v>0.64999814794723809</v>
      </c>
      <c r="E8759">
        <v>8754</v>
      </c>
      <c r="F8759">
        <f t="shared" si="275"/>
        <v>0.25000046301372647</v>
      </c>
    </row>
    <row r="8760" spans="2:6" x14ac:dyDescent="0.3">
      <c r="B8760">
        <v>8755</v>
      </c>
      <c r="C8760" s="1">
        <f t="shared" si="274"/>
        <v>0.6499987138516421</v>
      </c>
      <c r="E8760">
        <v>8755</v>
      </c>
      <c r="F8760">
        <f t="shared" si="275"/>
        <v>0.25000046301372647</v>
      </c>
    </row>
    <row r="8761" spans="2:6" x14ac:dyDescent="0.3">
      <c r="B8761">
        <v>8756</v>
      </c>
      <c r="C8761" s="1">
        <f t="shared" si="274"/>
        <v>0.6499991768647333</v>
      </c>
      <c r="E8761">
        <v>8756</v>
      </c>
      <c r="F8761">
        <f t="shared" si="275"/>
        <v>0.25000020578392251</v>
      </c>
    </row>
    <row r="8762" spans="2:6" x14ac:dyDescent="0.3">
      <c r="B8762">
        <v>8757</v>
      </c>
      <c r="C8762" s="1">
        <f t="shared" si="274"/>
        <v>0.64999953698627355</v>
      </c>
      <c r="E8762">
        <v>8757</v>
      </c>
      <c r="F8762">
        <f t="shared" si="275"/>
        <v>0.25000020578392251</v>
      </c>
    </row>
    <row r="8763" spans="2:6" x14ac:dyDescent="0.3">
      <c r="B8763">
        <v>8758</v>
      </c>
      <c r="C8763" s="1">
        <f t="shared" si="274"/>
        <v>0.64999979421607756</v>
      </c>
      <c r="E8763">
        <v>8758</v>
      </c>
      <c r="F8763">
        <f t="shared" si="275"/>
        <v>0.25000005144598725</v>
      </c>
    </row>
    <row r="8764" spans="2:6" x14ac:dyDescent="0.3">
      <c r="B8764">
        <v>8759</v>
      </c>
      <c r="C8764" s="1">
        <f t="shared" si="274"/>
        <v>0.64999994855401277</v>
      </c>
      <c r="E8764">
        <v>8759</v>
      </c>
      <c r="F8764">
        <f t="shared" si="275"/>
        <v>0.25000005144598725</v>
      </c>
    </row>
    <row r="8765" spans="2:6" x14ac:dyDescent="0.3">
      <c r="B8765">
        <v>8760</v>
      </c>
      <c r="C8765" s="1">
        <f t="shared" si="274"/>
        <v>0.65</v>
      </c>
      <c r="E8765">
        <v>8760</v>
      </c>
      <c r="F8765">
        <f t="shared" si="275"/>
        <v>0.25</v>
      </c>
    </row>
  </sheetData>
  <mergeCells count="2">
    <mergeCell ref="J5:J7"/>
    <mergeCell ref="K5: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9180-8088-47E7-A9C1-709B02AF97A2}">
  <dimension ref="B1:BP105"/>
  <sheetViews>
    <sheetView showGridLines="0" tabSelected="1" topLeftCell="AQ1" zoomScaleNormal="100" workbookViewId="0">
      <selection activeCell="AZ6" sqref="AZ6"/>
    </sheetView>
  </sheetViews>
  <sheetFormatPr baseColWidth="10" defaultRowHeight="14.4" x14ac:dyDescent="0.3"/>
  <cols>
    <col min="15" max="15" width="16.6640625" customWidth="1"/>
    <col min="17" max="17" width="15.6640625" bestFit="1" customWidth="1"/>
    <col min="19" max="19" width="22.6640625" bestFit="1" customWidth="1"/>
    <col min="21" max="21" width="21.33203125" bestFit="1" customWidth="1"/>
    <col min="22" max="22" width="13.6640625" bestFit="1" customWidth="1"/>
    <col min="24" max="24" width="20.88671875" bestFit="1" customWidth="1"/>
    <col min="26" max="26" width="12.6640625" style="6" customWidth="1"/>
    <col min="27" max="27" width="15.6640625" style="6" bestFit="1" customWidth="1"/>
    <col min="28" max="32" width="12.6640625" style="6" customWidth="1"/>
    <col min="33" max="33" width="16.33203125" style="6" customWidth="1"/>
    <col min="34" max="34" width="9" style="6" customWidth="1"/>
    <col min="35" max="35" width="16.44140625" style="6" customWidth="1"/>
    <col min="36" max="36" width="11.5546875" style="6"/>
    <col min="37" max="37" width="20.88671875" style="6" bestFit="1" customWidth="1"/>
    <col min="52" max="52" width="15.33203125" customWidth="1"/>
    <col min="68" max="68" width="13.77734375" bestFit="1" customWidth="1"/>
  </cols>
  <sheetData>
    <row r="1" spans="2:68" x14ac:dyDescent="0.3">
      <c r="B1" s="29"/>
      <c r="C1" s="6"/>
      <c r="D1" s="28"/>
      <c r="E1" s="6"/>
      <c r="F1" s="6"/>
      <c r="G1" s="6"/>
      <c r="H1" s="6"/>
      <c r="I1" s="6"/>
      <c r="J1" s="6"/>
      <c r="K1" s="6"/>
      <c r="L1" s="6"/>
      <c r="M1" s="6"/>
      <c r="N1" s="6"/>
      <c r="O1" s="6"/>
      <c r="P1" s="6"/>
      <c r="Q1" s="6"/>
      <c r="R1" s="6"/>
      <c r="S1" s="6"/>
      <c r="T1" s="6"/>
      <c r="U1" s="6"/>
      <c r="V1" s="6"/>
      <c r="W1" s="6"/>
      <c r="X1" s="6"/>
      <c r="Y1" s="6"/>
      <c r="AL1" s="6"/>
      <c r="AM1" s="6"/>
      <c r="AN1" s="6"/>
      <c r="AO1" s="6"/>
      <c r="AP1" s="6"/>
      <c r="AQ1" s="6"/>
      <c r="AR1" s="6"/>
      <c r="AS1" s="6"/>
      <c r="AT1" s="6"/>
      <c r="AU1" s="6"/>
      <c r="AV1" s="6"/>
      <c r="AW1" s="6"/>
      <c r="AX1" s="6"/>
    </row>
    <row r="2" spans="2:68" x14ac:dyDescent="0.3">
      <c r="B2" s="29"/>
      <c r="C2" s="6"/>
      <c r="D2" s="28"/>
      <c r="E2" s="6"/>
      <c r="F2" s="6"/>
      <c r="G2" s="6"/>
      <c r="H2" s="6"/>
      <c r="I2" s="6"/>
      <c r="J2" s="6"/>
      <c r="K2" s="6"/>
      <c r="L2" s="6"/>
      <c r="M2" s="6"/>
      <c r="N2" s="6"/>
      <c r="O2" s="6"/>
      <c r="P2" s="6"/>
      <c r="Q2" s="6"/>
      <c r="R2" s="6"/>
      <c r="S2" s="6"/>
      <c r="T2" s="6"/>
      <c r="U2" s="6"/>
      <c r="V2" s="6"/>
      <c r="W2" s="6" t="s">
        <v>60</v>
      </c>
      <c r="X2" s="99" t="s">
        <v>59</v>
      </c>
      <c r="Y2" s="99"/>
      <c r="AL2" s="6"/>
      <c r="AM2" s="6"/>
      <c r="AN2" s="6"/>
      <c r="AO2" s="6"/>
      <c r="AP2" s="6"/>
      <c r="AQ2" s="6"/>
      <c r="AR2" s="6"/>
      <c r="AS2" s="6"/>
      <c r="AT2" s="6"/>
      <c r="AU2" s="6"/>
      <c r="AV2" s="6"/>
      <c r="AW2" s="6"/>
      <c r="AX2" s="6"/>
    </row>
    <row r="3" spans="2:68" x14ac:dyDescent="0.3">
      <c r="B3" s="29"/>
      <c r="C3" s="6"/>
      <c r="D3" s="28"/>
      <c r="E3" s="6"/>
      <c r="F3" s="6"/>
      <c r="G3" s="6"/>
      <c r="H3" s="6"/>
      <c r="I3" s="6"/>
      <c r="J3" s="6"/>
      <c r="K3" s="6"/>
      <c r="L3" s="6"/>
      <c r="M3" s="6"/>
      <c r="N3" s="6"/>
      <c r="O3" s="6"/>
      <c r="P3" s="6"/>
      <c r="Q3" s="6"/>
      <c r="R3" s="6"/>
      <c r="S3" s="6"/>
      <c r="T3" s="6"/>
      <c r="U3" s="6"/>
      <c r="V3" s="6"/>
      <c r="W3" s="6"/>
      <c r="X3" s="99"/>
      <c r="Y3" s="99"/>
      <c r="AL3" s="6"/>
      <c r="AM3" s="6"/>
      <c r="AN3" s="6"/>
      <c r="AO3" s="6"/>
      <c r="AP3" s="6"/>
      <c r="AQ3" s="6"/>
      <c r="AR3" s="6"/>
      <c r="AS3" s="6"/>
      <c r="AT3" s="6"/>
      <c r="AU3" s="6"/>
      <c r="AV3" s="6"/>
      <c r="AW3" s="6"/>
      <c r="AX3" s="6"/>
    </row>
    <row r="4" spans="2:68" x14ac:dyDescent="0.3">
      <c r="B4" s="29"/>
      <c r="C4" s="6"/>
      <c r="D4" s="28"/>
      <c r="E4" s="6"/>
      <c r="F4" s="6"/>
      <c r="G4" s="6"/>
      <c r="H4" s="6"/>
      <c r="I4" s="6"/>
      <c r="J4" s="6"/>
      <c r="K4" s="6"/>
      <c r="L4" s="6"/>
      <c r="M4" s="6"/>
      <c r="N4" s="6"/>
      <c r="O4" s="6"/>
      <c r="P4" s="6"/>
      <c r="Q4" s="6"/>
      <c r="R4" s="6"/>
      <c r="S4" s="6"/>
      <c r="T4" s="6"/>
      <c r="U4" s="6"/>
      <c r="V4" s="6"/>
      <c r="W4" s="6"/>
      <c r="X4" s="99"/>
      <c r="Y4" s="99"/>
      <c r="AL4" s="6"/>
      <c r="AM4" s="6"/>
      <c r="AN4" s="6"/>
      <c r="AO4" s="6"/>
      <c r="AP4" s="6"/>
      <c r="AQ4" s="6"/>
      <c r="AR4" s="6"/>
      <c r="AS4" s="6"/>
      <c r="AT4" s="6"/>
      <c r="AU4" s="6"/>
      <c r="AV4" s="6"/>
      <c r="AW4" s="6"/>
      <c r="AX4" s="6"/>
    </row>
    <row r="5" spans="2:68" x14ac:dyDescent="0.3">
      <c r="B5" s="29"/>
      <c r="C5" s="6"/>
      <c r="D5" s="28"/>
      <c r="E5" s="6"/>
      <c r="F5" s="6"/>
      <c r="G5" s="6" t="s">
        <v>58</v>
      </c>
      <c r="H5" s="6"/>
      <c r="I5" s="6"/>
      <c r="J5" s="6"/>
      <c r="K5" s="6"/>
      <c r="L5" s="6"/>
      <c r="M5" s="6"/>
      <c r="N5" s="6" t="s">
        <v>113</v>
      </c>
      <c r="O5" s="6"/>
      <c r="P5" s="6"/>
      <c r="Q5" s="6"/>
      <c r="R5" s="6"/>
      <c r="S5" s="6"/>
      <c r="T5" s="6"/>
      <c r="U5" s="6"/>
      <c r="V5" s="6"/>
      <c r="W5" s="6"/>
      <c r="X5" s="99"/>
      <c r="Y5" s="99"/>
      <c r="AL5" s="6"/>
      <c r="AM5" s="6"/>
      <c r="AN5" s="6"/>
      <c r="AO5" s="6"/>
      <c r="AP5" s="6"/>
      <c r="AQ5" s="6"/>
      <c r="AR5" s="6"/>
      <c r="AS5" s="6"/>
      <c r="AT5" s="6"/>
      <c r="AU5" s="6"/>
      <c r="AV5" s="6"/>
      <c r="AW5" s="6"/>
      <c r="AX5" s="6"/>
    </row>
    <row r="6" spans="2:68" x14ac:dyDescent="0.3">
      <c r="B6" s="40"/>
      <c r="C6" s="6"/>
      <c r="D6" s="28"/>
      <c r="E6" s="6"/>
      <c r="F6" s="6"/>
      <c r="G6" s="6"/>
      <c r="H6" s="6"/>
      <c r="I6" s="6"/>
      <c r="J6" s="6"/>
      <c r="K6" s="6"/>
      <c r="L6" s="6"/>
      <c r="M6" s="6"/>
      <c r="N6" s="6" t="s">
        <v>114</v>
      </c>
      <c r="O6" s="6"/>
      <c r="P6" s="6"/>
      <c r="Q6" s="6"/>
      <c r="R6" s="6"/>
      <c r="S6" s="6"/>
      <c r="T6" s="6"/>
      <c r="U6" s="6"/>
      <c r="V6" s="6"/>
      <c r="W6" s="6"/>
      <c r="X6" s="99"/>
      <c r="Y6" s="99"/>
      <c r="AL6" s="6"/>
      <c r="AM6" s="6"/>
      <c r="AN6" s="6"/>
      <c r="AO6" s="6"/>
      <c r="AP6" s="6"/>
      <c r="AQ6" s="6"/>
      <c r="AR6" s="6"/>
      <c r="AS6" s="6"/>
      <c r="AT6" s="6"/>
      <c r="AU6" s="6"/>
      <c r="AV6" s="6"/>
      <c r="AW6" s="6"/>
      <c r="AX6" s="6"/>
    </row>
    <row r="7" spans="2:68" x14ac:dyDescent="0.3">
      <c r="B7" s="29" t="s">
        <v>57</v>
      </c>
      <c r="C7" s="50">
        <f>Generelt!C8</f>
        <v>589.71250000000009</v>
      </c>
      <c r="D7" s="28" t="s">
        <v>56</v>
      </c>
      <c r="E7" s="6"/>
      <c r="F7" s="6"/>
      <c r="G7" s="35" t="s">
        <v>55</v>
      </c>
      <c r="H7" s="6"/>
      <c r="I7" s="6"/>
      <c r="J7" s="6"/>
      <c r="K7" s="6"/>
      <c r="L7" s="6"/>
      <c r="M7" s="35" t="s">
        <v>54</v>
      </c>
      <c r="N7" s="6" t="s">
        <v>53</v>
      </c>
      <c r="O7" s="6"/>
      <c r="P7" s="35" t="s">
        <v>52</v>
      </c>
      <c r="Q7" s="6"/>
      <c r="R7" s="6"/>
      <c r="S7" s="6"/>
      <c r="T7" s="6"/>
      <c r="U7" s="6"/>
      <c r="V7" s="6"/>
      <c r="W7" s="6"/>
      <c r="X7" s="6"/>
      <c r="Y7" s="6"/>
      <c r="AL7" s="6"/>
      <c r="AM7" s="6"/>
      <c r="AN7" s="6"/>
      <c r="AO7" s="6"/>
      <c r="AP7" s="6"/>
      <c r="AQ7" s="6"/>
      <c r="AR7" s="6"/>
      <c r="AS7" s="6"/>
      <c r="AT7" s="6"/>
      <c r="AU7" s="6"/>
      <c r="AV7" s="6"/>
      <c r="AW7" s="6"/>
      <c r="AX7" s="6"/>
    </row>
    <row r="8" spans="2:68" x14ac:dyDescent="0.3">
      <c r="B8" s="29" t="s">
        <v>94</v>
      </c>
      <c r="C8" s="28">
        <f>Generelt!G9</f>
        <v>150000000</v>
      </c>
      <c r="D8" s="28" t="s">
        <v>51</v>
      </c>
      <c r="E8" s="6"/>
      <c r="F8" s="6"/>
      <c r="G8" s="100" t="s">
        <v>50</v>
      </c>
      <c r="H8" s="100"/>
      <c r="I8" s="100"/>
      <c r="J8" s="100"/>
      <c r="K8" s="100"/>
      <c r="L8" s="100"/>
      <c r="M8" s="6"/>
      <c r="N8" s="6" t="s">
        <v>49</v>
      </c>
      <c r="O8" s="6"/>
      <c r="P8" s="6"/>
      <c r="Q8" s="38"/>
      <c r="R8" s="6"/>
      <c r="S8" s="6" t="s">
        <v>48</v>
      </c>
      <c r="T8" s="6"/>
      <c r="U8" s="6" t="s">
        <v>224</v>
      </c>
      <c r="V8" s="6" t="s">
        <v>121</v>
      </c>
      <c r="W8" s="6"/>
      <c r="X8" s="6" t="s">
        <v>46</v>
      </c>
      <c r="Y8" s="6"/>
      <c r="Z8" s="38"/>
      <c r="AA8" s="38"/>
      <c r="AB8" s="38"/>
      <c r="AC8" s="38"/>
      <c r="AD8" s="38"/>
      <c r="AE8" s="48"/>
      <c r="AF8" s="39"/>
      <c r="AG8" s="6" t="s">
        <v>48</v>
      </c>
      <c r="AI8" s="6" t="s">
        <v>63</v>
      </c>
      <c r="AK8" s="6" t="s">
        <v>46</v>
      </c>
      <c r="AL8" s="6"/>
      <c r="AM8" s="6"/>
      <c r="AN8" s="6"/>
      <c r="AO8" s="6"/>
      <c r="AP8" s="6"/>
      <c r="AQ8" s="6"/>
      <c r="AR8" s="6"/>
      <c r="AS8" s="6"/>
      <c r="AT8" s="6"/>
      <c r="AU8" s="6"/>
      <c r="AV8" s="6"/>
      <c r="AW8" s="6"/>
      <c r="AX8" s="6"/>
    </row>
    <row r="9" spans="2:68" x14ac:dyDescent="0.3">
      <c r="B9" s="29"/>
      <c r="C9" s="6"/>
      <c r="D9" s="28"/>
      <c r="E9" s="6"/>
      <c r="F9" s="6"/>
      <c r="G9" s="6" t="s">
        <v>45</v>
      </c>
      <c r="H9" s="6"/>
      <c r="I9" s="6"/>
      <c r="J9" s="6"/>
      <c r="K9" s="6"/>
      <c r="L9" s="6"/>
      <c r="M9" s="6"/>
      <c r="N9" s="6"/>
      <c r="O9" s="6"/>
      <c r="P9" s="6" t="s">
        <v>44</v>
      </c>
      <c r="Q9" s="6" t="s">
        <v>43</v>
      </c>
      <c r="R9" s="6"/>
      <c r="S9" s="6"/>
      <c r="T9" s="6"/>
      <c r="U9" s="6"/>
      <c r="V9" s="6"/>
      <c r="W9" s="6"/>
      <c r="X9" s="6"/>
      <c r="Y9" s="6"/>
      <c r="Z9" s="6" t="s">
        <v>61</v>
      </c>
      <c r="AA9" s="6" t="s">
        <v>62</v>
      </c>
      <c r="AL9" s="6"/>
      <c r="AM9" s="6"/>
      <c r="AN9" s="6"/>
      <c r="AO9" s="6"/>
      <c r="AP9" s="6"/>
      <c r="AQ9" s="6"/>
      <c r="AR9" s="6"/>
      <c r="AS9" s="6"/>
      <c r="AT9" s="6"/>
      <c r="AU9" s="6"/>
      <c r="AV9" s="6"/>
      <c r="AW9" s="6"/>
      <c r="AX9" s="6"/>
    </row>
    <row r="10" spans="2:68" x14ac:dyDescent="0.3">
      <c r="B10" s="93" t="s">
        <v>42</v>
      </c>
      <c r="C10" s="92" t="s">
        <v>41</v>
      </c>
      <c r="D10" s="94" t="s">
        <v>40</v>
      </c>
      <c r="E10" s="92"/>
      <c r="F10" s="6"/>
      <c r="G10" s="92" t="s">
        <v>39</v>
      </c>
      <c r="H10" s="92" t="s">
        <v>38</v>
      </c>
      <c r="I10" s="92" t="s">
        <v>37</v>
      </c>
      <c r="J10" s="92" t="s">
        <v>36</v>
      </c>
      <c r="K10" s="92" t="s">
        <v>69</v>
      </c>
      <c r="L10" s="6"/>
      <c r="M10" s="92" t="s">
        <v>35</v>
      </c>
      <c r="N10" s="92" t="s">
        <v>81</v>
      </c>
      <c r="O10" s="6"/>
      <c r="P10" s="92" t="s">
        <v>34</v>
      </c>
      <c r="Q10" s="92" t="s">
        <v>119</v>
      </c>
      <c r="R10" s="92" t="s">
        <v>70</v>
      </c>
      <c r="S10" s="6"/>
      <c r="T10" s="6"/>
      <c r="U10" s="6"/>
      <c r="V10" s="6"/>
      <c r="W10" s="6"/>
      <c r="X10" s="6"/>
      <c r="Y10" s="6"/>
      <c r="Z10" s="92" t="s">
        <v>34</v>
      </c>
      <c r="AA10" s="92" t="s">
        <v>119</v>
      </c>
      <c r="AB10" s="92" t="s">
        <v>70</v>
      </c>
      <c r="AC10" s="41" t="s">
        <v>78</v>
      </c>
      <c r="AD10" s="6" t="s">
        <v>79</v>
      </c>
      <c r="AL10" s="6"/>
      <c r="AM10" s="6"/>
      <c r="AN10" s="6"/>
      <c r="AO10" s="6"/>
      <c r="AP10" s="6"/>
      <c r="AQ10" s="6"/>
      <c r="AR10" s="6"/>
      <c r="AS10" s="6"/>
      <c r="AT10" s="6"/>
      <c r="AU10" s="6"/>
      <c r="AV10" s="6"/>
      <c r="AW10" s="6"/>
      <c r="AX10" s="6"/>
      <c r="AZ10" s="6">
        <v>7332069554.0100002</v>
      </c>
    </row>
    <row r="11" spans="2:68" x14ac:dyDescent="0.3">
      <c r="B11" s="33">
        <v>100</v>
      </c>
      <c r="C11" s="31">
        <f>C$8/(B11*3600)</f>
        <v>416.66666666666669</v>
      </c>
      <c r="D11" s="31">
        <f t="shared" ref="D11:D42" si="0">C$7*C11*9.81/1000</f>
        <v>2410.4498437500006</v>
      </c>
      <c r="E11" s="31" t="s">
        <v>32</v>
      </c>
      <c r="F11" s="6"/>
      <c r="G11" s="31">
        <f t="shared" ref="G11:G42" si="1">3.1863*D11^0.6758</f>
        <v>615.04736041582464</v>
      </c>
      <c r="H11" s="31">
        <f t="shared" ref="H11:H42" si="2">3.5161*D11^0.6716</f>
        <v>656.86829690995137</v>
      </c>
      <c r="I11" s="31">
        <f t="shared" ref="I11:I42" si="3">3.7905*D11^0.6686</f>
        <v>691.77886600479133</v>
      </c>
      <c r="J11" s="31">
        <f t="shared" ref="J11:J42" si="4">4.2445*D11^0.6643</f>
        <v>749.12502501343715</v>
      </c>
      <c r="K11" s="31">
        <f>4.9511*D11^0.659</f>
        <v>838.50246845836432</v>
      </c>
      <c r="L11" s="6"/>
      <c r="M11" s="32">
        <f t="shared" ref="M11:M42" si="5">(C11/2.5)*196.3+12187</f>
        <v>44903.666666666672</v>
      </c>
      <c r="N11" s="32">
        <f>M11*5500</f>
        <v>246970166.66666669</v>
      </c>
      <c r="O11" s="6"/>
      <c r="P11" s="31">
        <f t="shared" ref="P11:P42" si="6">2898.381*C11^-0.511</f>
        <v>132.87504315572906</v>
      </c>
      <c r="Q11" s="31">
        <f>(P11*D11*1000/1000000)*(1+2*0.2)</f>
        <v>448.40407781820232</v>
      </c>
      <c r="R11" s="44" t="s">
        <v>64</v>
      </c>
      <c r="S11" s="30">
        <f>((J11+Q11)*1000000+G$105+N11)*1.2*1.178</f>
        <v>2125031829.3228056</v>
      </c>
      <c r="T11" s="6"/>
      <c r="U11" s="6">
        <f>Prisforløp!K8*Generelt!G$10*1000000*60*0.92*0.985*0.99</f>
        <v>7654882342.0437069</v>
      </c>
      <c r="V11" s="6">
        <f>(S11/(U11/60))</f>
        <v>16.656286022722561</v>
      </c>
      <c r="W11" s="6"/>
      <c r="X11" s="6">
        <f t="shared" ref="X11:X42" si="7">U11-S11</f>
        <v>5529850512.7209015</v>
      </c>
      <c r="Y11" s="30" t="s">
        <v>64</v>
      </c>
      <c r="Z11" s="31">
        <f t="shared" ref="Z11:Z42" si="8">1035.785*C11^-0.3044</f>
        <v>165.12237225644407</v>
      </c>
      <c r="AA11" s="31">
        <f>(Z11*D11*1000/1000000)*(1+2*0.2)</f>
        <v>557.22687496724495</v>
      </c>
      <c r="AB11" s="44" t="s">
        <v>64</v>
      </c>
      <c r="AC11" s="41">
        <f>500*(SQRT(C11))/(C$7^0.75)</f>
        <v>85.287254337746234</v>
      </c>
      <c r="AE11" s="6">
        <f>428*(SQRT(C11/0.8))/(C$7^0.75)</f>
        <v>81.623066078184152</v>
      </c>
      <c r="AG11" s="30">
        <f>((J11+AA11)*1000000+G$105+N11)*1.2*1.178</f>
        <v>2278863735.3726916</v>
      </c>
      <c r="AI11" s="6">
        <f>Prisforløp!K8*Generelt!G$10*1000000*60*0.95*0.985*0.99</f>
        <v>7904498070.5886106</v>
      </c>
      <c r="AK11" s="6">
        <f t="shared" ref="AK11:AK67" si="9">AI11-AG11</f>
        <v>5625634335.2159195</v>
      </c>
      <c r="AL11" s="30" t="s">
        <v>64</v>
      </c>
      <c r="AM11" s="6"/>
      <c r="AN11" s="6"/>
      <c r="AO11" s="6"/>
      <c r="AP11" s="6"/>
      <c r="AQ11" s="6"/>
      <c r="AR11" s="6"/>
      <c r="AS11" s="6"/>
      <c r="AT11" s="6"/>
      <c r="AU11" s="6"/>
      <c r="AV11" s="6"/>
      <c r="AW11" s="6"/>
      <c r="AX11" s="6"/>
      <c r="AZ11" s="6">
        <v>7332069554.0100002</v>
      </c>
      <c r="BP11" s="6">
        <f>AI11-U11</f>
        <v>249615728.54490376</v>
      </c>
    </row>
    <row r="12" spans="2:68" x14ac:dyDescent="0.3">
      <c r="B12" s="33">
        <v>200</v>
      </c>
      <c r="C12" s="31">
        <f t="shared" ref="C12:C42" si="10">C$8/(B12*3600)</f>
        <v>208.33333333333334</v>
      </c>
      <c r="D12" s="31">
        <f t="shared" si="0"/>
        <v>1205.2249218750003</v>
      </c>
      <c r="E12" s="31" t="s">
        <v>32</v>
      </c>
      <c r="F12" s="6"/>
      <c r="G12" s="31">
        <f t="shared" si="1"/>
        <v>385.01042391505553</v>
      </c>
      <c r="H12" s="31">
        <f t="shared" si="2"/>
        <v>412.38851006031456</v>
      </c>
      <c r="I12" s="31">
        <f t="shared" si="3"/>
        <v>435.20976873397296</v>
      </c>
      <c r="J12" s="31">
        <f t="shared" si="4"/>
        <v>472.69398839249391</v>
      </c>
      <c r="K12" s="31">
        <f t="shared" ref="K12:K67" si="11">4.9511*D12^0.659</f>
        <v>531.03797419041837</v>
      </c>
      <c r="L12" s="6"/>
      <c r="M12" s="32">
        <f t="shared" si="5"/>
        <v>28545.333333333336</v>
      </c>
      <c r="N12" s="32">
        <f t="shared" ref="N12:N67" si="12">M12*5500</f>
        <v>156999333.33333334</v>
      </c>
      <c r="O12" s="6"/>
      <c r="P12" s="31">
        <f t="shared" si="6"/>
        <v>189.35193447855696</v>
      </c>
      <c r="Q12" s="31">
        <f t="shared" ref="Q12:Q67" si="13">(P12*D12*1000/1000000)*(1+2*0.2)</f>
        <v>319.49633861431857</v>
      </c>
      <c r="R12" s="44" t="s">
        <v>64</v>
      </c>
      <c r="S12" s="30">
        <f>((J12+Q12)*1000000+G$105+N12)*1.2*1.178</f>
        <v>1424862165.8168302</v>
      </c>
      <c r="T12" s="6"/>
      <c r="U12" s="6">
        <f>Prisforløp!K9*Generelt!G$10*1000000*60*0.92*0.985*0.99</f>
        <v>7653714568.8278065</v>
      </c>
      <c r="V12" s="6">
        <f t="shared" ref="V12:V67" si="14">(S12/(U12/60))</f>
        <v>11.169965796373194</v>
      </c>
      <c r="W12" s="6"/>
      <c r="X12" s="6">
        <f t="shared" si="7"/>
        <v>6228852403.0109768</v>
      </c>
      <c r="Y12" s="30" t="s">
        <v>64</v>
      </c>
      <c r="Z12" s="31">
        <f t="shared" si="8"/>
        <v>203.91043448963589</v>
      </c>
      <c r="AA12" s="31">
        <f t="shared" ref="AA12:AA67" si="15">(Z12*D12*1000/1000000)*(1+2*0.2)</f>
        <v>344.0611124681763</v>
      </c>
      <c r="AB12" s="44" t="s">
        <v>64</v>
      </c>
      <c r="AC12" s="41">
        <f t="shared" ref="AC12:AC67" si="16">500*(SQRT(C12))/(C$7^0.75)</f>
        <v>60.307195891002138</v>
      </c>
      <c r="AE12" s="6">
        <f t="shared" ref="AE12:AE27" si="17">428*(SQRT(C12/0.8))/(C$7^0.75)</f>
        <v>57.71622352512167</v>
      </c>
      <c r="AG12" s="30">
        <f>((J12+AA12)*1000000+G$105+N12)*1.2*1.178</f>
        <v>1459586930.1366434</v>
      </c>
      <c r="AI12" s="6">
        <f>Prisforløp!K9*Generelt!G$10*1000000*60*0.95*0.985*0.99</f>
        <v>7903292217.8113213</v>
      </c>
      <c r="AK12" s="6">
        <f t="shared" si="9"/>
        <v>6443705287.6746778</v>
      </c>
      <c r="AL12" s="30" t="s">
        <v>64</v>
      </c>
      <c r="AM12" s="6"/>
      <c r="AN12" s="6"/>
      <c r="AO12" s="6"/>
      <c r="AP12" s="6"/>
      <c r="AQ12" s="6"/>
      <c r="AR12" s="6"/>
      <c r="AS12" s="6"/>
      <c r="AT12" s="6"/>
      <c r="AU12" s="6"/>
      <c r="AV12" s="6"/>
      <c r="AW12" s="6"/>
      <c r="AX12" s="6"/>
      <c r="AZ12" s="6">
        <v>7332069554.0100002</v>
      </c>
      <c r="BP12" s="6">
        <f t="shared" ref="BP12:BP75" si="18">AI12-U12</f>
        <v>249577648.98351479</v>
      </c>
    </row>
    <row r="13" spans="2:68" x14ac:dyDescent="0.3">
      <c r="B13" s="33">
        <v>300</v>
      </c>
      <c r="C13" s="31">
        <f t="shared" si="10"/>
        <v>138.88888888888889</v>
      </c>
      <c r="D13" s="31">
        <f t="shared" si="0"/>
        <v>803.48328125000023</v>
      </c>
      <c r="E13" s="31" t="s">
        <v>32</v>
      </c>
      <c r="F13" s="6"/>
      <c r="G13" s="31">
        <f t="shared" si="1"/>
        <v>292.7318753804401</v>
      </c>
      <c r="H13" s="31">
        <f t="shared" si="2"/>
        <v>314.08244778185014</v>
      </c>
      <c r="I13" s="31">
        <f t="shared" si="3"/>
        <v>331.86696160428011</v>
      </c>
      <c r="J13" s="31">
        <f t="shared" si="4"/>
        <v>361.07935308112059</v>
      </c>
      <c r="K13" s="31">
        <f t="shared" si="11"/>
        <v>406.51955228145698</v>
      </c>
      <c r="L13" s="6"/>
      <c r="M13" s="32">
        <f t="shared" si="5"/>
        <v>23092.555555555555</v>
      </c>
      <c r="N13" s="32">
        <f t="shared" si="12"/>
        <v>127009055.55555555</v>
      </c>
      <c r="O13" s="6"/>
      <c r="P13" s="31">
        <f t="shared" si="6"/>
        <v>232.94445648331185</v>
      </c>
      <c r="Q13" s="31">
        <f t="shared" si="13"/>
        <v>262.03376674189303</v>
      </c>
      <c r="R13" s="44" t="s">
        <v>64</v>
      </c>
      <c r="S13" s="30">
        <f>((J13+Q13)*1000000+G$105+N13)*1.2*1.178</f>
        <v>1143460369.0751452</v>
      </c>
      <c r="T13" s="6"/>
      <c r="U13" s="6">
        <f>Prisforløp!K10*Generelt!G$10*1000000*60*0.92*0.985*0.99</f>
        <v>7651769281.314805</v>
      </c>
      <c r="V13" s="6">
        <f t="shared" si="14"/>
        <v>8.9662429200583329</v>
      </c>
      <c r="W13" s="6"/>
      <c r="X13" s="6">
        <f t="shared" si="7"/>
        <v>6508308912.2396603</v>
      </c>
      <c r="Y13" s="30" t="s">
        <v>64</v>
      </c>
      <c r="Z13" s="31">
        <f t="shared" si="8"/>
        <v>230.6968312520664</v>
      </c>
      <c r="AA13" s="31">
        <f t="shared" si="15"/>
        <v>259.50546572774306</v>
      </c>
      <c r="AB13" s="44" t="s">
        <v>64</v>
      </c>
      <c r="AC13" s="41">
        <f t="shared" si="16"/>
        <v>49.240619250341858</v>
      </c>
      <c r="AE13" s="6">
        <f t="shared" si="17"/>
        <v>47.125099172322223</v>
      </c>
      <c r="AG13" s="30">
        <f>((J13+AA13)*1000000+G$105+N13)*1.2*1.178</f>
        <v>1139886362.761543</v>
      </c>
      <c r="AI13" s="6">
        <f>Prisforløp!K10*Generelt!G$10*1000000*60*0.95*0.985*0.99</f>
        <v>7901283497.0098524</v>
      </c>
      <c r="AK13" s="6">
        <f t="shared" si="9"/>
        <v>6761397134.2483091</v>
      </c>
      <c r="AL13" s="30" t="s">
        <v>64</v>
      </c>
      <c r="AM13" s="6"/>
      <c r="AN13" s="6"/>
      <c r="AO13" s="6"/>
      <c r="AP13" s="6"/>
      <c r="AQ13" s="6"/>
      <c r="AR13" s="6"/>
      <c r="AS13" s="6"/>
      <c r="AT13" s="6"/>
      <c r="AU13" s="6"/>
      <c r="AV13" s="6"/>
      <c r="AW13" s="6"/>
      <c r="AX13" s="6"/>
      <c r="AZ13" s="6">
        <v>7332069554.0100002</v>
      </c>
      <c r="BP13" s="6">
        <f t="shared" si="18"/>
        <v>249514215.69504738</v>
      </c>
    </row>
    <row r="14" spans="2:68" x14ac:dyDescent="0.3">
      <c r="B14" s="33">
        <v>400</v>
      </c>
      <c r="C14" s="31">
        <f t="shared" si="10"/>
        <v>104.16666666666667</v>
      </c>
      <c r="D14" s="31">
        <f t="shared" si="0"/>
        <v>602.61246093750015</v>
      </c>
      <c r="E14" s="31" t="s">
        <v>32</v>
      </c>
      <c r="F14" s="6"/>
      <c r="G14" s="31">
        <f t="shared" si="1"/>
        <v>241.01075146966309</v>
      </c>
      <c r="H14" s="31">
        <f t="shared" si="2"/>
        <v>258.90164593082795</v>
      </c>
      <c r="I14" s="31">
        <f t="shared" si="3"/>
        <v>273.79781619429605</v>
      </c>
      <c r="J14" s="31">
        <f t="shared" si="4"/>
        <v>298.26744428728074</v>
      </c>
      <c r="K14" s="31">
        <f t="shared" si="11"/>
        <v>336.31544406868477</v>
      </c>
      <c r="L14" s="6"/>
      <c r="M14" s="32">
        <f t="shared" si="5"/>
        <v>20366.166666666668</v>
      </c>
      <c r="N14" s="32">
        <f t="shared" si="12"/>
        <v>112013916.66666667</v>
      </c>
      <c r="O14" s="6"/>
      <c r="P14" s="31">
        <f t="shared" si="6"/>
        <v>269.83362894377979</v>
      </c>
      <c r="Q14" s="31">
        <f t="shared" si="13"/>
        <v>227.64715005411034</v>
      </c>
      <c r="R14" s="44" t="s">
        <v>64</v>
      </c>
      <c r="S14" s="30">
        <f>((J14+Q14)*1000000+G$105+N14)*1.2*1.178</f>
        <v>984863405.12099028</v>
      </c>
      <c r="T14" s="6"/>
      <c r="U14" s="6">
        <f>Prisforløp!K11*Generelt!G$10*1000000*60*0.92*0.985*0.99</f>
        <v>7649047980.3092947</v>
      </c>
      <c r="V14" s="6">
        <f t="shared" si="14"/>
        <v>7.7253802642338769</v>
      </c>
      <c r="W14" s="6"/>
      <c r="X14" s="6">
        <f t="shared" si="7"/>
        <v>6664184575.1883049</v>
      </c>
      <c r="Y14" s="30" t="s">
        <v>64</v>
      </c>
      <c r="Z14" s="31">
        <f t="shared" si="8"/>
        <v>251.8100044564336</v>
      </c>
      <c r="AA14" s="31">
        <f t="shared" si="15"/>
        <v>212.44138506384402</v>
      </c>
      <c r="AB14" s="44" t="s">
        <v>64</v>
      </c>
      <c r="AC14" s="41">
        <f t="shared" si="16"/>
        <v>42.643627168873117</v>
      </c>
      <c r="AE14" s="6">
        <f t="shared" si="17"/>
        <v>40.811533039092076</v>
      </c>
      <c r="AG14" s="30">
        <f>((J14+AA14)*1000000+G$105+N14)*1.2*1.178</f>
        <v>963368535.73074973</v>
      </c>
      <c r="AI14" s="6">
        <f>Prisforløp!K11*Generelt!G$10*1000000*60*0.95*0.985*0.99</f>
        <v>7898473457.9280748</v>
      </c>
      <c r="AK14" s="6">
        <f t="shared" si="9"/>
        <v>6935104922.1973248</v>
      </c>
      <c r="AL14" s="30" t="s">
        <v>64</v>
      </c>
      <c r="AM14" s="6"/>
      <c r="AN14" s="6"/>
      <c r="AO14" s="6"/>
      <c r="AP14" s="6"/>
      <c r="AQ14" s="6"/>
      <c r="AR14" s="6"/>
      <c r="AS14" s="6"/>
      <c r="AT14" s="6"/>
      <c r="AU14" s="6"/>
      <c r="AV14" s="6"/>
      <c r="AW14" s="6"/>
      <c r="AX14" s="6"/>
      <c r="AZ14" s="6">
        <v>7332069554.0100002</v>
      </c>
      <c r="BP14" s="6">
        <f t="shared" si="18"/>
        <v>249425477.61878014</v>
      </c>
    </row>
    <row r="15" spans="2:68" x14ac:dyDescent="0.3">
      <c r="B15" s="33">
        <v>500</v>
      </c>
      <c r="C15" s="31">
        <f t="shared" si="10"/>
        <v>83.333333333333329</v>
      </c>
      <c r="D15" s="31">
        <f t="shared" si="0"/>
        <v>482.08996875000008</v>
      </c>
      <c r="E15" s="31" t="s">
        <v>32</v>
      </c>
      <c r="F15" s="6"/>
      <c r="G15" s="31">
        <f t="shared" si="1"/>
        <v>207.27390526390727</v>
      </c>
      <c r="H15" s="31">
        <f t="shared" si="2"/>
        <v>222.86919616345293</v>
      </c>
      <c r="I15" s="31">
        <f t="shared" si="3"/>
        <v>235.85003508692191</v>
      </c>
      <c r="J15" s="31">
        <f t="shared" si="4"/>
        <v>257.17487139234049</v>
      </c>
      <c r="K15" s="31">
        <f t="shared" si="11"/>
        <v>290.32411617392103</v>
      </c>
      <c r="L15" s="6"/>
      <c r="M15" s="32">
        <f t="shared" si="5"/>
        <v>18730.333333333332</v>
      </c>
      <c r="N15" s="32">
        <f t="shared" si="12"/>
        <v>103016833.33333333</v>
      </c>
      <c r="O15" s="6"/>
      <c r="P15" s="31">
        <f t="shared" si="6"/>
        <v>302.42458321460026</v>
      </c>
      <c r="Q15" s="31">
        <f t="shared" si="13"/>
        <v>204.11420101962179</v>
      </c>
      <c r="R15" s="44" t="s">
        <v>64</v>
      </c>
      <c r="S15" s="30">
        <f>((J15+Q15)*1000000+G$105+N15)*1.2*1.178</f>
        <v>880790490.32154977</v>
      </c>
      <c r="T15" s="6"/>
      <c r="U15" s="6">
        <f>Prisforløp!K12*Generelt!G$10*1000000*60*0.92*0.985*0.99</f>
        <v>7645552765.0074062</v>
      </c>
      <c r="V15" s="6">
        <f t="shared" si="14"/>
        <v>6.9121790200923154</v>
      </c>
      <c r="W15" s="6"/>
      <c r="X15" s="6">
        <f t="shared" si="7"/>
        <v>6764762274.6858568</v>
      </c>
      <c r="Y15" s="30" t="s">
        <v>64</v>
      </c>
      <c r="Z15" s="31">
        <f t="shared" si="8"/>
        <v>269.50845145013068</v>
      </c>
      <c r="AA15" s="31">
        <f t="shared" si="15"/>
        <v>181.89824931243615</v>
      </c>
      <c r="AB15" s="44" t="s">
        <v>64</v>
      </c>
      <c r="AC15" s="41">
        <f t="shared" si="16"/>
        <v>38.141619662702865</v>
      </c>
      <c r="AE15" s="6">
        <f t="shared" si="17"/>
        <v>36.502944856555374</v>
      </c>
      <c r="AG15" s="30">
        <f>((J15+AA15)*1000000+G$105+N15)*1.2*1.178</f>
        <v>849386020.98827219</v>
      </c>
      <c r="AI15" s="6">
        <f>Prisforløp!K12*Generelt!G$10*1000000*60*0.95*0.985*0.99</f>
        <v>7894864268.2141685</v>
      </c>
      <c r="AK15" s="6">
        <f t="shared" si="9"/>
        <v>7045478247.2258968</v>
      </c>
      <c r="AL15" s="30" t="s">
        <v>64</v>
      </c>
      <c r="AM15" s="6"/>
      <c r="AN15" s="6"/>
      <c r="AO15" s="6"/>
      <c r="AP15" s="6"/>
      <c r="AQ15" s="6"/>
      <c r="AR15" s="6"/>
      <c r="AS15" s="6"/>
      <c r="AT15" s="6"/>
      <c r="AU15" s="6"/>
      <c r="AV15" s="6"/>
      <c r="AW15" s="6"/>
      <c r="AX15" s="6"/>
      <c r="AZ15" s="6">
        <v>7332069554.0100002</v>
      </c>
      <c r="BP15" s="6">
        <f t="shared" si="18"/>
        <v>249311503.20676231</v>
      </c>
    </row>
    <row r="16" spans="2:68" x14ac:dyDescent="0.3">
      <c r="B16" s="33">
        <v>600</v>
      </c>
      <c r="C16" s="31">
        <f t="shared" si="10"/>
        <v>69.444444444444443</v>
      </c>
      <c r="D16" s="31">
        <f t="shared" si="0"/>
        <v>401.74164062500012</v>
      </c>
      <c r="E16" s="31" t="s">
        <v>32</v>
      </c>
      <c r="F16" s="6"/>
      <c r="G16" s="31">
        <f t="shared" si="1"/>
        <v>183.24576396437868</v>
      </c>
      <c r="H16" s="31">
        <f t="shared" si="2"/>
        <v>197.18411329358145</v>
      </c>
      <c r="I16" s="31">
        <f t="shared" si="3"/>
        <v>208.78311077118778</v>
      </c>
      <c r="J16" s="31">
        <f t="shared" si="4"/>
        <v>227.83919083604894</v>
      </c>
      <c r="K16" s="31">
        <f t="shared" si="11"/>
        <v>257.45579486396002</v>
      </c>
      <c r="L16" s="6"/>
      <c r="M16" s="32">
        <f t="shared" si="5"/>
        <v>17639.777777777777</v>
      </c>
      <c r="N16" s="32">
        <f t="shared" si="12"/>
        <v>97018777.777777776</v>
      </c>
      <c r="O16" s="6"/>
      <c r="P16" s="31">
        <f t="shared" si="6"/>
        <v>331.95461249616403</v>
      </c>
      <c r="Q16" s="31">
        <f t="shared" si="13"/>
        <v>186.70398689214312</v>
      </c>
      <c r="R16" s="32">
        <v>375</v>
      </c>
      <c r="S16" s="30">
        <f>((((J16+K16)/2)+Q16)*1000000+G$105+N16)*1.2*1.178</f>
        <v>827164657.99016643</v>
      </c>
      <c r="T16" s="6"/>
      <c r="U16" s="6">
        <f>Prisforløp!K13*Generelt!G$10*1000000*60*0.92*0.985*0.99</f>
        <v>7641286331.0688457</v>
      </c>
      <c r="V16" s="6">
        <f t="shared" si="14"/>
        <v>6.4949639797711747</v>
      </c>
      <c r="W16" s="6"/>
      <c r="X16" s="6">
        <f t="shared" si="7"/>
        <v>6814121673.0786791</v>
      </c>
      <c r="Y16" s="6"/>
      <c r="Z16" s="31">
        <f t="shared" si="8"/>
        <v>284.88865835171657</v>
      </c>
      <c r="AA16" s="31">
        <f t="shared" si="15"/>
        <v>160.23229180234324</v>
      </c>
      <c r="AB16" s="32">
        <v>428</v>
      </c>
      <c r="AC16" s="41">
        <f t="shared" si="16"/>
        <v>34.81837578174158</v>
      </c>
      <c r="AD16" s="6">
        <f>428*(SQRT(C16))/(C$7^0.75)</f>
        <v>29.804529669170794</v>
      </c>
      <c r="AE16" s="6">
        <f t="shared" si="17"/>
        <v>33.322477188837603</v>
      </c>
      <c r="AG16" s="30">
        <f>((((J16+K16)/2)+AA16)*1000000+G$105+N16)*1.2*1.178</f>
        <v>789744269.8112253</v>
      </c>
      <c r="AI16" s="6">
        <f>Prisforløp!K13*Generelt!G$10*1000000*60*0.95*0.985*0.99</f>
        <v>7890458711.4297848</v>
      </c>
      <c r="AK16" s="6">
        <f t="shared" si="9"/>
        <v>7100714441.6185598</v>
      </c>
      <c r="AL16" s="6"/>
      <c r="AM16" s="6"/>
      <c r="AN16" s="6"/>
      <c r="AO16" s="6"/>
      <c r="AP16" s="6"/>
      <c r="AQ16" s="6"/>
      <c r="AR16" s="6"/>
      <c r="AS16" s="6"/>
      <c r="AT16" s="6"/>
      <c r="AU16" s="6"/>
      <c r="AV16" s="6"/>
      <c r="AW16" s="6"/>
      <c r="AX16" s="6"/>
      <c r="AZ16" s="6">
        <v>7332069554.0100002</v>
      </c>
      <c r="BP16" s="6">
        <f t="shared" si="18"/>
        <v>249172380.36093903</v>
      </c>
    </row>
    <row r="17" spans="2:68" x14ac:dyDescent="0.3">
      <c r="B17" s="33">
        <v>700</v>
      </c>
      <c r="C17" s="31">
        <f t="shared" si="10"/>
        <v>59.523809523809526</v>
      </c>
      <c r="D17" s="31">
        <f t="shared" si="0"/>
        <v>344.34997767857146</v>
      </c>
      <c r="E17" s="31" t="s">
        <v>32</v>
      </c>
      <c r="F17" s="6"/>
      <c r="G17" s="31">
        <f t="shared" si="1"/>
        <v>165.11681529901097</v>
      </c>
      <c r="H17" s="31">
        <f t="shared" si="2"/>
        <v>177.7912805248634</v>
      </c>
      <c r="I17" s="31">
        <f t="shared" si="3"/>
        <v>188.33660633425353</v>
      </c>
      <c r="J17" s="31">
        <f t="shared" si="4"/>
        <v>205.66276827422516</v>
      </c>
      <c r="K17" s="31">
        <f t="shared" si="11"/>
        <v>232.58662515064873</v>
      </c>
      <c r="L17" s="6"/>
      <c r="M17" s="32">
        <f t="shared" si="5"/>
        <v>16860.809523809523</v>
      </c>
      <c r="N17" s="32">
        <f t="shared" si="12"/>
        <v>92734452.380952373</v>
      </c>
      <c r="O17" s="6"/>
      <c r="P17" s="31">
        <f t="shared" si="6"/>
        <v>359.16045827449221</v>
      </c>
      <c r="Q17" s="31">
        <f t="shared" si="13"/>
        <v>173.14765410578565</v>
      </c>
      <c r="R17" s="32">
        <v>375</v>
      </c>
      <c r="S17" s="30">
        <f t="shared" ref="S17:S33" si="19">((((J17+K17)/2)+Q17)*1000000+G$105+N17)*1.2*1.178</f>
        <v>768693278.96235371</v>
      </c>
      <c r="T17" s="6"/>
      <c r="U17" s="6">
        <f>Prisforløp!K14*Generelt!G$10*1000000*60*0.92*0.985*0.99</f>
        <v>7636251968.1413193</v>
      </c>
      <c r="V17" s="6">
        <f t="shared" si="14"/>
        <v>6.0398212277648726</v>
      </c>
      <c r="W17" s="6"/>
      <c r="X17" s="6">
        <f t="shared" si="7"/>
        <v>6867558689.1789656</v>
      </c>
      <c r="Y17" s="6"/>
      <c r="Z17" s="31">
        <f t="shared" si="8"/>
        <v>298.57522120566972</v>
      </c>
      <c r="AA17" s="31">
        <f t="shared" si="15"/>
        <v>143.94011906056565</v>
      </c>
      <c r="AB17" s="32">
        <v>428</v>
      </c>
      <c r="AC17" s="41">
        <f t="shared" si="16"/>
        <v>32.235552140170178</v>
      </c>
      <c r="AD17" s="6">
        <f t="shared" ref="AD17:AD27" si="20">428*(SQRT(C17))/(C$7^0.75)</f>
        <v>27.59363263198567</v>
      </c>
      <c r="AE17" s="6">
        <f t="shared" si="17"/>
        <v>30.850619155638203</v>
      </c>
      <c r="AG17" s="30">
        <f t="shared" ref="AG17:AG27" si="21">((((J17+K17)/2)+AA17)*1000000+G$105+N17)*1.2*1.178</f>
        <v>727405507.42243063</v>
      </c>
      <c r="AI17" s="6">
        <f>Prisforløp!K14*Generelt!G$10*1000000*60*0.95*0.985*0.99</f>
        <v>7885260184.4937525</v>
      </c>
      <c r="AK17" s="6">
        <f t="shared" si="9"/>
        <v>7157854677.0713215</v>
      </c>
      <c r="AL17" s="6"/>
      <c r="AM17" s="6"/>
      <c r="AN17" s="6"/>
      <c r="AO17" s="6"/>
      <c r="AP17" s="6"/>
      <c r="AQ17" s="6"/>
      <c r="AR17" s="6"/>
      <c r="AS17" s="6"/>
      <c r="AT17" s="6"/>
      <c r="AU17" s="6"/>
      <c r="AV17" s="6"/>
      <c r="AW17" s="6"/>
      <c r="AX17" s="6"/>
      <c r="AZ17" s="6">
        <v>7332069554.0100002</v>
      </c>
      <c r="BP17" s="6">
        <f t="shared" si="18"/>
        <v>249008216.3524332</v>
      </c>
    </row>
    <row r="18" spans="2:68" x14ac:dyDescent="0.3">
      <c r="B18" s="33">
        <v>800</v>
      </c>
      <c r="C18" s="31">
        <f t="shared" si="10"/>
        <v>52.083333333333336</v>
      </c>
      <c r="D18" s="31">
        <f t="shared" si="0"/>
        <v>301.30623046875007</v>
      </c>
      <c r="E18" s="31" t="s">
        <v>32</v>
      </c>
      <c r="F18" s="6"/>
      <c r="G18" s="31">
        <f t="shared" si="1"/>
        <v>150.86911604447161</v>
      </c>
      <c r="H18" s="31">
        <f t="shared" si="2"/>
        <v>162.54105201885534</v>
      </c>
      <c r="I18" s="31">
        <f t="shared" si="3"/>
        <v>172.25083060713371</v>
      </c>
      <c r="J18" s="31">
        <f t="shared" si="4"/>
        <v>188.20520359103182</v>
      </c>
      <c r="K18" s="31">
        <f t="shared" si="11"/>
        <v>212.99433075676558</v>
      </c>
      <c r="L18" s="6"/>
      <c r="M18" s="32">
        <f t="shared" si="5"/>
        <v>16276.583333333334</v>
      </c>
      <c r="N18" s="32">
        <f t="shared" si="12"/>
        <v>89521208.333333343</v>
      </c>
      <c r="O18" s="6"/>
      <c r="P18" s="31">
        <f t="shared" si="6"/>
        <v>384.52307080715235</v>
      </c>
      <c r="Q18" s="31">
        <f t="shared" si="13"/>
        <v>162.20287579043989</v>
      </c>
      <c r="R18" s="32">
        <v>375</v>
      </c>
      <c r="S18" s="30">
        <f t="shared" si="19"/>
        <v>722492658.1543889</v>
      </c>
      <c r="T18" s="6"/>
      <c r="U18" s="6">
        <f>Prisforløp!K15*Generelt!G$10*1000000*60*0.92*0.985*0.99</f>
        <v>7630453556.8399639</v>
      </c>
      <c r="V18" s="6">
        <f t="shared" si="14"/>
        <v>5.6811248723746761</v>
      </c>
      <c r="W18" s="6"/>
      <c r="X18" s="6">
        <f t="shared" si="7"/>
        <v>6907960898.6855755</v>
      </c>
      <c r="Y18" s="6"/>
      <c r="Z18" s="31">
        <f t="shared" si="8"/>
        <v>310.96142040525126</v>
      </c>
      <c r="AA18" s="31">
        <f t="shared" si="15"/>
        <v>131.17245876492032</v>
      </c>
      <c r="AB18" s="32">
        <v>428</v>
      </c>
      <c r="AC18" s="41">
        <f t="shared" si="16"/>
        <v>30.153597945501069</v>
      </c>
      <c r="AD18" s="6">
        <f t="shared" si="20"/>
        <v>25.811479841348916</v>
      </c>
      <c r="AE18" s="6">
        <f t="shared" si="17"/>
        <v>28.858111762560835</v>
      </c>
      <c r="AG18" s="30">
        <f t="shared" si="21"/>
        <v>678628060.6471144</v>
      </c>
      <c r="AI18" s="6">
        <f>Prisforløp!K15*Generelt!G$10*1000000*60*0.95*0.985*0.99</f>
        <v>7879272694.5630045</v>
      </c>
      <c r="AK18" s="6">
        <f t="shared" si="9"/>
        <v>7200644633.9158897</v>
      </c>
      <c r="AL18" s="6"/>
      <c r="AM18" s="6"/>
      <c r="AN18" s="6"/>
      <c r="AO18" s="6"/>
      <c r="AP18" s="6"/>
      <c r="AQ18" s="6"/>
      <c r="AR18" s="6"/>
      <c r="AS18" s="6"/>
      <c r="AT18" s="6"/>
      <c r="AU18" s="6"/>
      <c r="AV18" s="6"/>
      <c r="AW18" s="6"/>
      <c r="AX18" s="6"/>
      <c r="AZ18" s="6">
        <v>7332069554.0100002</v>
      </c>
      <c r="BP18" s="6">
        <f t="shared" si="18"/>
        <v>248819137.72304058</v>
      </c>
    </row>
    <row r="19" spans="2:68" x14ac:dyDescent="0.3">
      <c r="B19" s="33">
        <v>900</v>
      </c>
      <c r="C19" s="31">
        <f t="shared" si="10"/>
        <v>46.296296296296298</v>
      </c>
      <c r="D19" s="31">
        <f t="shared" si="0"/>
        <v>267.82776041666676</v>
      </c>
      <c r="E19" s="31" t="s">
        <v>32</v>
      </c>
      <c r="F19" s="6"/>
      <c r="G19" s="31">
        <f t="shared" si="1"/>
        <v>139.32577615781403</v>
      </c>
      <c r="H19" s="31">
        <f t="shared" si="2"/>
        <v>150.17893917045296</v>
      </c>
      <c r="I19" s="31">
        <f t="shared" si="3"/>
        <v>159.20648290474648</v>
      </c>
      <c r="J19" s="31">
        <f t="shared" si="4"/>
        <v>174.04077406056754</v>
      </c>
      <c r="K19" s="31">
        <f t="shared" si="11"/>
        <v>197.0872509069093</v>
      </c>
      <c r="L19" s="6"/>
      <c r="M19" s="32">
        <f t="shared" si="5"/>
        <v>15822.185185185186</v>
      </c>
      <c r="N19" s="32">
        <f t="shared" si="12"/>
        <v>87022018.518518522</v>
      </c>
      <c r="O19" s="6"/>
      <c r="P19" s="31">
        <f t="shared" si="6"/>
        <v>408.37706252113401</v>
      </c>
      <c r="Q19" s="31">
        <f t="shared" si="13"/>
        <v>153.12459968480138</v>
      </c>
      <c r="R19" s="32">
        <v>375</v>
      </c>
      <c r="S19" s="30">
        <f t="shared" si="19"/>
        <v>684872209.4992255</v>
      </c>
      <c r="T19" s="6"/>
      <c r="U19" s="6">
        <f>Prisforløp!K16*Generelt!G$10*1000000*60*0.92*0.985*0.99</f>
        <v>7623895565.1847124</v>
      </c>
      <c r="V19" s="6">
        <f t="shared" si="14"/>
        <v>5.3899390696805725</v>
      </c>
      <c r="W19" s="6"/>
      <c r="X19" s="6">
        <f t="shared" si="7"/>
        <v>6939023355.6854868</v>
      </c>
      <c r="Y19" s="6"/>
      <c r="Z19" s="31">
        <f t="shared" si="8"/>
        <v>322.31264136085207</v>
      </c>
      <c r="AA19" s="31">
        <f t="shared" si="15"/>
        <v>120.85398204552024</v>
      </c>
      <c r="AB19" s="32">
        <v>428</v>
      </c>
      <c r="AC19" s="41">
        <f t="shared" si="16"/>
        <v>28.429084779248736</v>
      </c>
      <c r="AD19" s="6">
        <f t="shared" si="20"/>
        <v>24.335296571036917</v>
      </c>
      <c r="AE19" s="6">
        <f t="shared" si="17"/>
        <v>27.207688692728045</v>
      </c>
      <c r="AG19" s="30">
        <f t="shared" si="21"/>
        <v>639254464.40433764</v>
      </c>
      <c r="AI19" s="6">
        <f>Prisforløp!K16*Generelt!G$10*1000000*60*0.95*0.985*0.99</f>
        <v>7872500855.3537779</v>
      </c>
      <c r="AK19" s="6">
        <f t="shared" si="9"/>
        <v>7233246390.94944</v>
      </c>
      <c r="AL19" s="6"/>
      <c r="AM19" s="6"/>
      <c r="AN19" s="6"/>
      <c r="AO19" s="6"/>
      <c r="AP19" s="6"/>
      <c r="AQ19" s="6"/>
      <c r="AR19" s="6"/>
      <c r="AS19" s="6"/>
      <c r="AT19" s="6"/>
      <c r="AU19" s="6"/>
      <c r="AV19" s="6"/>
      <c r="AW19" s="6"/>
      <c r="AX19" s="6"/>
      <c r="AZ19" s="6">
        <v>7332069554.0100002</v>
      </c>
      <c r="BP19" s="6">
        <f t="shared" si="18"/>
        <v>248605290.16906548</v>
      </c>
    </row>
    <row r="20" spans="2:68" x14ac:dyDescent="0.3">
      <c r="B20" s="33">
        <v>1000</v>
      </c>
      <c r="C20" s="31">
        <f t="shared" si="10"/>
        <v>41.666666666666664</v>
      </c>
      <c r="D20" s="31">
        <f t="shared" si="0"/>
        <v>241.04498437500004</v>
      </c>
      <c r="E20" s="31" t="s">
        <v>32</v>
      </c>
      <c r="F20" s="6"/>
      <c r="G20" s="31">
        <f t="shared" si="1"/>
        <v>129.75035626237388</v>
      </c>
      <c r="H20" s="31">
        <f t="shared" si="2"/>
        <v>139.91951838221522</v>
      </c>
      <c r="I20" s="31">
        <f t="shared" si="3"/>
        <v>148.37724057526754</v>
      </c>
      <c r="J20" s="31">
        <f t="shared" si="4"/>
        <v>162.27600415643784</v>
      </c>
      <c r="K20" s="31">
        <f t="shared" si="11"/>
        <v>183.86723511390352</v>
      </c>
      <c r="L20" s="6"/>
      <c r="M20" s="32">
        <f t="shared" si="5"/>
        <v>15458.666666666666</v>
      </c>
      <c r="N20" s="32">
        <f t="shared" si="12"/>
        <v>85022666.666666657</v>
      </c>
      <c r="O20" s="6"/>
      <c r="P20" s="31">
        <f t="shared" si="6"/>
        <v>430.96640652407444</v>
      </c>
      <c r="Q20" s="31">
        <f t="shared" si="13"/>
        <v>145.43520701744362</v>
      </c>
      <c r="R20" s="32">
        <v>375</v>
      </c>
      <c r="S20" s="30">
        <f t="shared" si="19"/>
        <v>653516953.7161355</v>
      </c>
      <c r="T20" s="6"/>
      <c r="U20" s="6">
        <f>Prisforløp!K17*Generelt!G$10*1000000*60*0.92*0.985*0.99</f>
        <v>7616583044.4991159</v>
      </c>
      <c r="V20" s="6">
        <f t="shared" si="14"/>
        <v>5.1481112979247685</v>
      </c>
      <c r="W20" s="6"/>
      <c r="X20" s="6">
        <f t="shared" si="7"/>
        <v>6963066090.78298</v>
      </c>
      <c r="Y20" s="6"/>
      <c r="Z20" s="31">
        <f t="shared" si="8"/>
        <v>332.81732016589524</v>
      </c>
      <c r="AA20" s="31">
        <f t="shared" si="15"/>
        <v>112.31352403476464</v>
      </c>
      <c r="AB20" s="32">
        <v>428</v>
      </c>
      <c r="AC20" s="41">
        <f t="shared" si="16"/>
        <v>26.970197908935358</v>
      </c>
      <c r="AD20" s="6">
        <f t="shared" si="20"/>
        <v>23.086489410048664</v>
      </c>
      <c r="AE20" s="6">
        <f t="shared" si="17"/>
        <v>25.811479841348916</v>
      </c>
      <c r="AG20" s="30">
        <f t="shared" si="21"/>
        <v>606696142.65182042</v>
      </c>
      <c r="AI20" s="6">
        <f>Prisforløp!K17*Generelt!G$10*1000000*60*0.95*0.985*0.99</f>
        <v>7864949882.9066963</v>
      </c>
      <c r="AK20" s="6">
        <f t="shared" si="9"/>
        <v>7258253740.2548761</v>
      </c>
      <c r="AL20" s="6"/>
      <c r="AM20" s="6"/>
      <c r="AN20" s="6"/>
      <c r="AO20" s="6"/>
      <c r="AP20" s="6"/>
      <c r="AQ20" s="6"/>
      <c r="AR20" s="6"/>
      <c r="AS20" s="6"/>
      <c r="AT20" s="6"/>
      <c r="AU20" s="6"/>
      <c r="AV20" s="6"/>
      <c r="AW20" s="6"/>
      <c r="AX20" s="6"/>
      <c r="AZ20" s="6">
        <v>7332069554.0100002</v>
      </c>
      <c r="BP20" s="6">
        <f t="shared" si="18"/>
        <v>248366838.40758038</v>
      </c>
    </row>
    <row r="21" spans="2:68" x14ac:dyDescent="0.3">
      <c r="B21" s="33">
        <v>1100</v>
      </c>
      <c r="C21" s="31">
        <f t="shared" si="10"/>
        <v>37.878787878787875</v>
      </c>
      <c r="D21" s="31">
        <f t="shared" si="0"/>
        <v>219.13180397727277</v>
      </c>
      <c r="E21" s="31" t="s">
        <v>32</v>
      </c>
      <c r="F21" s="6"/>
      <c r="G21" s="31">
        <f t="shared" si="1"/>
        <v>121.65651806739004</v>
      </c>
      <c r="H21" s="31">
        <f t="shared" si="2"/>
        <v>131.24385375657278</v>
      </c>
      <c r="I21" s="31">
        <f t="shared" si="3"/>
        <v>139.21695830150591</v>
      </c>
      <c r="J21" s="31">
        <f t="shared" si="4"/>
        <v>152.32007485091034</v>
      </c>
      <c r="K21" s="31">
        <f t="shared" si="11"/>
        <v>172.67384746861023</v>
      </c>
      <c r="L21" s="6"/>
      <c r="M21" s="32">
        <f t="shared" si="5"/>
        <v>15161.242424242424</v>
      </c>
      <c r="N21" s="32">
        <f t="shared" si="12"/>
        <v>83386833.333333328</v>
      </c>
      <c r="O21" s="6"/>
      <c r="P21" s="31">
        <f t="shared" si="6"/>
        <v>452.47551258727572</v>
      </c>
      <c r="Q21" s="31">
        <f t="shared" si="13"/>
        <v>138.81248546030727</v>
      </c>
      <c r="R21" s="32">
        <v>375</v>
      </c>
      <c r="S21" s="30">
        <f t="shared" si="19"/>
        <v>626894323.30212736</v>
      </c>
      <c r="T21" s="6"/>
      <c r="U21" s="6">
        <f>Prisforløp!K18*Generelt!G$10*1000000*60*0.92*0.985*0.99</f>
        <v>7633803839.26894</v>
      </c>
      <c r="V21" s="6">
        <f t="shared" si="14"/>
        <v>4.9272499254748672</v>
      </c>
      <c r="W21" s="6"/>
      <c r="X21" s="6">
        <f t="shared" si="7"/>
        <v>7006909515.9668121</v>
      </c>
      <c r="Y21" s="6"/>
      <c r="Z21" s="31">
        <f t="shared" si="8"/>
        <v>342.61458965857463</v>
      </c>
      <c r="AA21" s="31">
        <f t="shared" si="15"/>
        <v>105.10885434114313</v>
      </c>
      <c r="AB21" s="32">
        <v>428</v>
      </c>
      <c r="AC21" s="41">
        <f t="shared" si="16"/>
        <v>25.715074730719561</v>
      </c>
      <c r="AD21" s="6">
        <f t="shared" si="20"/>
        <v>22.012103969495943</v>
      </c>
      <c r="AE21" s="6">
        <f t="shared" si="17"/>
        <v>24.610280401792949</v>
      </c>
      <c r="AG21" s="30">
        <f t="shared" si="21"/>
        <v>579250870.35207701</v>
      </c>
      <c r="AI21" s="6">
        <f>Prisforløp!K18*Generelt!G$10*1000000*60*0.95*0.985*0.99</f>
        <v>7882732225.332057</v>
      </c>
      <c r="AK21" s="6">
        <f t="shared" si="9"/>
        <v>7303481354.9799805</v>
      </c>
      <c r="AL21" s="6"/>
      <c r="AM21" s="6"/>
      <c r="AN21" s="6"/>
      <c r="AO21" s="6"/>
      <c r="AP21" s="6"/>
      <c r="AQ21" s="6"/>
      <c r="AR21" s="6"/>
      <c r="AS21" s="6"/>
      <c r="AT21" s="6"/>
      <c r="AU21" s="6"/>
      <c r="AV21" s="6"/>
      <c r="AW21" s="6"/>
      <c r="AX21" s="6"/>
      <c r="AZ21" s="6">
        <v>7332069554.0100002</v>
      </c>
      <c r="BP21" s="6">
        <f t="shared" si="18"/>
        <v>248928386.06311703</v>
      </c>
    </row>
    <row r="22" spans="2:68" x14ac:dyDescent="0.3">
      <c r="B22" s="33">
        <v>1200</v>
      </c>
      <c r="C22" s="31">
        <f t="shared" si="10"/>
        <v>34.722222222222221</v>
      </c>
      <c r="D22" s="31">
        <f t="shared" si="0"/>
        <v>200.87082031250006</v>
      </c>
      <c r="E22" s="31" t="s">
        <v>32</v>
      </c>
      <c r="F22" s="6"/>
      <c r="G22" s="31">
        <f t="shared" si="1"/>
        <v>114.70910015265297</v>
      </c>
      <c r="H22" s="31">
        <f t="shared" si="2"/>
        <v>123.79416554465233</v>
      </c>
      <c r="I22" s="31">
        <f t="shared" si="3"/>
        <v>131.34898132846226</v>
      </c>
      <c r="J22" s="31">
        <f t="shared" si="4"/>
        <v>143.76534254276018</v>
      </c>
      <c r="K22" s="31">
        <f t="shared" si="11"/>
        <v>163.05116429711498</v>
      </c>
      <c r="L22" s="6"/>
      <c r="M22" s="32">
        <f t="shared" si="5"/>
        <v>14913.388888888889</v>
      </c>
      <c r="N22" s="32">
        <f t="shared" si="12"/>
        <v>82023638.888888881</v>
      </c>
      <c r="O22" s="6"/>
      <c r="P22" s="31">
        <f t="shared" si="6"/>
        <v>473.04780899721783</v>
      </c>
      <c r="Q22" s="31">
        <f t="shared" si="13"/>
        <v>133.03010201642277</v>
      </c>
      <c r="R22" s="32">
        <v>375</v>
      </c>
      <c r="S22" s="30">
        <f t="shared" si="19"/>
        <v>603945537.13817227</v>
      </c>
      <c r="T22" s="6"/>
      <c r="U22" s="6">
        <f>Prisforløp!K19*Generelt!G$10*1000000*60*0.92*0.985*0.99</f>
        <v>7650030392.3441334</v>
      </c>
      <c r="V22" s="6">
        <f t="shared" si="14"/>
        <v>4.7368089236030633</v>
      </c>
      <c r="W22" s="6"/>
      <c r="X22" s="6">
        <f t="shared" si="7"/>
        <v>7046084855.2059612</v>
      </c>
      <c r="Y22" s="6"/>
      <c r="Z22" s="31">
        <f t="shared" si="8"/>
        <v>351.81041376663518</v>
      </c>
      <c r="AA22" s="31">
        <f t="shared" si="15"/>
        <v>98.935824970897698</v>
      </c>
      <c r="AB22" s="32">
        <v>428</v>
      </c>
      <c r="AC22" s="41">
        <f t="shared" si="16"/>
        <v>24.620309625170929</v>
      </c>
      <c r="AD22" s="6">
        <f t="shared" si="20"/>
        <v>21.074985039146316</v>
      </c>
      <c r="AE22" s="6">
        <f t="shared" si="17"/>
        <v>23.562549586161111</v>
      </c>
      <c r="AG22" s="30">
        <f t="shared" si="21"/>
        <v>555749867.10661805</v>
      </c>
      <c r="AI22" s="6">
        <f>Prisforløp!K19*Generelt!G$10*1000000*60*0.95*0.985*0.99</f>
        <v>7899487905.1379642</v>
      </c>
      <c r="AK22" s="6">
        <f t="shared" si="9"/>
        <v>7343738038.0313463</v>
      </c>
      <c r="AL22" s="6"/>
      <c r="AM22" s="6"/>
      <c r="AN22" s="6"/>
      <c r="AO22" s="6"/>
      <c r="AP22" s="6"/>
      <c r="AQ22" s="6"/>
      <c r="AR22" s="6"/>
      <c r="AS22" s="6"/>
      <c r="AT22" s="6"/>
      <c r="AU22" s="6"/>
      <c r="AV22" s="6"/>
      <c r="AW22" s="6"/>
      <c r="AX22" s="6"/>
      <c r="AZ22" s="6">
        <v>7332069554.0100002</v>
      </c>
      <c r="BP22" s="6">
        <f t="shared" si="18"/>
        <v>249457512.79383087</v>
      </c>
    </row>
    <row r="23" spans="2:68" x14ac:dyDescent="0.3">
      <c r="B23" s="33">
        <v>1300</v>
      </c>
      <c r="C23" s="31">
        <f t="shared" si="10"/>
        <v>32.051282051282051</v>
      </c>
      <c r="D23" s="31">
        <f t="shared" si="0"/>
        <v>185.41921875000003</v>
      </c>
      <c r="E23" s="31" t="s">
        <v>32</v>
      </c>
      <c r="F23" s="6"/>
      <c r="G23" s="31">
        <f t="shared" si="1"/>
        <v>108.66899272075263</v>
      </c>
      <c r="H23" s="31">
        <f t="shared" si="2"/>
        <v>117.31510838414376</v>
      </c>
      <c r="I23" s="31">
        <f t="shared" si="3"/>
        <v>124.5044186391986</v>
      </c>
      <c r="J23" s="31">
        <f t="shared" si="4"/>
        <v>136.32067763829593</v>
      </c>
      <c r="K23" s="31">
        <f t="shared" si="11"/>
        <v>154.67341569878511</v>
      </c>
      <c r="L23" s="6"/>
      <c r="M23" s="32">
        <f t="shared" si="5"/>
        <v>14703.666666666668</v>
      </c>
      <c r="N23" s="32">
        <f t="shared" si="12"/>
        <v>80870166.666666672</v>
      </c>
      <c r="O23" s="6"/>
      <c r="P23" s="31">
        <f t="shared" si="6"/>
        <v>492.79747238107893</v>
      </c>
      <c r="Q23" s="31">
        <f t="shared" si="13"/>
        <v>127.92377126322411</v>
      </c>
      <c r="R23" s="32">
        <v>375</v>
      </c>
      <c r="S23" s="30">
        <f t="shared" si="19"/>
        <v>583913397.78834248</v>
      </c>
      <c r="T23" s="6"/>
      <c r="U23" s="6">
        <f>Prisforløp!K20*Generelt!G$10*1000000*60*0.92*0.985*0.99</f>
        <v>7665237935.4220705</v>
      </c>
      <c r="V23" s="6">
        <f t="shared" si="14"/>
        <v>4.5706087876803041</v>
      </c>
      <c r="W23" s="6"/>
      <c r="X23" s="6">
        <f t="shared" si="7"/>
        <v>7081324537.633728</v>
      </c>
      <c r="Y23" s="6"/>
      <c r="Z23" s="31">
        <f t="shared" si="8"/>
        <v>360.487554579397</v>
      </c>
      <c r="AA23" s="31">
        <f t="shared" si="15"/>
        <v>93.577849034893703</v>
      </c>
      <c r="AB23" s="32">
        <v>428</v>
      </c>
      <c r="AC23" s="41">
        <f t="shared" si="16"/>
        <v>23.654428358329426</v>
      </c>
      <c r="AD23" s="6">
        <f t="shared" si="20"/>
        <v>20.24819067472999</v>
      </c>
      <c r="AE23" s="6">
        <f t="shared" si="17"/>
        <v>22.638165385036793</v>
      </c>
      <c r="AG23" s="30">
        <f t="shared" si="21"/>
        <v>535362002.1263746</v>
      </c>
      <c r="AI23" s="6">
        <f>Prisforløp!K20*Generelt!G$10*1000000*60*0.95*0.985*0.99</f>
        <v>7915191346.359746</v>
      </c>
      <c r="AK23" s="6">
        <f t="shared" si="9"/>
        <v>7379829344.2333717</v>
      </c>
      <c r="AL23" s="6"/>
      <c r="AM23" s="6"/>
      <c r="AN23" s="6"/>
      <c r="AO23" s="6"/>
      <c r="AP23" s="6"/>
      <c r="AQ23" s="6"/>
      <c r="AR23" s="6"/>
      <c r="AS23" s="6"/>
      <c r="AT23" s="6"/>
      <c r="AU23" s="6"/>
      <c r="AV23" s="6"/>
      <c r="AW23" s="6"/>
      <c r="AX23" s="6"/>
      <c r="AZ23" s="6">
        <v>7332069554.0100002</v>
      </c>
      <c r="BP23" s="6">
        <f t="shared" si="18"/>
        <v>249953410.93767548</v>
      </c>
    </row>
    <row r="24" spans="2:68" x14ac:dyDescent="0.3">
      <c r="B24" s="33">
        <v>1400</v>
      </c>
      <c r="C24" s="31">
        <f t="shared" si="10"/>
        <v>29.761904761904763</v>
      </c>
      <c r="D24" s="31">
        <f t="shared" si="0"/>
        <v>172.17498883928573</v>
      </c>
      <c r="E24" s="31" t="s">
        <v>32</v>
      </c>
      <c r="F24" s="6"/>
      <c r="G24" s="31">
        <f t="shared" si="1"/>
        <v>103.36065016325931</v>
      </c>
      <c r="H24" s="31">
        <f t="shared" si="2"/>
        <v>111.61915047852432</v>
      </c>
      <c r="I24" s="31">
        <f t="shared" si="3"/>
        <v>118.48574004616113</v>
      </c>
      <c r="J24" s="31">
        <f t="shared" si="4"/>
        <v>129.77213542911744</v>
      </c>
      <c r="K24" s="31">
        <f t="shared" si="11"/>
        <v>147.30109318684686</v>
      </c>
      <c r="L24" s="6"/>
      <c r="M24" s="32">
        <f t="shared" si="5"/>
        <v>14523.904761904761</v>
      </c>
      <c r="N24" s="32">
        <f t="shared" si="12"/>
        <v>79881476.190476194</v>
      </c>
      <c r="O24" s="6"/>
      <c r="P24" s="31">
        <f t="shared" si="6"/>
        <v>511.81716255606648</v>
      </c>
      <c r="Q24" s="31">
        <f t="shared" si="13"/>
        <v>123.37095995118389</v>
      </c>
      <c r="R24" s="32">
        <v>375</v>
      </c>
      <c r="S24" s="30">
        <f t="shared" si="19"/>
        <v>566240663.67561412</v>
      </c>
      <c r="T24" s="6"/>
      <c r="U24" s="6">
        <f>Prisforløp!K21*Generelt!G$10*1000000*60*0.92*0.985*0.99</f>
        <v>7679402680.8278685</v>
      </c>
      <c r="V24" s="6">
        <f t="shared" si="14"/>
        <v>4.4240992734182649</v>
      </c>
      <c r="W24" s="6"/>
      <c r="X24" s="6">
        <f t="shared" si="7"/>
        <v>7113162017.1522541</v>
      </c>
      <c r="Y24" s="6"/>
      <c r="Z24" s="31">
        <f t="shared" si="8"/>
        <v>368.71201795316523</v>
      </c>
      <c r="AA24" s="31">
        <f t="shared" si="15"/>
        <v>88.876182606395446</v>
      </c>
      <c r="AB24" s="32">
        <v>428</v>
      </c>
      <c r="AC24" s="41">
        <f t="shared" si="16"/>
        <v>22.793977513606858</v>
      </c>
      <c r="AD24" s="6">
        <f t="shared" si="20"/>
        <v>19.51164475164747</v>
      </c>
      <c r="AE24" s="6">
        <f t="shared" si="17"/>
        <v>21.814682008755369</v>
      </c>
      <c r="AG24" s="30">
        <f t="shared" si="21"/>
        <v>517478846.42102122</v>
      </c>
      <c r="AI24" s="6">
        <f>Prisforløp!K21*Generelt!G$10*1000000*60*0.95*0.985*0.99</f>
        <v>7929817985.6374722</v>
      </c>
      <c r="AK24" s="6">
        <f t="shared" si="9"/>
        <v>7412339139.2164507</v>
      </c>
      <c r="AL24" s="30" t="s">
        <v>64</v>
      </c>
      <c r="AM24" s="6"/>
      <c r="AN24" s="6"/>
      <c r="AO24" s="6"/>
      <c r="AP24" s="6"/>
      <c r="AQ24" s="6"/>
      <c r="AR24" s="6"/>
      <c r="AS24" s="6"/>
      <c r="AT24" s="6"/>
      <c r="AU24" s="6"/>
      <c r="AV24" s="6"/>
      <c r="AW24" s="6"/>
      <c r="AX24" s="6"/>
      <c r="AZ24" s="6">
        <v>7332069554.0100002</v>
      </c>
      <c r="BP24" s="6">
        <f t="shared" si="18"/>
        <v>250415304.80960369</v>
      </c>
    </row>
    <row r="25" spans="2:68" x14ac:dyDescent="0.3">
      <c r="B25" s="33">
        <v>1500</v>
      </c>
      <c r="C25" s="31">
        <f t="shared" si="10"/>
        <v>27.777777777777779</v>
      </c>
      <c r="D25" s="31">
        <f t="shared" si="0"/>
        <v>160.69665625000002</v>
      </c>
      <c r="E25" s="31" t="s">
        <v>32</v>
      </c>
      <c r="F25" s="6"/>
      <c r="G25" s="31">
        <f t="shared" si="1"/>
        <v>98.652043582967764</v>
      </c>
      <c r="H25" s="31">
        <f t="shared" si="2"/>
        <v>106.56520187605682</v>
      </c>
      <c r="I25" s="31">
        <f t="shared" si="3"/>
        <v>113.14429853949525</v>
      </c>
      <c r="J25" s="31">
        <f t="shared" si="4"/>
        <v>123.95866256023291</v>
      </c>
      <c r="K25" s="31">
        <f t="shared" si="11"/>
        <v>140.75382501917159</v>
      </c>
      <c r="L25" s="6"/>
      <c r="M25" s="32">
        <f t="shared" si="5"/>
        <v>14368.111111111111</v>
      </c>
      <c r="N25" s="32">
        <f t="shared" si="12"/>
        <v>79024611.111111119</v>
      </c>
      <c r="O25" s="6"/>
      <c r="P25" s="31">
        <f t="shared" si="6"/>
        <v>530.18330975480649</v>
      </c>
      <c r="Q25" s="31">
        <f t="shared" si="13"/>
        <v>119.27815910801758</v>
      </c>
      <c r="R25" s="32">
        <v>375</v>
      </c>
      <c r="S25" s="30">
        <f t="shared" si="19"/>
        <v>550507244.1628834</v>
      </c>
      <c r="T25" s="6"/>
      <c r="U25" s="6">
        <f>Prisforløp!K22*Generelt!G$10*1000000*60*0.92*0.985*0.99</f>
        <v>7692501854.4273987</v>
      </c>
      <c r="V25" s="6">
        <f t="shared" si="14"/>
        <v>4.2938481231255636</v>
      </c>
      <c r="W25" s="6"/>
      <c r="X25" s="6">
        <f t="shared" si="7"/>
        <v>7141994610.2645149</v>
      </c>
      <c r="Y25" s="6"/>
      <c r="Z25" s="31">
        <f t="shared" si="8"/>
        <v>376.53738191597529</v>
      </c>
      <c r="AA25" s="31">
        <f t="shared" si="15"/>
        <v>84.711617517837041</v>
      </c>
      <c r="AB25" s="32">
        <v>428</v>
      </c>
      <c r="AC25" s="41">
        <f t="shared" si="16"/>
        <v>22.021074379589823</v>
      </c>
      <c r="AD25" s="6">
        <f t="shared" si="20"/>
        <v>18.85003966892889</v>
      </c>
      <c r="AE25" s="6">
        <f t="shared" si="17"/>
        <v>21.074985039146316</v>
      </c>
      <c r="AG25" s="30">
        <f t="shared" si="21"/>
        <v>501643980.97100425</v>
      </c>
      <c r="AI25" s="6">
        <f>Prisforløp!K22*Generelt!G$10*1000000*60*0.95*0.985*0.99</f>
        <v>7943344306.2022047</v>
      </c>
      <c r="AK25" s="6">
        <f t="shared" si="9"/>
        <v>7441700325.2312002</v>
      </c>
      <c r="AL25" s="30" t="s">
        <v>64</v>
      </c>
      <c r="AM25" s="6"/>
      <c r="AN25" s="6"/>
      <c r="AO25" s="6"/>
      <c r="AP25" s="6"/>
      <c r="AQ25" s="6"/>
      <c r="AR25" s="6"/>
      <c r="AS25" s="6"/>
      <c r="AT25" s="6"/>
      <c r="AU25" s="6"/>
      <c r="AV25" s="6"/>
      <c r="AW25" s="6"/>
      <c r="AX25" s="6"/>
      <c r="AZ25" s="6">
        <v>7332069554.0100002</v>
      </c>
      <c r="BP25" s="6">
        <f t="shared" si="18"/>
        <v>250842451.77480602</v>
      </c>
    </row>
    <row r="26" spans="2:68" x14ac:dyDescent="0.3">
      <c r="B26" s="33">
        <v>1600</v>
      </c>
      <c r="C26" s="31">
        <f t="shared" si="10"/>
        <v>26.041666666666668</v>
      </c>
      <c r="D26" s="31">
        <f t="shared" si="0"/>
        <v>150.65311523437504</v>
      </c>
      <c r="E26" s="31" t="s">
        <v>32</v>
      </c>
      <c r="F26" s="6"/>
      <c r="G26" s="31">
        <f t="shared" si="1"/>
        <v>94.441804098956638</v>
      </c>
      <c r="H26" s="31">
        <f t="shared" si="2"/>
        <v>102.04490394956728</v>
      </c>
      <c r="I26" s="31">
        <f t="shared" si="3"/>
        <v>108.36590684781949</v>
      </c>
      <c r="J26" s="31">
        <f t="shared" si="4"/>
        <v>118.756503055108</v>
      </c>
      <c r="K26" s="31">
        <f t="shared" si="11"/>
        <v>134.89295759268595</v>
      </c>
      <c r="L26" s="6"/>
      <c r="M26" s="32">
        <f t="shared" si="5"/>
        <v>14231.791666666668</v>
      </c>
      <c r="N26" s="32">
        <f t="shared" si="12"/>
        <v>78274854.166666672</v>
      </c>
      <c r="O26" s="6"/>
      <c r="P26" s="31">
        <f t="shared" si="6"/>
        <v>547.95983940818826</v>
      </c>
      <c r="Q26" s="31">
        <f t="shared" si="13"/>
        <v>115.57259956223997</v>
      </c>
      <c r="R26" s="32">
        <v>375</v>
      </c>
      <c r="S26" s="30">
        <f t="shared" si="19"/>
        <v>536389861.33704317</v>
      </c>
      <c r="T26" s="6"/>
      <c r="U26" s="6">
        <f>Prisforløp!K23*Generelt!G$10*1000000*60*0.92*0.985*0.99</f>
        <v>7704513727.4148216</v>
      </c>
      <c r="V26" s="6">
        <f t="shared" si="14"/>
        <v>4.1772125819836043</v>
      </c>
      <c r="W26" s="6"/>
      <c r="X26" s="6">
        <f t="shared" si="7"/>
        <v>7168123866.0777788</v>
      </c>
      <c r="Y26" s="6"/>
      <c r="Z26" s="31">
        <f t="shared" si="8"/>
        <v>384.00779662899089</v>
      </c>
      <c r="AA26" s="31">
        <f t="shared" si="15"/>
        <v>80.992759171024147</v>
      </c>
      <c r="AB26" s="32">
        <v>428</v>
      </c>
      <c r="AC26" s="41">
        <f t="shared" si="16"/>
        <v>21.321813584436558</v>
      </c>
      <c r="AD26" s="6">
        <f t="shared" si="20"/>
        <v>18.25147242827769</v>
      </c>
      <c r="AE26" s="6">
        <f t="shared" si="17"/>
        <v>20.405766519546038</v>
      </c>
      <c r="AG26" s="30">
        <f t="shared" si="21"/>
        <v>487507798.96002048</v>
      </c>
      <c r="AI26" s="6">
        <f>Prisforløp!K23*Generelt!G$10*1000000*60*0.95*0.985*0.99</f>
        <v>7955747870.7000866</v>
      </c>
      <c r="AK26" s="6">
        <f t="shared" si="9"/>
        <v>7468240071.7400665</v>
      </c>
      <c r="AL26" s="30" t="s">
        <v>64</v>
      </c>
      <c r="AM26" s="6"/>
      <c r="AN26" s="6"/>
      <c r="AO26" s="6"/>
      <c r="AP26" s="6"/>
      <c r="AQ26" s="6"/>
      <c r="AR26" s="6"/>
      <c r="AS26" s="6"/>
      <c r="AT26" s="6"/>
      <c r="AU26" s="6"/>
      <c r="AV26" s="6"/>
      <c r="AW26" s="6"/>
      <c r="AX26" s="6"/>
      <c r="AZ26" s="6">
        <v>7332069554.0100002</v>
      </c>
      <c r="BP26" s="6">
        <f t="shared" si="18"/>
        <v>251234143.28526497</v>
      </c>
    </row>
    <row r="27" spans="2:68" x14ac:dyDescent="0.3">
      <c r="B27" s="33">
        <v>1700</v>
      </c>
      <c r="C27" s="31">
        <f t="shared" si="10"/>
        <v>24.509803921568629</v>
      </c>
      <c r="D27" s="31">
        <f t="shared" si="0"/>
        <v>141.79116727941181</v>
      </c>
      <c r="E27" s="31" t="s">
        <v>32</v>
      </c>
      <c r="F27" s="6"/>
      <c r="G27" s="31">
        <f t="shared" si="1"/>
        <v>90.650703313804684</v>
      </c>
      <c r="H27" s="31">
        <f t="shared" si="2"/>
        <v>97.973541272001711</v>
      </c>
      <c r="I27" s="31">
        <f t="shared" si="3"/>
        <v>104.06127464431476</v>
      </c>
      <c r="J27" s="31">
        <f t="shared" si="4"/>
        <v>114.06885618845283</v>
      </c>
      <c r="K27" s="31">
        <f t="shared" si="11"/>
        <v>129.60999870240573</v>
      </c>
      <c r="L27" s="6"/>
      <c r="M27" s="32">
        <f t="shared" si="5"/>
        <v>14111.509803921568</v>
      </c>
      <c r="N27" s="32">
        <f t="shared" si="12"/>
        <v>77613303.921568632</v>
      </c>
      <c r="O27" s="6"/>
      <c r="P27" s="31">
        <f t="shared" si="6"/>
        <v>565.20086444513879</v>
      </c>
      <c r="Q27" s="31">
        <f t="shared" si="13"/>
        <v>112.19668644381237</v>
      </c>
      <c r="R27" s="32">
        <v>428</v>
      </c>
      <c r="S27" s="30">
        <f t="shared" si="19"/>
        <v>523635278.97736138</v>
      </c>
      <c r="T27" s="6"/>
      <c r="U27" s="6">
        <f>Prisforløp!K24*Generelt!G$10*1000000*60*0.92*0.985*0.99</f>
        <v>7715417646.9319496</v>
      </c>
      <c r="V27" s="6">
        <f t="shared" si="14"/>
        <v>4.0721213259447024</v>
      </c>
      <c r="W27" s="6"/>
      <c r="X27" s="6">
        <f t="shared" si="7"/>
        <v>7191782367.9545879</v>
      </c>
      <c r="Y27" s="6"/>
      <c r="Z27" s="31">
        <f t="shared" si="8"/>
        <v>391.16012029728199</v>
      </c>
      <c r="AA27" s="31">
        <f t="shared" si="15"/>
        <v>77.648270070149451</v>
      </c>
      <c r="AB27" s="32">
        <v>428</v>
      </c>
      <c r="AC27" s="41">
        <f t="shared" si="16"/>
        <v>20.685197538437979</v>
      </c>
      <c r="AD27" s="6">
        <f t="shared" si="20"/>
        <v>17.706529092902908</v>
      </c>
      <c r="AE27" s="6">
        <f t="shared" si="17"/>
        <v>19.796501348654299</v>
      </c>
      <c r="AG27" s="30">
        <f t="shared" si="21"/>
        <v>474797637.59155148</v>
      </c>
      <c r="AI27" s="6">
        <f>Prisforløp!K24*Generelt!G$10*1000000*60*0.95*0.985*0.99</f>
        <v>7967007352.8101664</v>
      </c>
      <c r="AK27" s="6">
        <f t="shared" si="9"/>
        <v>7492209715.2186146</v>
      </c>
      <c r="AL27" s="30" t="s">
        <v>64</v>
      </c>
      <c r="AM27" s="6"/>
      <c r="AN27" s="6"/>
      <c r="AO27" s="6"/>
      <c r="AP27" s="6"/>
      <c r="AQ27" s="6"/>
      <c r="AR27" s="6"/>
      <c r="AS27" s="6"/>
      <c r="AT27" s="6"/>
      <c r="AU27" s="6"/>
      <c r="AV27" s="6"/>
      <c r="AW27" s="6"/>
      <c r="AX27" s="6"/>
      <c r="AZ27" s="6">
        <v>7332069554.0100002</v>
      </c>
      <c r="BP27" s="6">
        <f t="shared" si="18"/>
        <v>251589705.87821674</v>
      </c>
    </row>
    <row r="28" spans="2:68" x14ac:dyDescent="0.3">
      <c r="B28" s="33">
        <v>1800</v>
      </c>
      <c r="C28" s="31">
        <f t="shared" si="10"/>
        <v>23.148148148148149</v>
      </c>
      <c r="D28" s="31">
        <f t="shared" si="0"/>
        <v>133.91388020833338</v>
      </c>
      <c r="E28" s="31" t="s">
        <v>32</v>
      </c>
      <c r="F28" s="6"/>
      <c r="G28" s="31">
        <f t="shared" si="1"/>
        <v>87.215846442374115</v>
      </c>
      <c r="H28" s="31">
        <f t="shared" si="2"/>
        <v>94.283845419673</v>
      </c>
      <c r="I28" s="31">
        <f t="shared" si="3"/>
        <v>100.15948738949194</v>
      </c>
      <c r="J28" s="31">
        <f t="shared" si="4"/>
        <v>109.81882180765609</v>
      </c>
      <c r="K28" s="31">
        <f t="shared" si="11"/>
        <v>124.81873148541675</v>
      </c>
      <c r="L28" s="6"/>
      <c r="M28" s="32">
        <f t="shared" si="5"/>
        <v>14004.592592592593</v>
      </c>
      <c r="N28" s="32">
        <f t="shared" si="12"/>
        <v>77025259.259259269</v>
      </c>
      <c r="O28" s="6"/>
      <c r="P28" s="31">
        <f t="shared" si="6"/>
        <v>581.95267484820579</v>
      </c>
      <c r="Q28" s="31">
        <f t="shared" si="13"/>
        <v>109.10415710115853</v>
      </c>
      <c r="R28" s="32">
        <v>428</v>
      </c>
      <c r="S28" s="30">
        <f t="shared" si="19"/>
        <v>512042027.59463048</v>
      </c>
      <c r="T28" s="6"/>
      <c r="U28" s="6">
        <f>Prisforløp!K25*Generelt!G$10*1000000*60*0.92*0.985*0.99</f>
        <v>7725194065.4781942</v>
      </c>
      <c r="V28" s="6">
        <f t="shared" si="14"/>
        <v>3.976925549737123</v>
      </c>
      <c r="W28" s="6"/>
      <c r="X28" s="6">
        <f t="shared" si="7"/>
        <v>7213152037.883564</v>
      </c>
      <c r="Y28" s="6"/>
      <c r="Z28" s="31">
        <f t="shared" si="8"/>
        <v>398.02547555047386</v>
      </c>
      <c r="AA28" s="31">
        <f t="shared" si="15"/>
        <v>74.621590193823508</v>
      </c>
      <c r="AB28" s="44" t="s">
        <v>64</v>
      </c>
      <c r="AC28" s="41">
        <f t="shared" si="16"/>
        <v>20.102398630334051</v>
      </c>
      <c r="AG28" s="30">
        <f t="shared" ref="AG28:AG67" si="22">((J28+AA28)*1000000+G$105+N28)*1.2*1.178</f>
        <v>452695534.85418051</v>
      </c>
      <c r="AI28" s="6">
        <f>Prisforløp!K25*Generelt!G$10*1000000*60*0.95*0.985*0.99</f>
        <v>7977102567.6133518</v>
      </c>
      <c r="AK28" s="6">
        <f t="shared" si="9"/>
        <v>7524407032.7591715</v>
      </c>
      <c r="AL28" s="30" t="s">
        <v>64</v>
      </c>
      <c r="AM28" s="6"/>
      <c r="AN28" s="6"/>
      <c r="AO28" s="6"/>
      <c r="AP28" s="6"/>
      <c r="AQ28" s="6"/>
      <c r="AR28" s="6"/>
      <c r="AS28" s="6"/>
      <c r="AT28" s="6"/>
      <c r="AU28" s="6"/>
      <c r="AV28" s="6"/>
      <c r="AW28" s="6"/>
      <c r="AX28" s="6"/>
      <c r="AZ28" s="6">
        <v>7332069554.0100002</v>
      </c>
      <c r="BP28" s="6">
        <f t="shared" si="18"/>
        <v>251908502.13515759</v>
      </c>
    </row>
    <row r="29" spans="2:68" x14ac:dyDescent="0.3">
      <c r="B29" s="33">
        <v>1900</v>
      </c>
      <c r="C29" s="31">
        <f t="shared" si="10"/>
        <v>21.92982456140351</v>
      </c>
      <c r="D29" s="31">
        <f t="shared" si="0"/>
        <v>126.86578125000003</v>
      </c>
      <c r="E29" s="31" t="s">
        <v>32</v>
      </c>
      <c r="F29" s="6"/>
      <c r="G29" s="31">
        <f t="shared" si="1"/>
        <v>84.08661609158689</v>
      </c>
      <c r="H29" s="31">
        <f t="shared" si="2"/>
        <v>90.92166563990385</v>
      </c>
      <c r="I29" s="31">
        <f t="shared" si="3"/>
        <v>96.603449074009987</v>
      </c>
      <c r="J29" s="31">
        <f t="shared" si="4"/>
        <v>105.9444688756634</v>
      </c>
      <c r="K29" s="31">
        <f t="shared" si="11"/>
        <v>120.4496999383735</v>
      </c>
      <c r="L29" s="6"/>
      <c r="M29" s="32">
        <f t="shared" si="5"/>
        <v>13908.929824561405</v>
      </c>
      <c r="N29" s="32">
        <f t="shared" si="12"/>
        <v>76499114.03508772</v>
      </c>
      <c r="O29" s="6"/>
      <c r="P29" s="31">
        <f t="shared" si="6"/>
        <v>598.25523651237211</v>
      </c>
      <c r="Q29" s="31">
        <f t="shared" si="13"/>
        <v>106.25736515386389</v>
      </c>
      <c r="R29" s="32">
        <v>428</v>
      </c>
      <c r="S29" s="30">
        <f t="shared" si="19"/>
        <v>501447619.45926321</v>
      </c>
      <c r="T29" s="6"/>
      <c r="U29" s="6">
        <f>Prisforløp!K26*Generelt!G$10*1000000*60*0.92*0.985*0.99</f>
        <v>7733824569.0712957</v>
      </c>
      <c r="V29" s="6">
        <f t="shared" si="14"/>
        <v>3.8902947563457242</v>
      </c>
      <c r="W29" s="6"/>
      <c r="X29" s="6">
        <f t="shared" si="7"/>
        <v>7232376949.6120329</v>
      </c>
      <c r="Y29" s="6"/>
      <c r="Z29" s="31">
        <f t="shared" si="8"/>
        <v>404.63040666167518</v>
      </c>
      <c r="AA29" s="31">
        <f t="shared" si="15"/>
        <v>71.867253722094091</v>
      </c>
      <c r="AB29" s="44" t="s">
        <v>64</v>
      </c>
      <c r="AC29" s="41">
        <f t="shared" si="16"/>
        <v>19.5662380436993</v>
      </c>
      <c r="AG29" s="30">
        <f t="shared" si="22"/>
        <v>442581460.62418997</v>
      </c>
      <c r="AI29" s="6">
        <f>Prisforløp!K26*Generelt!G$10*1000000*60*0.95*0.985*0.99</f>
        <v>7986014500.6714449</v>
      </c>
      <c r="AK29" s="6">
        <f t="shared" si="9"/>
        <v>7543433040.0472546</v>
      </c>
      <c r="AL29" s="30" t="s">
        <v>64</v>
      </c>
      <c r="AM29" s="6"/>
      <c r="AN29" s="6"/>
      <c r="AO29" s="6"/>
      <c r="AP29" s="6"/>
      <c r="AQ29" s="6"/>
      <c r="AR29" s="6"/>
      <c r="AS29" s="6"/>
      <c r="AT29" s="6"/>
      <c r="AU29" s="6"/>
      <c r="AV29" s="6"/>
      <c r="AW29" s="6"/>
      <c r="AX29" s="6"/>
      <c r="AZ29" s="6">
        <v>7332069554.0100002</v>
      </c>
      <c r="BP29" s="6">
        <f t="shared" si="18"/>
        <v>252189931.60014915</v>
      </c>
    </row>
    <row r="30" spans="2:68" x14ac:dyDescent="0.3">
      <c r="B30" s="33">
        <v>2000</v>
      </c>
      <c r="C30" s="31">
        <f t="shared" si="10"/>
        <v>20.833333333333332</v>
      </c>
      <c r="D30" s="31">
        <f t="shared" si="0"/>
        <v>120.52249218750002</v>
      </c>
      <c r="E30" s="31" t="s">
        <v>32</v>
      </c>
      <c r="F30" s="6"/>
      <c r="G30" s="31">
        <f t="shared" si="1"/>
        <v>81.221777187909538</v>
      </c>
      <c r="H30" s="31">
        <f t="shared" si="2"/>
        <v>87.842878070744632</v>
      </c>
      <c r="I30" s="31">
        <f t="shared" si="3"/>
        <v>93.346628134343732</v>
      </c>
      <c r="J30" s="31">
        <f t="shared" si="4"/>
        <v>102.39531328395766</v>
      </c>
      <c r="K30" s="31">
        <f t="shared" si="11"/>
        <v>116.44626906632529</v>
      </c>
      <c r="L30" s="6"/>
      <c r="M30" s="32">
        <f t="shared" si="5"/>
        <v>13822.833333333334</v>
      </c>
      <c r="N30" s="32">
        <f t="shared" si="12"/>
        <v>76025583.333333343</v>
      </c>
      <c r="O30" s="6"/>
      <c r="P30" s="31">
        <f t="shared" si="6"/>
        <v>614.14333973134228</v>
      </c>
      <c r="Q30" s="31">
        <f t="shared" si="13"/>
        <v>103.62532021068621</v>
      </c>
      <c r="R30" s="32">
        <v>428</v>
      </c>
      <c r="S30" s="30">
        <f t="shared" si="19"/>
        <v>491719409.61500603</v>
      </c>
      <c r="T30" s="6"/>
      <c r="U30" s="6">
        <f>Prisforløp!K27*Generelt!G$10*1000000*60*0.92*0.985*0.99</f>
        <v>7741291904.1203346</v>
      </c>
      <c r="V30" s="6">
        <f t="shared" si="14"/>
        <v>3.8111422411545002</v>
      </c>
      <c r="W30" s="6"/>
      <c r="X30" s="6">
        <f t="shared" si="7"/>
        <v>7249572494.5053282</v>
      </c>
      <c r="Y30" s="6"/>
      <c r="Z30" s="31">
        <f t="shared" si="8"/>
        <v>410.99775538172378</v>
      </c>
      <c r="AA30" s="31">
        <f t="shared" si="15"/>
        <v>69.348263266903373</v>
      </c>
      <c r="AB30" s="44" t="s">
        <v>64</v>
      </c>
      <c r="AC30" s="41">
        <f t="shared" si="16"/>
        <v>19.070809831351433</v>
      </c>
      <c r="AG30" s="30">
        <f t="shared" si="22"/>
        <v>433334146.37229717</v>
      </c>
      <c r="AI30" s="6">
        <f>Prisforløp!K27*Generelt!G$10*1000000*60*0.95*0.985*0.99</f>
        <v>7993725335.776432</v>
      </c>
      <c r="AK30" s="6">
        <f t="shared" si="9"/>
        <v>7560391189.4041348</v>
      </c>
      <c r="AL30" s="30" t="s">
        <v>64</v>
      </c>
      <c r="AM30" s="6"/>
      <c r="AN30" s="6"/>
      <c r="AO30" s="6"/>
      <c r="AP30" s="6"/>
      <c r="AQ30" s="6"/>
      <c r="AR30" s="6"/>
      <c r="AS30" s="6"/>
      <c r="AT30" s="6"/>
      <c r="AU30" s="6"/>
      <c r="AV30" s="6"/>
      <c r="AW30" s="6"/>
      <c r="AX30" s="6"/>
      <c r="AZ30" s="6">
        <v>7332069554.0100002</v>
      </c>
      <c r="BP30" s="6">
        <f t="shared" si="18"/>
        <v>252433431.65609741</v>
      </c>
    </row>
    <row r="31" spans="2:68" x14ac:dyDescent="0.3">
      <c r="B31" s="33">
        <v>2100</v>
      </c>
      <c r="C31" s="31">
        <f t="shared" si="10"/>
        <v>19.841269841269842</v>
      </c>
      <c r="D31" s="31">
        <f t="shared" si="0"/>
        <v>114.78332589285716</v>
      </c>
      <c r="E31" s="31" t="s">
        <v>32</v>
      </c>
      <c r="F31" s="6"/>
      <c r="G31" s="31">
        <f t="shared" si="1"/>
        <v>78.587370843517903</v>
      </c>
      <c r="H31" s="31">
        <f t="shared" si="2"/>
        <v>85.011136698493758</v>
      </c>
      <c r="I31" s="31">
        <f t="shared" si="3"/>
        <v>90.350689179014623</v>
      </c>
      <c r="J31" s="31">
        <f t="shared" si="4"/>
        <v>99.129753835146033</v>
      </c>
      <c r="K31" s="31">
        <f t="shared" si="11"/>
        <v>112.76175596326432</v>
      </c>
      <c r="L31" s="6"/>
      <c r="M31" s="32">
        <f t="shared" si="5"/>
        <v>13744.936507936509</v>
      </c>
      <c r="N31" s="32">
        <f t="shared" si="12"/>
        <v>75597150.793650806</v>
      </c>
      <c r="O31" s="6"/>
      <c r="P31" s="31">
        <f t="shared" si="6"/>
        <v>629.64749253171931</v>
      </c>
      <c r="Q31" s="31">
        <f t="shared" si="13"/>
        <v>101.18224666604415</v>
      </c>
      <c r="R31" s="32">
        <v>428</v>
      </c>
      <c r="S31" s="30">
        <f t="shared" si="19"/>
        <v>482747937.33454126</v>
      </c>
      <c r="T31" s="6"/>
      <c r="U31" s="6">
        <f>Prisforløp!K28*Generelt!G$10*1000000*60*0.92*0.985*0.99</f>
        <v>7747580002.974268</v>
      </c>
      <c r="V31" s="6">
        <f t="shared" si="14"/>
        <v>3.7385707832578641</v>
      </c>
      <c r="W31" s="6"/>
      <c r="X31" s="6">
        <f t="shared" si="7"/>
        <v>7264832065.6397266</v>
      </c>
      <c r="Y31" s="6"/>
      <c r="Z31" s="31">
        <f t="shared" si="8"/>
        <v>417.14733431492738</v>
      </c>
      <c r="AA31" s="31">
        <f t="shared" si="15"/>
        <v>67.034181788009732</v>
      </c>
      <c r="AB31" s="44" t="s">
        <v>64</v>
      </c>
      <c r="AC31" s="41">
        <f t="shared" si="16"/>
        <v>18.61120470560347</v>
      </c>
      <c r="AG31" s="30">
        <f t="shared" si="22"/>
        <v>424841133.71879774</v>
      </c>
      <c r="AI31" s="6">
        <f>Prisforløp!K28*Generelt!G$10*1000000*60*0.95*0.985*0.99</f>
        <v>8000218481.3321238</v>
      </c>
      <c r="AK31" s="6">
        <f t="shared" si="9"/>
        <v>7575377347.6133261</v>
      </c>
      <c r="AL31" s="30" t="s">
        <v>64</v>
      </c>
      <c r="AM31" s="6"/>
      <c r="AN31" s="6"/>
      <c r="AO31" s="6"/>
      <c r="AP31" s="6"/>
      <c r="AQ31" s="6"/>
      <c r="AR31" s="6"/>
      <c r="AS31" s="6"/>
      <c r="AT31" s="6"/>
      <c r="AU31" s="6"/>
      <c r="AV31" s="6"/>
      <c r="AW31" s="6"/>
      <c r="AX31" s="6"/>
      <c r="AZ31" s="6">
        <v>7332069554.0100002</v>
      </c>
      <c r="BP31" s="6">
        <f t="shared" si="18"/>
        <v>252638478.3578558</v>
      </c>
    </row>
    <row r="32" spans="2:68" x14ac:dyDescent="0.3">
      <c r="B32" s="33">
        <v>2200</v>
      </c>
      <c r="C32" s="31">
        <f t="shared" si="10"/>
        <v>18.939393939393938</v>
      </c>
      <c r="D32" s="31">
        <f t="shared" si="0"/>
        <v>109.56590198863638</v>
      </c>
      <c r="E32" s="31" t="s">
        <v>32</v>
      </c>
      <c r="F32" s="6"/>
      <c r="G32" s="31">
        <f t="shared" si="1"/>
        <v>76.155155859035375</v>
      </c>
      <c r="H32" s="31">
        <f t="shared" si="2"/>
        <v>82.396208737512765</v>
      </c>
      <c r="I32" s="31">
        <f t="shared" si="3"/>
        <v>87.583739838947224</v>
      </c>
      <c r="J32" s="31">
        <f t="shared" si="4"/>
        <v>96.113173755246706</v>
      </c>
      <c r="K32" s="31">
        <f t="shared" si="11"/>
        <v>109.35730496295992</v>
      </c>
      <c r="L32" s="6"/>
      <c r="M32" s="32">
        <f t="shared" si="5"/>
        <v>13674.121212121212</v>
      </c>
      <c r="N32" s="32">
        <f t="shared" si="12"/>
        <v>75207666.666666672</v>
      </c>
      <c r="O32" s="6"/>
      <c r="P32" s="31">
        <f t="shared" si="6"/>
        <v>644.79462491811955</v>
      </c>
      <c r="Q32" s="31">
        <f t="shared" si="13"/>
        <v>98.906506547209545</v>
      </c>
      <c r="R32" s="32">
        <v>428</v>
      </c>
      <c r="S32" s="30">
        <f t="shared" si="19"/>
        <v>474441991.57316375</v>
      </c>
      <c r="T32" s="6"/>
      <c r="U32" s="6">
        <f>Prisforløp!K29*Generelt!G$10*1000000*60*0.92*0.985*0.99</f>
        <v>7752674008.1108923</v>
      </c>
      <c r="V32" s="6">
        <f t="shared" si="14"/>
        <v>3.6718323851367911</v>
      </c>
      <c r="W32" s="6"/>
      <c r="X32" s="6">
        <f t="shared" si="7"/>
        <v>7278232016.5377283</v>
      </c>
      <c r="Y32" s="6"/>
      <c r="Z32" s="31">
        <f t="shared" si="8"/>
        <v>423.09645195302573</v>
      </c>
      <c r="AA32" s="31">
        <f t="shared" si="15"/>
        <v>64.899722140995024</v>
      </c>
      <c r="AB32" s="44" t="s">
        <v>64</v>
      </c>
      <c r="AC32" s="41">
        <f t="shared" si="16"/>
        <v>18.183303720810635</v>
      </c>
      <c r="AG32" s="30">
        <f t="shared" si="22"/>
        <v>417009049.19892728</v>
      </c>
      <c r="AI32" s="6">
        <f>Prisforløp!K29*Generelt!G$10*1000000*60*0.95*0.985*0.99</f>
        <v>8005478595.3318987</v>
      </c>
      <c r="AK32" s="6">
        <f t="shared" si="9"/>
        <v>7588469546.1329718</v>
      </c>
      <c r="AL32" s="30" t="s">
        <v>64</v>
      </c>
      <c r="AM32" s="6"/>
      <c r="AN32" s="6"/>
      <c r="AO32" s="6"/>
      <c r="AP32" s="6"/>
      <c r="AQ32" s="6"/>
      <c r="AR32" s="6"/>
      <c r="AS32" s="6"/>
      <c r="AT32" s="6"/>
      <c r="AU32" s="6"/>
      <c r="AV32" s="6"/>
      <c r="AW32" s="6"/>
      <c r="AX32" s="6"/>
      <c r="AZ32" s="6">
        <v>7332069554.0100002</v>
      </c>
      <c r="BP32" s="6">
        <f t="shared" si="18"/>
        <v>252804587.22100639</v>
      </c>
    </row>
    <row r="33" spans="2:68" x14ac:dyDescent="0.3">
      <c r="B33" s="33">
        <v>2300</v>
      </c>
      <c r="C33" s="31">
        <f t="shared" si="10"/>
        <v>18.115942028985508</v>
      </c>
      <c r="D33" s="31">
        <f t="shared" si="0"/>
        <v>104.80216711956524</v>
      </c>
      <c r="E33" s="31" t="s">
        <v>32</v>
      </c>
      <c r="F33" s="6"/>
      <c r="G33" s="31">
        <f t="shared" si="1"/>
        <v>73.901437706607126</v>
      </c>
      <c r="H33" s="31">
        <f t="shared" si="2"/>
        <v>79.972723608937088</v>
      </c>
      <c r="I33" s="31">
        <f t="shared" si="3"/>
        <v>85.019013012866225</v>
      </c>
      <c r="J33" s="31">
        <f t="shared" si="4"/>
        <v>93.316513384838387</v>
      </c>
      <c r="K33" s="31">
        <f t="shared" si="11"/>
        <v>106.20028971948074</v>
      </c>
      <c r="L33" s="6"/>
      <c r="M33" s="32">
        <f t="shared" si="5"/>
        <v>13609.463768115942</v>
      </c>
      <c r="N33" s="32">
        <f t="shared" si="12"/>
        <v>74852050.724637687</v>
      </c>
      <c r="O33" s="6"/>
      <c r="P33" s="31">
        <f t="shared" si="6"/>
        <v>659.6086507772327</v>
      </c>
      <c r="Q33" s="31">
        <f t="shared" si="13"/>
        <v>96.779782473173071</v>
      </c>
      <c r="R33" s="32">
        <v>428</v>
      </c>
      <c r="S33" s="30">
        <f t="shared" si="19"/>
        <v>466724897.80255795</v>
      </c>
      <c r="T33" s="6"/>
      <c r="U33" s="6">
        <f>Prisforløp!K30*Generelt!G$10*1000000*60*0.92*0.985*0.99</f>
        <v>7756560294.9323111</v>
      </c>
      <c r="V33" s="6">
        <f t="shared" si="14"/>
        <v>3.6102979675732483</v>
      </c>
      <c r="W33" s="6"/>
      <c r="X33" s="6">
        <f t="shared" si="7"/>
        <v>7289835397.1297531</v>
      </c>
      <c r="Y33" s="6"/>
      <c r="Z33" s="31">
        <f t="shared" si="8"/>
        <v>428.86032723784473</v>
      </c>
      <c r="AA33" s="31">
        <f t="shared" si="15"/>
        <v>62.923688360584848</v>
      </c>
      <c r="AB33" s="44" t="s">
        <v>64</v>
      </c>
      <c r="AC33" s="41">
        <f t="shared" si="16"/>
        <v>17.783621864771863</v>
      </c>
      <c r="AG33" s="30">
        <f t="shared" si="22"/>
        <v>409759670.05167812</v>
      </c>
      <c r="AI33" s="6">
        <f>Prisforløp!K30*Generelt!G$10*1000000*60*0.95*0.985*0.99</f>
        <v>8009491608.8974943</v>
      </c>
      <c r="AK33" s="6">
        <f t="shared" si="9"/>
        <v>7599731938.8458166</v>
      </c>
      <c r="AL33" s="30" t="s">
        <v>64</v>
      </c>
      <c r="AM33" s="6"/>
      <c r="AN33" s="6"/>
      <c r="AO33" s="6"/>
      <c r="AP33" s="6"/>
      <c r="AQ33" s="6"/>
      <c r="AR33" s="6"/>
      <c r="AS33" s="6"/>
      <c r="AT33" s="6"/>
      <c r="AU33" s="6"/>
      <c r="AV33" s="6"/>
      <c r="AW33" s="6"/>
      <c r="AX33" s="6"/>
      <c r="AZ33" s="6">
        <v>7332069554.0100002</v>
      </c>
      <c r="BP33" s="6">
        <f t="shared" si="18"/>
        <v>252931313.96518326</v>
      </c>
    </row>
    <row r="34" spans="2:68" x14ac:dyDescent="0.3">
      <c r="B34" s="33">
        <v>2400</v>
      </c>
      <c r="C34" s="31">
        <f t="shared" si="10"/>
        <v>17.361111111111111</v>
      </c>
      <c r="D34" s="31">
        <f t="shared" si="0"/>
        <v>100.43541015625003</v>
      </c>
      <c r="E34" s="31" t="s">
        <v>32</v>
      </c>
      <c r="F34" s="6"/>
      <c r="G34" s="31">
        <f t="shared" si="1"/>
        <v>71.806176433028938</v>
      </c>
      <c r="H34" s="31">
        <f t="shared" si="2"/>
        <v>77.719219702450687</v>
      </c>
      <c r="I34" s="31">
        <f t="shared" si="3"/>
        <v>82.6338626352414</v>
      </c>
      <c r="J34" s="31">
        <f t="shared" si="4"/>
        <v>90.715182232673968</v>
      </c>
      <c r="K34" s="31">
        <f t="shared" si="11"/>
        <v>103.263094904089</v>
      </c>
      <c r="L34" s="6"/>
      <c r="M34" s="32">
        <f t="shared" si="5"/>
        <v>13550.194444444445</v>
      </c>
      <c r="N34" s="32">
        <f t="shared" si="12"/>
        <v>74526069.444444448</v>
      </c>
      <c r="O34" s="6"/>
      <c r="P34" s="31">
        <f t="shared" si="6"/>
        <v>674.11092111170501</v>
      </c>
      <c r="Q34" s="31">
        <f t="shared" si="13"/>
        <v>94.786449593726232</v>
      </c>
      <c r="R34" s="32">
        <v>500</v>
      </c>
      <c r="S34" s="30">
        <f t="shared" ref="S34:S43" si="23">((J34+Q34)*1000000+G$105+N34)*1.2*1.178</f>
        <v>450662820.47646594</v>
      </c>
      <c r="T34" s="6"/>
      <c r="U34" s="6">
        <f>Prisforløp!K31*Generelt!G$10*1000000*60*0.92*0.985*0.99</f>
        <v>7759226493.1352882</v>
      </c>
      <c r="V34" s="6">
        <f t="shared" si="14"/>
        <v>3.4848537096462477</v>
      </c>
      <c r="W34" s="6"/>
      <c r="X34" s="6">
        <f t="shared" si="7"/>
        <v>7308563672.6588221</v>
      </c>
      <c r="Y34" s="6"/>
      <c r="Z34" s="31">
        <f t="shared" si="8"/>
        <v>434.45242064303898</v>
      </c>
      <c r="AA34" s="31">
        <f t="shared" si="15"/>
        <v>61.088169884923005</v>
      </c>
      <c r="AB34" s="44" t="s">
        <v>64</v>
      </c>
      <c r="AC34" s="41">
        <f t="shared" si="16"/>
        <v>17.40918789087079</v>
      </c>
      <c r="AG34" s="30">
        <f t="shared" si="22"/>
        <v>403026932.28010172</v>
      </c>
      <c r="AI34" s="6">
        <f>Prisforløp!K31*Generelt!G$10*1000000*60*0.95*0.985*0.99</f>
        <v>8012244748.346221</v>
      </c>
      <c r="AK34" s="6">
        <f t="shared" si="9"/>
        <v>7609217816.0661192</v>
      </c>
      <c r="AL34" s="30" t="s">
        <v>64</v>
      </c>
      <c r="AM34" s="6"/>
      <c r="AN34" s="6"/>
      <c r="AO34" s="6"/>
      <c r="AP34" s="6"/>
      <c r="AQ34" s="6"/>
      <c r="AR34" s="6"/>
      <c r="AS34" s="6"/>
      <c r="AT34" s="6"/>
      <c r="AU34" s="6"/>
      <c r="AV34" s="6"/>
      <c r="AW34" s="6"/>
      <c r="AX34" s="6"/>
      <c r="AZ34" s="6">
        <v>7332069554.0100002</v>
      </c>
      <c r="BP34" s="6">
        <f t="shared" si="18"/>
        <v>253018255.21093273</v>
      </c>
    </row>
    <row r="35" spans="2:68" x14ac:dyDescent="0.3">
      <c r="B35" s="33">
        <v>2500</v>
      </c>
      <c r="C35" s="31">
        <f t="shared" si="10"/>
        <v>16.666666666666668</v>
      </c>
      <c r="D35" s="31">
        <f t="shared" si="0"/>
        <v>96.417993750000036</v>
      </c>
      <c r="E35" s="31" t="s">
        <v>32</v>
      </c>
      <c r="F35" s="6"/>
      <c r="G35" s="31">
        <f t="shared" si="1"/>
        <v>69.852298486908126</v>
      </c>
      <c r="H35" s="31">
        <f t="shared" si="2"/>
        <v>75.617408896433474</v>
      </c>
      <c r="I35" s="31">
        <f t="shared" si="3"/>
        <v>80.408988744846965</v>
      </c>
      <c r="J35" s="31">
        <f t="shared" si="4"/>
        <v>88.288219278858776</v>
      </c>
      <c r="K35" s="31">
        <f t="shared" si="11"/>
        <v>100.52217566769586</v>
      </c>
      <c r="L35" s="6"/>
      <c r="M35" s="32">
        <f t="shared" si="5"/>
        <v>13495.666666666666</v>
      </c>
      <c r="N35" s="32">
        <f t="shared" si="12"/>
        <v>74226166.666666657</v>
      </c>
      <c r="O35" s="6"/>
      <c r="P35" s="31">
        <f t="shared" si="6"/>
        <v>688.32059324589011</v>
      </c>
      <c r="Q35" s="31">
        <f t="shared" si="13"/>
        <v>92.913086920609942</v>
      </c>
      <c r="R35" s="32">
        <v>500</v>
      </c>
      <c r="S35" s="30">
        <f t="shared" si="23"/>
        <v>444159937.60356891</v>
      </c>
      <c r="T35" s="6"/>
      <c r="U35" s="6">
        <f>Prisforløp!K32*Generelt!G$10*1000000*60*0.92*0.985*0.99</f>
        <v>7760661506.6260347</v>
      </c>
      <c r="V35" s="6">
        <f t="shared" si="14"/>
        <v>3.4339335936067785</v>
      </c>
      <c r="W35" s="6"/>
      <c r="X35" s="6">
        <f t="shared" si="7"/>
        <v>7316501569.0224657</v>
      </c>
      <c r="Y35" s="6"/>
      <c r="Z35" s="31">
        <f t="shared" si="8"/>
        <v>439.88470133072968</v>
      </c>
      <c r="AA35" s="31">
        <f t="shared" si="15"/>
        <v>59.377920537077699</v>
      </c>
      <c r="AB35" s="44" t="s">
        <v>64</v>
      </c>
      <c r="AC35" s="41">
        <f t="shared" si="16"/>
        <v>17.057450867549242</v>
      </c>
      <c r="AG35" s="30">
        <f t="shared" si="22"/>
        <v>396754626.4038077</v>
      </c>
      <c r="AI35" s="6">
        <f>Prisforløp!K32*Generelt!G$10*1000000*60*0.95*0.985*0.99</f>
        <v>8013726555.7551432</v>
      </c>
      <c r="AK35" s="6">
        <f t="shared" si="9"/>
        <v>7616971929.3513355</v>
      </c>
      <c r="AL35" s="30" t="s">
        <v>64</v>
      </c>
      <c r="AM35" s="6"/>
      <c r="AN35" s="6"/>
      <c r="AO35" s="6"/>
      <c r="AP35" s="6"/>
      <c r="AQ35" s="6"/>
      <c r="AR35" s="6"/>
      <c r="AS35" s="6"/>
      <c r="AT35" s="6"/>
      <c r="AU35" s="6"/>
      <c r="AV35" s="6"/>
      <c r="AW35" s="6"/>
      <c r="AX35" s="6"/>
      <c r="AZ35" s="6">
        <v>7332069554.0100002</v>
      </c>
      <c r="BP35" s="6">
        <f t="shared" si="18"/>
        <v>253065049.12910843</v>
      </c>
    </row>
    <row r="36" spans="2:68" x14ac:dyDescent="0.3">
      <c r="B36" s="33">
        <v>2600</v>
      </c>
      <c r="C36" s="31">
        <f t="shared" si="10"/>
        <v>16.025641025641026</v>
      </c>
      <c r="D36" s="31">
        <f t="shared" si="0"/>
        <v>92.709609375000014</v>
      </c>
      <c r="E36" s="31" t="s">
        <v>32</v>
      </c>
      <c r="F36" s="6"/>
      <c r="G36" s="31">
        <f t="shared" si="1"/>
        <v>68.025159762579079</v>
      </c>
      <c r="H36" s="31">
        <f t="shared" si="2"/>
        <v>73.65160258409243</v>
      </c>
      <c r="I36" s="31">
        <f t="shared" si="3"/>
        <v>78.32783264290714</v>
      </c>
      <c r="J36" s="31">
        <f t="shared" si="4"/>
        <v>86.017637459191448</v>
      </c>
      <c r="K36" s="31">
        <f t="shared" si="11"/>
        <v>97.957323232225846</v>
      </c>
      <c r="L36" s="6"/>
      <c r="M36" s="32">
        <f t="shared" si="5"/>
        <v>13445.333333333334</v>
      </c>
      <c r="N36" s="32">
        <f t="shared" si="12"/>
        <v>73949333.333333343</v>
      </c>
      <c r="O36" s="6"/>
      <c r="P36" s="31">
        <f t="shared" si="6"/>
        <v>702.25493430048391</v>
      </c>
      <c r="Q36" s="31">
        <f t="shared" si="13"/>
        <v>91.148092896929825</v>
      </c>
      <c r="R36" s="32">
        <v>500</v>
      </c>
      <c r="S36" s="30">
        <f t="shared" si="23"/>
        <v>438063915.99141306</v>
      </c>
      <c r="T36" s="6"/>
      <c r="U36" s="6">
        <f>Prisforløp!K33*Generelt!G$10*1000000*60*0.92*0.985*0.99</f>
        <v>7760855531.9512253</v>
      </c>
      <c r="V36" s="6">
        <f t="shared" si="14"/>
        <v>3.3867187517245965</v>
      </c>
      <c r="W36" s="6"/>
      <c r="X36" s="6">
        <f t="shared" si="7"/>
        <v>7322791615.9598122</v>
      </c>
      <c r="Y36" s="6"/>
      <c r="Z36" s="31">
        <f t="shared" si="8"/>
        <v>445.16786476535407</v>
      </c>
      <c r="AA36" s="31">
        <f t="shared" si="15"/>
        <v>57.779874388178321</v>
      </c>
      <c r="AB36" s="44" t="s">
        <v>64</v>
      </c>
      <c r="AC36" s="41">
        <f t="shared" si="16"/>
        <v>16.726206697266111</v>
      </c>
      <c r="AG36" s="30">
        <f t="shared" si="22"/>
        <v>390894602.30744195</v>
      </c>
      <c r="AI36" s="6">
        <f>Prisforløp!K33*Generelt!G$10*1000000*60*0.95*0.985*0.99</f>
        <v>8013926907.9931135</v>
      </c>
      <c r="AK36" s="6">
        <f t="shared" si="9"/>
        <v>7623032305.6856718</v>
      </c>
      <c r="AL36" s="30" t="s">
        <v>64</v>
      </c>
      <c r="AM36" s="6"/>
      <c r="AN36" s="6"/>
      <c r="AO36" s="6"/>
      <c r="AP36" s="6"/>
      <c r="AQ36" s="6"/>
      <c r="AR36" s="6"/>
      <c r="AS36" s="6"/>
      <c r="AT36" s="6"/>
      <c r="AU36" s="6"/>
      <c r="AV36" s="6"/>
      <c r="AW36" s="6"/>
      <c r="AX36" s="6"/>
      <c r="AZ36" s="6">
        <v>7332069554.0100002</v>
      </c>
      <c r="BP36" s="6">
        <f t="shared" si="18"/>
        <v>253071376.04188824</v>
      </c>
    </row>
    <row r="37" spans="2:68" x14ac:dyDescent="0.3">
      <c r="B37" s="33">
        <v>2700</v>
      </c>
      <c r="C37" s="31">
        <f t="shared" si="10"/>
        <v>15.432098765432098</v>
      </c>
      <c r="D37" s="31">
        <f t="shared" si="0"/>
        <v>89.275920138888907</v>
      </c>
      <c r="E37" s="31" t="s">
        <v>32</v>
      </c>
      <c r="F37" s="6"/>
      <c r="G37" s="31">
        <f t="shared" si="1"/>
        <v>66.31212223386845</v>
      </c>
      <c r="H37" s="31">
        <f t="shared" si="2"/>
        <v>71.808259040401921</v>
      </c>
      <c r="I37" s="31">
        <f t="shared" si="3"/>
        <v>76.376099857517161</v>
      </c>
      <c r="J37" s="31">
        <f t="shared" si="4"/>
        <v>83.8879065699347</v>
      </c>
      <c r="K37" s="31">
        <f t="shared" si="11"/>
        <v>95.551085432538926</v>
      </c>
      <c r="L37" s="6"/>
      <c r="M37" s="32">
        <f t="shared" si="5"/>
        <v>13398.728395061727</v>
      </c>
      <c r="N37" s="32">
        <f t="shared" si="12"/>
        <v>73693006.172839507</v>
      </c>
      <c r="O37" s="6"/>
      <c r="P37" s="31">
        <f t="shared" si="6"/>
        <v>715.92957270197053</v>
      </c>
      <c r="Q37" s="31">
        <f t="shared" si="13"/>
        <v>89.481379900653963</v>
      </c>
      <c r="R37" s="32">
        <v>500</v>
      </c>
      <c r="S37" s="30">
        <f t="shared" si="23"/>
        <v>432334918.84074998</v>
      </c>
      <c r="T37" s="6"/>
      <c r="U37" s="6">
        <f>Prisforløp!K34*Generelt!G$10*1000000*60*0.92*0.985*0.99</f>
        <v>7759800075.2183104</v>
      </c>
      <c r="V37" s="6">
        <f t="shared" si="14"/>
        <v>3.3428818885794831</v>
      </c>
      <c r="W37" s="6"/>
      <c r="X37" s="6">
        <f t="shared" si="7"/>
        <v>7327465156.3775606</v>
      </c>
      <c r="Y37" s="6"/>
      <c r="Z37" s="31">
        <f t="shared" si="8"/>
        <v>450.31151150706921</v>
      </c>
      <c r="AA37" s="31">
        <f t="shared" si="15"/>
        <v>56.28276435449844</v>
      </c>
      <c r="AB37" s="44" t="s">
        <v>64</v>
      </c>
      <c r="AC37" s="41">
        <f t="shared" si="16"/>
        <v>16.413539750113951</v>
      </c>
      <c r="AG37" s="30">
        <f t="shared" si="22"/>
        <v>385405355.90470457</v>
      </c>
      <c r="AI37" s="6">
        <f>Prisforløp!K34*Generelt!G$10*1000000*60*0.95*0.985*0.99</f>
        <v>8012837034.1928196</v>
      </c>
      <c r="AK37" s="6">
        <f t="shared" si="9"/>
        <v>7627431678.2881145</v>
      </c>
      <c r="AL37" s="30" t="s">
        <v>64</v>
      </c>
      <c r="AM37" s="6"/>
      <c r="AN37" s="6"/>
      <c r="AO37" s="6"/>
      <c r="AP37" s="6"/>
      <c r="AQ37" s="6"/>
      <c r="AR37" s="6"/>
      <c r="AS37" s="6"/>
      <c r="AT37" s="6"/>
      <c r="AU37" s="6"/>
      <c r="AV37" s="6"/>
      <c r="AW37" s="6"/>
      <c r="AX37" s="6"/>
      <c r="AZ37" s="6">
        <v>7332069554.0100002</v>
      </c>
      <c r="BP37" s="6">
        <f t="shared" si="18"/>
        <v>253036958.97450924</v>
      </c>
    </row>
    <row r="38" spans="2:68" x14ac:dyDescent="0.3">
      <c r="B38" s="33">
        <v>2800</v>
      </c>
      <c r="C38" s="31">
        <f t="shared" si="10"/>
        <v>14.880952380952381</v>
      </c>
      <c r="D38" s="31">
        <f t="shared" si="0"/>
        <v>86.087494419642866</v>
      </c>
      <c r="E38" s="31" t="s">
        <v>32</v>
      </c>
      <c r="F38" s="6"/>
      <c r="G38" s="31">
        <f t="shared" si="1"/>
        <v>64.70221692942053</v>
      </c>
      <c r="H38" s="31">
        <f t="shared" si="2"/>
        <v>70.075623038246448</v>
      </c>
      <c r="I38" s="31">
        <f t="shared" si="3"/>
        <v>74.541380284673608</v>
      </c>
      <c r="J38" s="31">
        <f t="shared" si="4"/>
        <v>81.885541438293373</v>
      </c>
      <c r="K38" s="31">
        <f t="shared" si="11"/>
        <v>93.288305120667957</v>
      </c>
      <c r="L38" s="6"/>
      <c r="M38" s="32">
        <f t="shared" si="5"/>
        <v>13355.452380952382</v>
      </c>
      <c r="N38" s="32">
        <f t="shared" si="12"/>
        <v>73454988.095238104</v>
      </c>
      <c r="O38" s="6"/>
      <c r="P38" s="31">
        <f t="shared" si="6"/>
        <v>729.35870820929745</v>
      </c>
      <c r="Q38" s="31">
        <f>(P38*D38*1000/1000000)*(1+2*0.2)</f>
        <v>87.904129212040147</v>
      </c>
      <c r="R38" s="32">
        <v>500</v>
      </c>
      <c r="S38" s="30">
        <f t="shared" si="23"/>
        <v>426938311.56274003</v>
      </c>
      <c r="T38" s="6"/>
      <c r="U38" s="6">
        <f>Prisforløp!K35*Generelt!G$10*1000000*60*0.92*0.985*0.99</f>
        <v>7757487967.4805775</v>
      </c>
      <c r="V38" s="6">
        <f t="shared" si="14"/>
        <v>3.3021383727758309</v>
      </c>
      <c r="W38" s="6"/>
      <c r="X38" s="6">
        <f t="shared" si="7"/>
        <v>7330549655.9178371</v>
      </c>
      <c r="Y38" s="6"/>
      <c r="Z38" s="31">
        <f t="shared" si="8"/>
        <v>455.32429527850485</v>
      </c>
      <c r="AA38" s="31">
        <f t="shared" si="15"/>
        <v>54.876818820482548</v>
      </c>
      <c r="AB38" s="44" t="s">
        <v>64</v>
      </c>
      <c r="AC38" s="41">
        <f t="shared" si="16"/>
        <v>16.117776070085089</v>
      </c>
      <c r="AG38" s="30">
        <f t="shared" si="22"/>
        <v>380250905.59323418</v>
      </c>
      <c r="AI38" s="6">
        <f>Prisforløp!K35*Generelt!G$10*1000000*60*0.95*0.985*0.99</f>
        <v>8010449531.6375513</v>
      </c>
      <c r="AK38" s="6">
        <f t="shared" si="9"/>
        <v>7630198626.0443172</v>
      </c>
      <c r="AL38" s="30" t="s">
        <v>64</v>
      </c>
      <c r="AM38" s="6"/>
      <c r="AN38" s="6"/>
      <c r="AO38" s="6"/>
      <c r="AP38" s="6"/>
      <c r="AQ38" s="6"/>
      <c r="AR38" s="6"/>
      <c r="AS38" s="6"/>
      <c r="AT38" s="6"/>
      <c r="AU38" s="6"/>
      <c r="AV38" s="6"/>
      <c r="AW38" s="6"/>
      <c r="AX38" s="6"/>
      <c r="AZ38" s="6">
        <v>7332069554.0100002</v>
      </c>
      <c r="BP38" s="6">
        <f t="shared" si="18"/>
        <v>252961564.15697384</v>
      </c>
    </row>
    <row r="39" spans="2:68" x14ac:dyDescent="0.3">
      <c r="B39" s="33">
        <v>2900</v>
      </c>
      <c r="C39" s="31">
        <f t="shared" si="10"/>
        <v>14.367816091954023</v>
      </c>
      <c r="D39" s="31">
        <f t="shared" si="0"/>
        <v>83.118960129310352</v>
      </c>
      <c r="E39" s="31" t="s">
        <v>32</v>
      </c>
      <c r="F39" s="6"/>
      <c r="G39" s="31">
        <f t="shared" si="1"/>
        <v>63.185873256361965</v>
      </c>
      <c r="H39" s="31">
        <f t="shared" si="2"/>
        <v>68.443436364381824</v>
      </c>
      <c r="I39" s="31">
        <f t="shared" si="3"/>
        <v>72.812843025059138</v>
      </c>
      <c r="J39" s="31">
        <f t="shared" si="4"/>
        <v>79.998771020212573</v>
      </c>
      <c r="K39" s="31">
        <f t="shared" si="11"/>
        <v>91.155749200580573</v>
      </c>
      <c r="L39" s="6"/>
      <c r="M39" s="32">
        <f t="shared" si="5"/>
        <v>13315.160919540231</v>
      </c>
      <c r="N39" s="32">
        <f t="shared" si="12"/>
        <v>73233385.057471275</v>
      </c>
      <c r="O39" s="6"/>
      <c r="P39" s="31">
        <f t="shared" si="6"/>
        <v>742.55528852869872</v>
      </c>
      <c r="Q39" s="31">
        <f t="shared" si="13"/>
        <v>86.408592789435616</v>
      </c>
      <c r="R39" s="32">
        <v>500</v>
      </c>
      <c r="S39" s="30">
        <f t="shared" si="23"/>
        <v>421843824.55855995</v>
      </c>
      <c r="T39" s="6"/>
      <c r="U39" s="6">
        <f>Prisforløp!K36*Generelt!G$10*1000000*60*0.92*0.985*0.99</f>
        <v>7753913378.5638733</v>
      </c>
      <c r="V39" s="6">
        <f t="shared" si="14"/>
        <v>3.2642393895560202</v>
      </c>
      <c r="W39" s="6"/>
      <c r="X39" s="6">
        <f t="shared" si="7"/>
        <v>7332069554.0053129</v>
      </c>
      <c r="Y39" s="6" t="s">
        <v>86</v>
      </c>
      <c r="Z39" s="31">
        <f t="shared" si="8"/>
        <v>460.21404648467592</v>
      </c>
      <c r="AA39" s="31">
        <f t="shared" si="15"/>
        <v>53.553518172991701</v>
      </c>
      <c r="AB39" s="44" t="s">
        <v>64</v>
      </c>
      <c r="AC39" s="41">
        <f t="shared" si="16"/>
        <v>15.837445536440017</v>
      </c>
      <c r="AG39" s="30">
        <f t="shared" si="22"/>
        <v>375399891.08075494</v>
      </c>
      <c r="AI39" s="6">
        <f>Prisforløp!K36*Generelt!G$10*1000000*60*0.95*0.985*0.99</f>
        <v>8006758380.0387812</v>
      </c>
      <c r="AK39" s="6">
        <f t="shared" si="9"/>
        <v>7631358488.9580259</v>
      </c>
      <c r="AL39" s="30" t="s">
        <v>64</v>
      </c>
      <c r="AM39" s="6"/>
      <c r="AN39" s="6"/>
      <c r="AO39" s="6"/>
      <c r="AP39" s="6"/>
      <c r="AQ39" s="6"/>
      <c r="AR39" s="6"/>
      <c r="AS39" s="6"/>
      <c r="AT39" s="6"/>
      <c r="AU39" s="6"/>
      <c r="AV39" s="6"/>
      <c r="AW39" s="6"/>
      <c r="AX39" s="6"/>
      <c r="AZ39" s="6">
        <v>7332069554.0100002</v>
      </c>
      <c r="BP39" s="6">
        <f t="shared" si="18"/>
        <v>252845001.47490788</v>
      </c>
    </row>
    <row r="40" spans="2:68" x14ac:dyDescent="0.3">
      <c r="B40" s="33">
        <v>3000</v>
      </c>
      <c r="C40" s="31">
        <f t="shared" si="10"/>
        <v>13.888888888888889</v>
      </c>
      <c r="D40" s="31">
        <f t="shared" si="0"/>
        <v>80.348328125000009</v>
      </c>
      <c r="E40" s="31" t="s">
        <v>32</v>
      </c>
      <c r="F40" s="6"/>
      <c r="G40" s="31">
        <f t="shared" si="1"/>
        <v>61.754699823905909</v>
      </c>
      <c r="H40" s="31">
        <f t="shared" si="2"/>
        <v>66.902703377033632</v>
      </c>
      <c r="I40" s="31">
        <f t="shared" si="3"/>
        <v>71.180989215996476</v>
      </c>
      <c r="J40" s="31">
        <f t="shared" si="4"/>
        <v>78.217270341949657</v>
      </c>
      <c r="K40" s="31">
        <f t="shared" si="11"/>
        <v>89.141808055923391</v>
      </c>
      <c r="L40" s="6"/>
      <c r="M40" s="32">
        <f t="shared" si="5"/>
        <v>13277.555555555555</v>
      </c>
      <c r="N40" s="32">
        <f t="shared" si="12"/>
        <v>73026555.555555552</v>
      </c>
      <c r="O40" s="6"/>
      <c r="P40" s="31">
        <f t="shared" si="6"/>
        <v>755.53115879449501</v>
      </c>
      <c r="Q40" s="31">
        <f t="shared" si="13"/>
        <v>84.98793163767418</v>
      </c>
      <c r="R40" s="32">
        <v>500</v>
      </c>
      <c r="S40" s="30">
        <f t="shared" si="23"/>
        <v>417024874.41172951</v>
      </c>
      <c r="T40" s="6"/>
      <c r="U40" s="6">
        <f>Prisforløp!K37*Generelt!G$10*1000000*60*0.92*0.985*0.99</f>
        <v>7749071829.3140059</v>
      </c>
      <c r="V40" s="6">
        <f t="shared" si="14"/>
        <v>3.2289663866645077</v>
      </c>
      <c r="W40" s="6"/>
      <c r="X40" s="6">
        <f t="shared" si="7"/>
        <v>7332046954.902276</v>
      </c>
      <c r="Y40" s="6"/>
      <c r="Z40" s="31">
        <f t="shared" si="8"/>
        <v>464.98787595440479</v>
      </c>
      <c r="AA40" s="31">
        <f t="shared" si="15"/>
        <v>52.305397803863855</v>
      </c>
      <c r="AB40" s="44" t="s">
        <v>64</v>
      </c>
      <c r="AC40" s="41">
        <f t="shared" si="16"/>
        <v>15.571251022821309</v>
      </c>
      <c r="AG40" s="30">
        <f t="shared" si="22"/>
        <v>370824844.58425522</v>
      </c>
      <c r="AI40" s="6">
        <f>Prisforløp!K37*Generelt!G$10*1000000*60*0.95*0.985*0.99</f>
        <v>8001758954.1829405</v>
      </c>
      <c r="AK40" s="6">
        <f t="shared" si="9"/>
        <v>7630934109.5986853</v>
      </c>
      <c r="AL40" s="30" t="s">
        <v>64</v>
      </c>
      <c r="AM40" s="6"/>
      <c r="AN40" s="6"/>
      <c r="AO40" s="6"/>
      <c r="AP40" s="6"/>
      <c r="AQ40" s="6"/>
      <c r="AR40" s="6"/>
      <c r="AS40" s="6"/>
      <c r="AT40" s="6"/>
      <c r="AU40" s="6"/>
      <c r="AV40" s="6"/>
      <c r="AW40" s="6"/>
      <c r="AX40" s="6"/>
      <c r="AZ40" s="6">
        <v>7332069554.0100002</v>
      </c>
      <c r="BP40" s="6">
        <f t="shared" si="18"/>
        <v>252687124.86893463</v>
      </c>
    </row>
    <row r="41" spans="2:68" x14ac:dyDescent="0.3">
      <c r="B41" s="33">
        <v>3100</v>
      </c>
      <c r="C41" s="31">
        <f t="shared" si="10"/>
        <v>13.440860215053764</v>
      </c>
      <c r="D41" s="31">
        <f t="shared" si="0"/>
        <v>77.756446572580671</v>
      </c>
      <c r="E41" s="31" t="s">
        <v>32</v>
      </c>
      <c r="F41" s="6"/>
      <c r="G41" s="31">
        <f t="shared" si="1"/>
        <v>60.401305615430154</v>
      </c>
      <c r="H41" s="31">
        <f t="shared" si="2"/>
        <v>65.445499693420615</v>
      </c>
      <c r="I41" s="31">
        <f t="shared" si="3"/>
        <v>69.6374503126831</v>
      </c>
      <c r="J41" s="31">
        <f t="shared" si="4"/>
        <v>76.531941698427872</v>
      </c>
      <c r="K41" s="31">
        <f t="shared" si="11"/>
        <v>87.236250162334727</v>
      </c>
      <c r="L41" s="6"/>
      <c r="M41" s="32">
        <f t="shared" si="5"/>
        <v>13242.376344086022</v>
      </c>
      <c r="N41" s="32">
        <f t="shared" si="12"/>
        <v>72833069.892473117</v>
      </c>
      <c r="O41" s="6"/>
      <c r="P41" s="31">
        <f t="shared" si="6"/>
        <v>768.2971888452247</v>
      </c>
      <c r="Q41" s="31">
        <f t="shared" si="13"/>
        <v>83.636083042830691</v>
      </c>
      <c r="R41" s="32">
        <v>500</v>
      </c>
      <c r="S41" s="30">
        <f t="shared" si="23"/>
        <v>412458009.334243</v>
      </c>
      <c r="T41" s="6"/>
      <c r="U41" s="6">
        <f>Prisforløp!K38*Generelt!G$10*1000000*60*0.92*0.985*0.99</f>
        <v>7742960202.2456923</v>
      </c>
      <c r="V41" s="6">
        <f t="shared" si="14"/>
        <v>3.1961265347685841</v>
      </c>
      <c r="W41" s="6"/>
      <c r="X41" s="6">
        <f t="shared" si="7"/>
        <v>7330502192.9114494</v>
      </c>
      <c r="Y41" s="6"/>
      <c r="Z41" s="31">
        <f t="shared" si="8"/>
        <v>469.65226261848505</v>
      </c>
      <c r="AA41" s="31">
        <f t="shared" si="15"/>
        <v>51.125887492380194</v>
      </c>
      <c r="AB41" s="44" t="s">
        <v>64</v>
      </c>
      <c r="AC41" s="41">
        <f t="shared" si="16"/>
        <v>15.318043074365278</v>
      </c>
      <c r="AG41" s="30">
        <f t="shared" si="22"/>
        <v>366501596.90412623</v>
      </c>
      <c r="AI41" s="6">
        <f>Prisforløp!K38*Generelt!G$10*1000000*60*0.95*0.985*0.99</f>
        <v>7995448034.9276171</v>
      </c>
      <c r="AK41" s="6">
        <f t="shared" si="9"/>
        <v>7628946438.0234909</v>
      </c>
      <c r="AL41" s="30" t="s">
        <v>64</v>
      </c>
      <c r="AM41" s="6"/>
      <c r="AN41" s="6"/>
      <c r="AO41" s="6"/>
      <c r="AP41" s="6"/>
      <c r="AQ41" s="6"/>
      <c r="AR41" s="6"/>
      <c r="AS41" s="6"/>
      <c r="AT41" s="6"/>
      <c r="AU41" s="6"/>
      <c r="AV41" s="6"/>
      <c r="AW41" s="6"/>
      <c r="AX41" s="6"/>
      <c r="AZ41" s="6">
        <v>7332069554.0100002</v>
      </c>
      <c r="BP41" s="6">
        <f t="shared" si="18"/>
        <v>252487832.68192482</v>
      </c>
    </row>
    <row r="42" spans="2:68" x14ac:dyDescent="0.3">
      <c r="B42" s="33">
        <v>3200</v>
      </c>
      <c r="C42" s="31">
        <f t="shared" si="10"/>
        <v>13.020833333333334</v>
      </c>
      <c r="D42" s="31">
        <f t="shared" si="0"/>
        <v>75.326557617187518</v>
      </c>
      <c r="E42" s="31" t="s">
        <v>32</v>
      </c>
      <c r="F42" s="6"/>
      <c r="G42" s="31">
        <f t="shared" si="1"/>
        <v>59.119153046781136</v>
      </c>
      <c r="H42" s="31">
        <f t="shared" si="2"/>
        <v>64.064814966673481</v>
      </c>
      <c r="I42" s="31">
        <f t="shared" si="3"/>
        <v>68.174822295829031</v>
      </c>
      <c r="J42" s="31">
        <f t="shared" si="4"/>
        <v>74.934734793644736</v>
      </c>
      <c r="K42" s="31">
        <f t="shared" si="11"/>
        <v>85.430020336464722</v>
      </c>
      <c r="L42" s="6"/>
      <c r="M42" s="32">
        <f t="shared" si="5"/>
        <v>13209.395833333334</v>
      </c>
      <c r="N42" s="32">
        <f t="shared" si="12"/>
        <v>72651677.083333343</v>
      </c>
      <c r="O42" s="6"/>
      <c r="P42" s="31">
        <f t="shared" si="6"/>
        <v>780.86338219959555</v>
      </c>
      <c r="Q42" s="31">
        <f t="shared" si="13"/>
        <v>82.347650770573651</v>
      </c>
      <c r="R42" s="32">
        <v>500</v>
      </c>
      <c r="S42" s="30">
        <f t="shared" si="23"/>
        <v>408122452.91857904</v>
      </c>
      <c r="T42" s="6"/>
      <c r="U42" s="6">
        <f>Prisforløp!K39*Generelt!G$10*1000000*60*0.92*0.985*0.99</f>
        <v>7735576750.5759993</v>
      </c>
      <c r="V42" s="6">
        <f t="shared" si="14"/>
        <v>3.1655489906801568</v>
      </c>
      <c r="W42" s="6"/>
      <c r="X42" s="6">
        <f t="shared" si="7"/>
        <v>7327454297.6574202</v>
      </c>
      <c r="Y42" s="6"/>
      <c r="Z42" s="31">
        <f t="shared" si="8"/>
        <v>474.2131280455207</v>
      </c>
      <c r="AA42" s="31">
        <f t="shared" si="15"/>
        <v>50.009179517566686</v>
      </c>
      <c r="AB42" s="44" t="s">
        <v>64</v>
      </c>
      <c r="AC42" s="41">
        <f t="shared" si="16"/>
        <v>15.076798972750534</v>
      </c>
      <c r="AG42" s="30">
        <f t="shared" si="22"/>
        <v>362408789.9553284</v>
      </c>
      <c r="AI42" s="6">
        <f>Prisforløp!K39*Generelt!G$10*1000000*60*0.95*0.985*0.99</f>
        <v>7987823818.529562</v>
      </c>
      <c r="AK42" s="6">
        <f t="shared" si="9"/>
        <v>7625415028.574234</v>
      </c>
      <c r="AL42" s="30" t="s">
        <v>64</v>
      </c>
      <c r="AM42" s="6"/>
      <c r="AN42" s="6"/>
      <c r="AO42" s="6"/>
      <c r="AP42" s="6"/>
      <c r="AQ42" s="6"/>
      <c r="AR42" s="6"/>
      <c r="AS42" s="6"/>
      <c r="AT42" s="6"/>
      <c r="AU42" s="6"/>
      <c r="AV42" s="6"/>
      <c r="AW42" s="6"/>
      <c r="AX42" s="6"/>
      <c r="AZ42" s="6">
        <v>7332069554.0100002</v>
      </c>
      <c r="BP42" s="6">
        <f t="shared" si="18"/>
        <v>252247067.95356274</v>
      </c>
    </row>
    <row r="43" spans="2:68" x14ac:dyDescent="0.3">
      <c r="B43" s="33">
        <v>3300</v>
      </c>
      <c r="C43" s="31">
        <f t="shared" ref="C43:C67" si="24">C$8/(B43*3600)</f>
        <v>12.626262626262626</v>
      </c>
      <c r="D43" s="31">
        <f t="shared" ref="D43:D67" si="25">C$7*C43*9.81/1000</f>
        <v>73.043934659090922</v>
      </c>
      <c r="E43" s="31" t="s">
        <v>32</v>
      </c>
      <c r="F43" s="6"/>
      <c r="G43" s="31">
        <f t="shared" ref="G43:G64" si="26">3.1863*D43^0.6758</f>
        <v>57.902436427081355</v>
      </c>
      <c r="H43" s="31">
        <f t="shared" ref="H43:H64" si="27">3.5161*D43^0.6716</f>
        <v>62.754422824334412</v>
      </c>
      <c r="I43" s="31">
        <f t="shared" ref="I43:I64" si="28">3.7905*D43^0.6686</f>
        <v>66.786528507493472</v>
      </c>
      <c r="J43" s="31">
        <f t="shared" ref="J43:J64" si="29">4.2445*D43^0.6643</f>
        <v>73.418497916883823</v>
      </c>
      <c r="K43" s="31">
        <f t="shared" si="11"/>
        <v>83.715072768615912</v>
      </c>
      <c r="L43" s="6"/>
      <c r="M43" s="32">
        <f t="shared" ref="M43:M67" si="30">(C43/2.5)*196.3+12187</f>
        <v>13178.414141414141</v>
      </c>
      <c r="N43" s="32">
        <f t="shared" si="12"/>
        <v>72481277.777777776</v>
      </c>
      <c r="O43" s="6"/>
      <c r="P43" s="31">
        <f t="shared" ref="P43:P67" si="31">2898.381*C43^-0.511</f>
        <v>793.23896985019576</v>
      </c>
      <c r="Q43" s="31">
        <f t="shared" si="13"/>
        <v>81.117813675895192</v>
      </c>
      <c r="R43" s="32">
        <v>500</v>
      </c>
      <c r="S43" s="30">
        <f t="shared" si="23"/>
        <v>403999726.29421902</v>
      </c>
      <c r="T43" s="6"/>
      <c r="U43" s="6">
        <f>Prisforløp!K40*Generelt!G$10*1000000*60*0.92*0.985*0.99</f>
        <v>7726921105.6270437</v>
      </c>
      <c r="V43" s="6">
        <f t="shared" si="14"/>
        <v>3.13708180092594</v>
      </c>
      <c r="W43" s="6"/>
      <c r="X43" s="6">
        <f t="shared" ref="X43:X67" si="32">U43-S43</f>
        <v>7322921379.3328247</v>
      </c>
      <c r="Y43" s="6"/>
      <c r="Z43" s="31">
        <f t="shared" ref="Z43:Z67" si="33">1035.785*C43^-0.3044</f>
        <v>478.67590015123164</v>
      </c>
      <c r="AA43" s="31">
        <f t="shared" si="15"/>
        <v>48.950119642939335</v>
      </c>
      <c r="AB43" s="44" t="s">
        <v>64</v>
      </c>
      <c r="AC43" s="41">
        <f t="shared" si="16"/>
        <v>14.846605318012283</v>
      </c>
      <c r="AG43" s="30">
        <f t="shared" si="22"/>
        <v>358527474.0092327</v>
      </c>
      <c r="AI43" s="6">
        <f>Prisforløp!K40*Generelt!G$10*1000000*60*0.95*0.985*0.99</f>
        <v>7978885924.2887936</v>
      </c>
      <c r="AK43" s="6">
        <f t="shared" si="9"/>
        <v>7620358450.279561</v>
      </c>
      <c r="AL43" s="30" t="s">
        <v>64</v>
      </c>
      <c r="AM43" s="6"/>
      <c r="AN43" s="6"/>
      <c r="AO43" s="6"/>
      <c r="AP43" s="6"/>
      <c r="AQ43" s="6"/>
      <c r="AR43" s="6"/>
      <c r="AS43" s="6"/>
      <c r="AT43" s="6"/>
      <c r="AU43" s="6"/>
      <c r="AV43" s="6"/>
      <c r="AW43" s="6"/>
      <c r="AX43" s="6"/>
      <c r="AZ43" s="6">
        <v>7332069554.0100002</v>
      </c>
      <c r="BP43" s="6">
        <f t="shared" si="18"/>
        <v>251964818.66174984</v>
      </c>
    </row>
    <row r="44" spans="2:68" x14ac:dyDescent="0.3">
      <c r="B44" s="33">
        <v>3400</v>
      </c>
      <c r="C44" s="31">
        <f t="shared" si="24"/>
        <v>12.254901960784315</v>
      </c>
      <c r="D44" s="31">
        <f t="shared" si="25"/>
        <v>70.895583639705904</v>
      </c>
      <c r="E44" s="31" t="s">
        <v>32</v>
      </c>
      <c r="F44" s="6"/>
      <c r="G44" s="31">
        <f t="shared" si="26"/>
        <v>56.745980809428168</v>
      </c>
      <c r="H44" s="31">
        <f t="shared" si="27"/>
        <v>61.508772611737598</v>
      </c>
      <c r="I44" s="31">
        <f t="shared" si="28"/>
        <v>65.466705471457686</v>
      </c>
      <c r="J44" s="31">
        <f t="shared" si="29"/>
        <v>71.976854039981404</v>
      </c>
      <c r="K44" s="31">
        <f t="shared" si="11"/>
        <v>82.084231990744414</v>
      </c>
      <c r="L44" s="6"/>
      <c r="M44" s="32">
        <f t="shared" si="30"/>
        <v>13149.254901960785</v>
      </c>
      <c r="N44" s="32">
        <f t="shared" si="12"/>
        <v>72320901.960784316</v>
      </c>
      <c r="O44" s="6"/>
      <c r="P44" s="31">
        <f t="shared" si="31"/>
        <v>805.43249138373096</v>
      </c>
      <c r="Q44" s="31">
        <f t="shared" si="13"/>
        <v>79.942249182644801</v>
      </c>
      <c r="R44" s="32">
        <v>600</v>
      </c>
      <c r="S44" s="30">
        <f t="shared" ref="S44:S51" si="34">((((J44+I44)/2)+Q44)*1000000+G$105+N44)*1.2*1.178</f>
        <v>395471960.27903658</v>
      </c>
      <c r="T44" s="6"/>
      <c r="U44" s="6">
        <f>Prisforløp!K41*Generelt!G$10*1000000*60*0.92*0.985*0.99</f>
        <v>7716994282.584816</v>
      </c>
      <c r="V44" s="6">
        <f t="shared" si="14"/>
        <v>3.0748134244819432</v>
      </c>
      <c r="W44" s="6"/>
      <c r="X44" s="6">
        <f t="shared" si="32"/>
        <v>7321522322.3057795</v>
      </c>
      <c r="Y44" s="6"/>
      <c r="Z44" s="31">
        <f t="shared" si="33"/>
        <v>483.04556793165978</v>
      </c>
      <c r="AA44" s="31">
        <f t="shared" si="15"/>
        <v>47.944116448323513</v>
      </c>
      <c r="AB44" s="44" t="s">
        <v>64</v>
      </c>
      <c r="AC44" s="41">
        <f t="shared" si="16"/>
        <v>14.626643449612777</v>
      </c>
      <c r="AG44" s="30">
        <f t="shared" si="22"/>
        <v>354840772.85403252</v>
      </c>
      <c r="AH44" s="35"/>
      <c r="AI44" s="6">
        <f>Prisforløp!K41*Generelt!G$10*1000000*60*0.95*0.985*0.99</f>
        <v>7968635400.4951897</v>
      </c>
      <c r="AJ44" s="35"/>
      <c r="AK44" s="42">
        <f t="shared" si="9"/>
        <v>7613794627.6411572</v>
      </c>
      <c r="AL44" s="30" t="s">
        <v>64</v>
      </c>
      <c r="AM44" s="6"/>
      <c r="AN44" s="6"/>
      <c r="AO44" s="6"/>
      <c r="AP44" s="6"/>
      <c r="AQ44" s="6"/>
      <c r="AR44" s="6"/>
      <c r="AS44" s="6"/>
      <c r="AT44" s="6"/>
      <c r="AU44" s="6"/>
      <c r="AV44" s="6"/>
      <c r="AW44" s="6"/>
      <c r="AX44" s="6"/>
      <c r="AZ44" s="6">
        <v>7332069554.0100002</v>
      </c>
      <c r="BP44" s="6">
        <f t="shared" si="18"/>
        <v>251641117.91037369</v>
      </c>
    </row>
    <row r="45" spans="2:68" x14ac:dyDescent="0.3">
      <c r="B45" s="33">
        <v>3500</v>
      </c>
      <c r="C45" s="31">
        <f t="shared" si="24"/>
        <v>11.904761904761905</v>
      </c>
      <c r="D45" s="31">
        <f t="shared" si="25"/>
        <v>68.86999553571431</v>
      </c>
      <c r="E45" s="31" t="s">
        <v>32</v>
      </c>
      <c r="F45" s="6"/>
      <c r="G45" s="31">
        <f t="shared" si="26"/>
        <v>55.645157323537866</v>
      </c>
      <c r="H45" s="31">
        <f t="shared" si="27"/>
        <v>60.322898763493328</v>
      </c>
      <c r="I45" s="31">
        <f t="shared" si="28"/>
        <v>64.210107297174687</v>
      </c>
      <c r="J45" s="31">
        <f t="shared" si="29"/>
        <v>70.604097066665034</v>
      </c>
      <c r="K45" s="31">
        <f t="shared" si="11"/>
        <v>80.531076437838891</v>
      </c>
      <c r="L45" s="6"/>
      <c r="M45" s="32">
        <f t="shared" si="30"/>
        <v>13121.761904761905</v>
      </c>
      <c r="N45" s="32">
        <f t="shared" si="12"/>
        <v>72169690.476190478</v>
      </c>
      <c r="O45" s="6"/>
      <c r="P45" s="31">
        <f t="shared" si="31"/>
        <v>817.45186546074831</v>
      </c>
      <c r="Q45" s="31">
        <f t="shared" si="13"/>
        <v>78.817068854920279</v>
      </c>
      <c r="R45" s="32">
        <v>600</v>
      </c>
      <c r="S45" s="30">
        <f t="shared" si="34"/>
        <v>391809224.59482008</v>
      </c>
      <c r="T45" s="6"/>
      <c r="U45" s="6">
        <f>Prisforløp!K42*Generelt!G$10*1000000*60*0.92*0.985*0.99</f>
        <v>7705798684.6030855</v>
      </c>
      <c r="V45" s="6">
        <f t="shared" si="14"/>
        <v>3.0507614379624943</v>
      </c>
      <c r="W45" s="6"/>
      <c r="X45" s="6">
        <f t="shared" si="32"/>
        <v>7313989460.0082655</v>
      </c>
      <c r="Y45" s="6"/>
      <c r="Z45" s="31">
        <f t="shared" si="33"/>
        <v>487.32672870971248</v>
      </c>
      <c r="AA45" s="31">
        <f t="shared" si="15"/>
        <v>46.98706548294102</v>
      </c>
      <c r="AB45" s="44" t="s">
        <v>64</v>
      </c>
      <c r="AC45" s="41">
        <f t="shared" si="16"/>
        <v>14.416177175531869</v>
      </c>
      <c r="AG45" s="30">
        <f t="shared" si="22"/>
        <v>351333603.79726595</v>
      </c>
      <c r="AI45" s="6">
        <f>Prisforløp!K42*Generelt!G$10*1000000*60*0.95*0.985*0.99</f>
        <v>7957074728.6662283</v>
      </c>
      <c r="AK45" s="6">
        <f t="shared" si="9"/>
        <v>7605741124.8689623</v>
      </c>
      <c r="AL45" s="30" t="s">
        <v>64</v>
      </c>
      <c r="AM45" s="6"/>
      <c r="AN45" s="6"/>
      <c r="AO45" s="6"/>
      <c r="AP45" s="6"/>
      <c r="AQ45" s="6"/>
      <c r="AR45" s="6"/>
      <c r="AS45" s="6"/>
      <c r="AT45" s="6"/>
      <c r="AU45" s="6"/>
      <c r="AV45" s="6"/>
      <c r="AW45" s="6"/>
      <c r="AX45" s="6"/>
      <c r="AZ45" s="6">
        <v>7332069554.0100002</v>
      </c>
      <c r="BP45" s="6">
        <f t="shared" si="18"/>
        <v>251276044.06314278</v>
      </c>
    </row>
    <row r="46" spans="2:68" x14ac:dyDescent="0.3">
      <c r="B46" s="33">
        <v>3600</v>
      </c>
      <c r="C46" s="31">
        <f t="shared" si="24"/>
        <v>11.574074074074074</v>
      </c>
      <c r="D46" s="31">
        <f t="shared" si="25"/>
        <v>66.956940104166691</v>
      </c>
      <c r="E46" s="31" t="s">
        <v>32</v>
      </c>
      <c r="F46" s="6"/>
      <c r="G46" s="31">
        <f t="shared" si="26"/>
        <v>54.59581191956751</v>
      </c>
      <c r="H46" s="31">
        <f t="shared" si="27"/>
        <v>59.19234452063403</v>
      </c>
      <c r="I46" s="31">
        <f t="shared" si="28"/>
        <v>63.012025208344767</v>
      </c>
      <c r="J46" s="31">
        <f t="shared" si="29"/>
        <v>69.295104485255209</v>
      </c>
      <c r="K46" s="31">
        <f t="shared" si="11"/>
        <v>79.04984040285477</v>
      </c>
      <c r="L46" s="6"/>
      <c r="M46" s="32">
        <f t="shared" si="30"/>
        <v>13095.796296296296</v>
      </c>
      <c r="N46" s="32">
        <f t="shared" si="12"/>
        <v>72026879.629629627</v>
      </c>
      <c r="O46" s="6"/>
      <c r="P46" s="31">
        <f t="shared" si="31"/>
        <v>829.30445131319038</v>
      </c>
      <c r="Q46" s="31">
        <f t="shared" si="13"/>
        <v>77.738763864574537</v>
      </c>
      <c r="R46" s="32">
        <v>600</v>
      </c>
      <c r="S46" s="30">
        <f t="shared" si="34"/>
        <v>388311054.87084335</v>
      </c>
      <c r="T46" s="6"/>
      <c r="U46" s="6">
        <f>Prisforløp!K43*Generelt!G$10*1000000*60*0.92*0.985*0.99</f>
        <v>7693338105.2432041</v>
      </c>
      <c r="V46" s="6">
        <f t="shared" si="14"/>
        <v>3.0284205599090952</v>
      </c>
      <c r="W46" s="6"/>
      <c r="X46" s="6">
        <f t="shared" si="32"/>
        <v>7305027050.3723612</v>
      </c>
      <c r="Y46" s="6"/>
      <c r="Z46" s="31">
        <f t="shared" si="33"/>
        <v>491.52362910213481</v>
      </c>
      <c r="AA46" s="31">
        <f t="shared" si="15"/>
        <v>46.075285471003994</v>
      </c>
      <c r="AB46" s="44" t="s">
        <v>64</v>
      </c>
      <c r="AC46" s="41">
        <f t="shared" si="16"/>
        <v>14.214542389624368</v>
      </c>
      <c r="AG46" s="30">
        <f t="shared" si="22"/>
        <v>347992442.24661237</v>
      </c>
      <c r="AI46" s="6">
        <f>Prisforløp!K43*Generelt!G$10*1000000*60*0.95*0.985*0.99</f>
        <v>7944207826.0663509</v>
      </c>
      <c r="AK46" s="6">
        <f t="shared" si="9"/>
        <v>7596215383.8197384</v>
      </c>
      <c r="AL46" s="30" t="s">
        <v>64</v>
      </c>
      <c r="AM46" s="6"/>
      <c r="AN46" s="6"/>
      <c r="AO46" s="6"/>
      <c r="AP46" s="6"/>
      <c r="AQ46" s="6"/>
      <c r="AR46" s="6"/>
      <c r="AS46" s="6"/>
      <c r="AT46" s="6"/>
      <c r="AU46" s="6"/>
      <c r="AV46" s="6"/>
      <c r="AW46" s="6"/>
      <c r="AX46" s="6"/>
      <c r="AZ46" s="6">
        <v>7332069554.0100002</v>
      </c>
      <c r="BP46" s="6">
        <f t="shared" si="18"/>
        <v>250869720.82314682</v>
      </c>
    </row>
    <row r="47" spans="2:68" x14ac:dyDescent="0.3">
      <c r="B47" s="33">
        <v>3700</v>
      </c>
      <c r="C47" s="31">
        <f t="shared" si="24"/>
        <v>11.261261261261261</v>
      </c>
      <c r="D47" s="31">
        <f t="shared" si="25"/>
        <v>65.147293074324338</v>
      </c>
      <c r="E47" s="31" t="s">
        <v>32</v>
      </c>
      <c r="F47" s="6"/>
      <c r="G47" s="31">
        <f t="shared" si="26"/>
        <v>53.594205092318717</v>
      </c>
      <c r="H47" s="31">
        <f t="shared" si="27"/>
        <v>58.113097394730637</v>
      </c>
      <c r="I47" s="31">
        <f t="shared" si="28"/>
        <v>61.868219457434748</v>
      </c>
      <c r="J47" s="31">
        <f t="shared" si="29"/>
        <v>68.045263456236981</v>
      </c>
      <c r="K47" s="31">
        <f t="shared" si="11"/>
        <v>77.635331058947244</v>
      </c>
      <c r="L47" s="6"/>
      <c r="M47" s="32">
        <f t="shared" si="30"/>
        <v>13071.234234234234</v>
      </c>
      <c r="N47" s="32">
        <f t="shared" si="12"/>
        <v>71891788.288288295</v>
      </c>
      <c r="O47" s="6"/>
      <c r="P47" s="31">
        <f t="shared" si="31"/>
        <v>840.99710262099461</v>
      </c>
      <c r="Q47" s="31">
        <f t="shared" si="13"/>
        <v>76.704158606750582</v>
      </c>
      <c r="R47" s="32">
        <v>600</v>
      </c>
      <c r="S47" s="30">
        <f t="shared" si="34"/>
        <v>384965742.21421003</v>
      </c>
      <c r="T47" s="6"/>
      <c r="U47" s="6">
        <f>Prisforløp!K44*Generelt!G$10*1000000*60*0.92*0.985*0.99</f>
        <v>7679617729.242938</v>
      </c>
      <c r="V47" s="6">
        <f t="shared" si="14"/>
        <v>3.0076945685588981</v>
      </c>
      <c r="W47" s="6"/>
      <c r="X47" s="6">
        <f t="shared" si="32"/>
        <v>7294651987.0287285</v>
      </c>
      <c r="Y47" s="6"/>
      <c r="Z47" s="31">
        <f t="shared" si="33"/>
        <v>495.6402006914966</v>
      </c>
      <c r="AA47" s="31">
        <f t="shared" si="15"/>
        <v>45.205464379412206</v>
      </c>
      <c r="AB47" s="44" t="s">
        <v>64</v>
      </c>
      <c r="AC47" s="41">
        <f t="shared" si="16"/>
        <v>14.021138243179919</v>
      </c>
      <c r="AG47" s="30">
        <f t="shared" si="22"/>
        <v>344805122.75279796</v>
      </c>
      <c r="AI47" s="6">
        <f>Prisforløp!K44*Generelt!G$10*1000000*60*0.95*0.985*0.99</f>
        <v>7930040046.5008593</v>
      </c>
      <c r="AK47" s="6">
        <f t="shared" si="9"/>
        <v>7585234923.7480612</v>
      </c>
      <c r="AL47" s="30" t="s">
        <v>64</v>
      </c>
      <c r="AM47" s="6"/>
      <c r="AN47" s="6"/>
      <c r="AO47" s="6"/>
      <c r="AP47" s="6"/>
      <c r="AQ47" s="6"/>
      <c r="AR47" s="6"/>
      <c r="AS47" s="6"/>
      <c r="AT47" s="6"/>
      <c r="AU47" s="6"/>
      <c r="AV47" s="6"/>
      <c r="AW47" s="6"/>
      <c r="AX47" s="6"/>
      <c r="AZ47" s="6">
        <v>7332069554.0100002</v>
      </c>
      <c r="BP47" s="6">
        <f t="shared" si="18"/>
        <v>250422317.25792122</v>
      </c>
    </row>
    <row r="48" spans="2:68" x14ac:dyDescent="0.3">
      <c r="B48" s="33">
        <v>3800</v>
      </c>
      <c r="C48" s="31">
        <f t="shared" si="24"/>
        <v>10.964912280701755</v>
      </c>
      <c r="D48" s="31">
        <f t="shared" si="25"/>
        <v>63.432890625000013</v>
      </c>
      <c r="E48" s="31" t="s">
        <v>32</v>
      </c>
      <c r="F48" s="6"/>
      <c r="G48" s="31">
        <f t="shared" si="26"/>
        <v>52.636960648228175</v>
      </c>
      <c r="H48" s="31">
        <f t="shared" si="27"/>
        <v>57.081534307298384</v>
      </c>
      <c r="I48" s="31">
        <f t="shared" si="28"/>
        <v>60.774861442663429</v>
      </c>
      <c r="J48" s="31">
        <f t="shared" si="29"/>
        <v>66.85040796770005</v>
      </c>
      <c r="K48" s="31">
        <f t="shared" si="11"/>
        <v>76.282857896313573</v>
      </c>
      <c r="L48" s="6"/>
      <c r="M48" s="32">
        <f t="shared" si="30"/>
        <v>13047.964912280702</v>
      </c>
      <c r="N48" s="32">
        <f t="shared" si="12"/>
        <v>71763807.017543867</v>
      </c>
      <c r="O48" s="6"/>
      <c r="P48" s="31">
        <f t="shared" si="31"/>
        <v>852.53621489160719</v>
      </c>
      <c r="Q48" s="31">
        <f t="shared" si="13"/>
        <v>75.71037106229916</v>
      </c>
      <c r="R48" s="32">
        <v>600</v>
      </c>
      <c r="S48" s="30">
        <f t="shared" si="34"/>
        <v>381762700.51291096</v>
      </c>
      <c r="T48" s="6"/>
      <c r="U48" s="6">
        <f>Prisforløp!K45*Generelt!G$10*1000000*60*0.92*0.985*0.99</f>
        <v>7664644131.6093006</v>
      </c>
      <c r="V48" s="6">
        <f t="shared" si="14"/>
        <v>2.9884964830017839</v>
      </c>
      <c r="W48" s="6"/>
      <c r="X48" s="6">
        <f t="shared" si="32"/>
        <v>7282881431.0963898</v>
      </c>
      <c r="Y48" s="6"/>
      <c r="Z48" s="31">
        <f t="shared" si="33"/>
        <v>499.68009121114261</v>
      </c>
      <c r="AA48" s="31">
        <f t="shared" si="15"/>
        <v>44.374613602601016</v>
      </c>
      <c r="AB48" s="44" t="s">
        <v>64</v>
      </c>
      <c r="AC48" s="41">
        <f t="shared" si="16"/>
        <v>13.835419603009983</v>
      </c>
      <c r="AG48" s="30">
        <f t="shared" si="22"/>
        <v>341760670.05177754</v>
      </c>
      <c r="AI48" s="6">
        <f>Prisforløp!K45*Generelt!G$10*1000000*60*0.95*0.985*0.99</f>
        <v>7914578179.3791666</v>
      </c>
      <c r="AK48" s="6">
        <f t="shared" si="9"/>
        <v>7572817509.3273888</v>
      </c>
      <c r="AL48" s="30" t="s">
        <v>64</v>
      </c>
      <c r="AM48" s="6"/>
      <c r="AN48" s="6"/>
      <c r="AO48" s="6"/>
      <c r="AP48" s="6"/>
      <c r="AQ48" s="6"/>
      <c r="AR48" s="6"/>
      <c r="AS48" s="6"/>
      <c r="AT48" s="6"/>
      <c r="AU48" s="6"/>
      <c r="AV48" s="6"/>
      <c r="AW48" s="6"/>
      <c r="AX48" s="6"/>
      <c r="AZ48" s="6">
        <v>7332069554.0100002</v>
      </c>
      <c r="BP48" s="6">
        <f t="shared" si="18"/>
        <v>249934047.76986599</v>
      </c>
    </row>
    <row r="49" spans="2:68" x14ac:dyDescent="0.3">
      <c r="B49" s="33">
        <v>3900</v>
      </c>
      <c r="C49" s="31">
        <f t="shared" si="24"/>
        <v>10.683760683760683</v>
      </c>
      <c r="D49" s="31">
        <f t="shared" si="25"/>
        <v>61.806406250000009</v>
      </c>
      <c r="E49" s="31" t="s">
        <v>32</v>
      </c>
      <c r="F49" s="6"/>
      <c r="G49" s="31">
        <f t="shared" si="26"/>
        <v>51.72102196055674</v>
      </c>
      <c r="H49" s="31">
        <f t="shared" si="27"/>
        <v>56.094374742119953</v>
      </c>
      <c r="I49" s="31">
        <f t="shared" si="28"/>
        <v>59.728484275222065</v>
      </c>
      <c r="J49" s="31">
        <f t="shared" si="29"/>
        <v>65.706765158903877</v>
      </c>
      <c r="K49" s="31">
        <f t="shared" si="11"/>
        <v>74.988172444284231</v>
      </c>
      <c r="L49" s="6"/>
      <c r="M49" s="32">
        <f t="shared" si="30"/>
        <v>13025.888888888889</v>
      </c>
      <c r="N49" s="32">
        <f t="shared" si="12"/>
        <v>71642388.888888881</v>
      </c>
      <c r="O49" s="6"/>
      <c r="P49" s="31">
        <f t="shared" si="31"/>
        <v>863.92776727546652</v>
      </c>
      <c r="Q49" s="31">
        <f t="shared" si="13"/>
        <v>74.754778776836119</v>
      </c>
      <c r="R49" s="32">
        <v>600</v>
      </c>
      <c r="S49" s="30">
        <f t="shared" si="34"/>
        <v>378692332.47230911</v>
      </c>
      <c r="T49" s="6"/>
      <c r="U49" s="6">
        <f>Prisforløp!K46*Generelt!G$10*1000000*60*0.92*0.985*0.99</f>
        <v>7648425275.0325108</v>
      </c>
      <c r="V49" s="6">
        <f t="shared" si="14"/>
        <v>2.9707474586318638</v>
      </c>
      <c r="W49" s="6"/>
      <c r="X49" s="6">
        <f t="shared" si="32"/>
        <v>7269732942.5602016</v>
      </c>
      <c r="Y49" s="6"/>
      <c r="Z49" s="31">
        <f t="shared" si="33"/>
        <v>503.64669190990048</v>
      </c>
      <c r="AA49" s="31">
        <f t="shared" si="15"/>
        <v>43.580028865312663</v>
      </c>
      <c r="AB49" s="44" t="s">
        <v>64</v>
      </c>
      <c r="AC49" s="41">
        <f t="shared" si="16"/>
        <v>13.656890580208211</v>
      </c>
      <c r="AG49" s="30">
        <f t="shared" si="22"/>
        <v>338849154.92596585</v>
      </c>
      <c r="AI49" s="6">
        <f>Prisforløp!K46*Generelt!G$10*1000000*60*0.95*0.985*0.99</f>
        <v>7897830447.0444403</v>
      </c>
      <c r="AK49" s="6">
        <f t="shared" si="9"/>
        <v>7558981292.118474</v>
      </c>
      <c r="AL49" s="30" t="s">
        <v>64</v>
      </c>
      <c r="AM49" s="6"/>
      <c r="AN49" s="6"/>
      <c r="AO49" s="6"/>
      <c r="AP49" s="6"/>
      <c r="AQ49" s="6"/>
      <c r="AR49" s="6"/>
      <c r="AS49" s="6"/>
      <c r="AT49" s="6"/>
      <c r="AU49" s="6"/>
      <c r="AV49" s="6"/>
      <c r="AW49" s="6"/>
      <c r="AX49" s="6"/>
      <c r="AZ49" s="6">
        <v>7332069554.0100002</v>
      </c>
      <c r="BP49" s="6">
        <f t="shared" si="18"/>
        <v>249405172.01192951</v>
      </c>
    </row>
    <row r="50" spans="2:68" x14ac:dyDescent="0.3">
      <c r="B50" s="33">
        <v>4000</v>
      </c>
      <c r="C50" s="31">
        <f t="shared" si="24"/>
        <v>10.416666666666666</v>
      </c>
      <c r="D50" s="31">
        <f t="shared" si="25"/>
        <v>60.26124609375001</v>
      </c>
      <c r="E50" s="31" t="s">
        <v>32</v>
      </c>
      <c r="F50" s="6"/>
      <c r="G50" s="31">
        <f t="shared" si="26"/>
        <v>50.843614457769874</v>
      </c>
      <c r="H50" s="31">
        <f t="shared" si="27"/>
        <v>55.148640568309133</v>
      </c>
      <c r="I50" s="31">
        <f t="shared" si="28"/>
        <v>58.725940381882857</v>
      </c>
      <c r="J50" s="31">
        <f t="shared" si="29"/>
        <v>64.610909277826721</v>
      </c>
      <c r="K50" s="31">
        <f t="shared" si="11"/>
        <v>73.747416558838964</v>
      </c>
      <c r="L50" s="6"/>
      <c r="M50" s="32">
        <f t="shared" si="30"/>
        <v>13004.916666666666</v>
      </c>
      <c r="N50" s="32">
        <f t="shared" si="12"/>
        <v>71527041.666666657</v>
      </c>
      <c r="O50" s="6"/>
      <c r="P50" s="31">
        <f t="shared" si="31"/>
        <v>875.17735959611809</v>
      </c>
      <c r="Q50" s="31">
        <f t="shared" si="13"/>
        <v>73.834989539220018</v>
      </c>
      <c r="R50" s="32">
        <v>600</v>
      </c>
      <c r="S50" s="30">
        <f t="shared" si="34"/>
        <v>375745914.61212403</v>
      </c>
      <c r="T50" s="6"/>
      <c r="U50" s="6">
        <f>Prisforløp!K47*Generelt!G$10*1000000*60*0.92*0.985*0.99</f>
        <v>7630970505.6204166</v>
      </c>
      <c r="V50" s="6">
        <f t="shared" si="14"/>
        <v>2.9543758372703208</v>
      </c>
      <c r="W50" s="6"/>
      <c r="X50" s="6">
        <f t="shared" si="32"/>
        <v>7255224591.0082922</v>
      </c>
      <c r="Y50" s="6"/>
      <c r="Z50" s="31">
        <f t="shared" si="33"/>
        <v>507.54316164980924</v>
      </c>
      <c r="AA50" s="31">
        <f t="shared" si="15"/>
        <v>42.819256714330727</v>
      </c>
      <c r="AB50" s="44" t="s">
        <v>64</v>
      </c>
      <c r="AC50" s="41">
        <f t="shared" si="16"/>
        <v>13.485098954467679</v>
      </c>
      <c r="AG50" s="30">
        <f t="shared" si="22"/>
        <v>336061570.70651376</v>
      </c>
      <c r="AI50" s="6">
        <f>Prisforløp!K47*Generelt!G$10*1000000*60*0.95*0.985*0.99</f>
        <v>7879806500.368907</v>
      </c>
      <c r="AK50" s="6">
        <f t="shared" si="9"/>
        <v>7543744929.6623936</v>
      </c>
      <c r="AL50" s="30" t="s">
        <v>64</v>
      </c>
      <c r="AM50" s="6"/>
      <c r="AN50" s="6"/>
      <c r="AO50" s="6"/>
      <c r="AP50" s="6"/>
      <c r="AQ50" s="6"/>
      <c r="AR50" s="6"/>
      <c r="AS50" s="6"/>
      <c r="AT50" s="6"/>
      <c r="AU50" s="6"/>
      <c r="AV50" s="6"/>
      <c r="AW50" s="6"/>
      <c r="AX50" s="6"/>
      <c r="AZ50" s="6">
        <v>7332069554.0100002</v>
      </c>
      <c r="BP50" s="6">
        <f t="shared" si="18"/>
        <v>248835994.74849033</v>
      </c>
    </row>
    <row r="51" spans="2:68" x14ac:dyDescent="0.3">
      <c r="B51" s="33">
        <v>4100</v>
      </c>
      <c r="C51" s="31">
        <f t="shared" si="24"/>
        <v>10.16260162601626</v>
      </c>
      <c r="D51" s="31">
        <f t="shared" si="25"/>
        <v>58.791459603658552</v>
      </c>
      <c r="E51" s="31" t="s">
        <v>32</v>
      </c>
      <c r="F51" s="6"/>
      <c r="G51" s="31">
        <f t="shared" si="26"/>
        <v>50.002213326026379</v>
      </c>
      <c r="H51" s="31">
        <f t="shared" si="27"/>
        <v>54.241621444123815</v>
      </c>
      <c r="I51" s="31">
        <f t="shared" si="28"/>
        <v>57.764364993894951</v>
      </c>
      <c r="J51" s="31">
        <f t="shared" si="29"/>
        <v>63.559722026564415</v>
      </c>
      <c r="K51" s="31">
        <f t="shared" si="11"/>
        <v>72.557077878388753</v>
      </c>
      <c r="L51" s="6"/>
      <c r="M51" s="32">
        <f t="shared" si="30"/>
        <v>12984.967479674797</v>
      </c>
      <c r="N51" s="32">
        <f t="shared" si="12"/>
        <v>71417321.138211384</v>
      </c>
      <c r="O51" s="6"/>
      <c r="P51" s="31">
        <f t="shared" si="31"/>
        <v>886.29024524800639</v>
      </c>
      <c r="Q51" s="31">
        <f t="shared" si="13"/>
        <v>72.94881601086071</v>
      </c>
      <c r="R51" s="32">
        <v>600</v>
      </c>
      <c r="S51" s="30">
        <f t="shared" si="34"/>
        <v>372915498.1399889</v>
      </c>
      <c r="T51" s="6"/>
      <c r="U51" s="6">
        <f>Prisforløp!K48*Generelt!G$10*1000000*60*0.92*0.985*0.99</f>
        <v>7594730904.0163364</v>
      </c>
      <c r="V51" s="6">
        <f t="shared" si="14"/>
        <v>2.9461122679892129</v>
      </c>
      <c r="W51" s="6"/>
      <c r="X51" s="6">
        <f t="shared" si="32"/>
        <v>7221815405.8763475</v>
      </c>
      <c r="Y51" s="6"/>
      <c r="Z51" s="31">
        <f t="shared" si="33"/>
        <v>511.37244819826407</v>
      </c>
      <c r="AA51" s="31">
        <f t="shared" si="15"/>
        <v>42.090065682941102</v>
      </c>
      <c r="AB51" s="44" t="s">
        <v>64</v>
      </c>
      <c r="AC51" s="41">
        <f t="shared" si="16"/>
        <v>13.319631351076163</v>
      </c>
      <c r="AG51" s="30">
        <f t="shared" si="22"/>
        <v>333389727.02713251</v>
      </c>
      <c r="AI51" s="6">
        <f>Prisforløp!K48*Generelt!G$10*1000000*60*0.95*0.985*0.99</f>
        <v>7842385172.6255646</v>
      </c>
      <c r="AK51" s="6">
        <f t="shared" si="9"/>
        <v>7508995445.5984325</v>
      </c>
      <c r="AL51" s="30" t="s">
        <v>64</v>
      </c>
      <c r="AM51" s="6"/>
      <c r="AN51" s="6"/>
      <c r="AO51" s="6"/>
      <c r="AP51" s="6"/>
      <c r="AQ51" s="6"/>
      <c r="AR51" s="6"/>
      <c r="AS51" s="6"/>
      <c r="AT51" s="6"/>
      <c r="AU51" s="6"/>
      <c r="AV51" s="6"/>
      <c r="AW51" s="6"/>
      <c r="AX51" s="6"/>
      <c r="AZ51" s="6">
        <v>7332069554.0100002</v>
      </c>
      <c r="BP51" s="6">
        <f t="shared" si="18"/>
        <v>247654268.60922813</v>
      </c>
    </row>
    <row r="52" spans="2:68" x14ac:dyDescent="0.3">
      <c r="B52" s="33">
        <v>4200</v>
      </c>
      <c r="C52" s="31">
        <f t="shared" si="24"/>
        <v>9.9206349206349209</v>
      </c>
      <c r="D52" s="31">
        <f t="shared" si="25"/>
        <v>57.391662946428582</v>
      </c>
      <c r="E52" s="31" t="s">
        <v>32</v>
      </c>
      <c r="F52" s="6"/>
      <c r="G52" s="31">
        <f t="shared" si="26"/>
        <v>49.194515593687306</v>
      </c>
      <c r="H52" s="31">
        <f t="shared" si="27"/>
        <v>53.370844911444365</v>
      </c>
      <c r="I52" s="31">
        <f t="shared" si="28"/>
        <v>56.841144583740025</v>
      </c>
      <c r="J52" s="31">
        <f t="shared" si="29"/>
        <v>62.550358276792082</v>
      </c>
      <c r="K52" s="31">
        <f t="shared" si="11"/>
        <v>71.413951306524481</v>
      </c>
      <c r="L52" s="6"/>
      <c r="M52" s="32">
        <f t="shared" si="30"/>
        <v>12965.968253968254</v>
      </c>
      <c r="N52" s="32">
        <f t="shared" si="12"/>
        <v>71312825.396825403</v>
      </c>
      <c r="O52" s="6"/>
      <c r="P52" s="31">
        <f t="shared" si="31"/>
        <v>897.27136051216553</v>
      </c>
      <c r="Q52" s="31">
        <f t="shared" si="13"/>
        <v>72.094253691596649</v>
      </c>
      <c r="R52" s="32">
        <v>600</v>
      </c>
      <c r="S52" s="30">
        <f>((I52+Q52)*1000000+G$105+N52)*1.2*1.178</f>
        <v>366158550.94296831</v>
      </c>
      <c r="T52" s="6"/>
      <c r="U52" s="6">
        <f>Prisforløp!K49*Generelt!G$10*1000000*60*0.92*0.985*0.99</f>
        <v>7558012573.2112513</v>
      </c>
      <c r="V52" s="6">
        <f t="shared" si="14"/>
        <v>2.906784401821084</v>
      </c>
      <c r="W52" s="6"/>
      <c r="X52" s="6">
        <f t="shared" si="32"/>
        <v>7191854022.2682829</v>
      </c>
      <c r="Y52" s="6"/>
      <c r="Z52" s="31">
        <f t="shared" si="33"/>
        <v>515.13730710122252</v>
      </c>
      <c r="AA52" s="31">
        <f t="shared" si="15"/>
        <v>41.390421380397925</v>
      </c>
      <c r="AB52" s="44" t="s">
        <v>64</v>
      </c>
      <c r="AC52" s="41">
        <f t="shared" si="16"/>
        <v>13.160109053383197</v>
      </c>
      <c r="AG52" s="30">
        <f t="shared" si="22"/>
        <v>330826158.06435615</v>
      </c>
      <c r="AI52" s="6">
        <f>Prisforløp!K49*Generelt!G$10*1000000*60*0.95*0.985*0.99</f>
        <v>7804469504.9464006</v>
      </c>
      <c r="AK52" s="6">
        <f t="shared" si="9"/>
        <v>7473643346.8820448</v>
      </c>
      <c r="AL52" s="30" t="s">
        <v>64</v>
      </c>
      <c r="AM52" s="6"/>
      <c r="AN52" s="6"/>
      <c r="AO52" s="6"/>
      <c r="AP52" s="6"/>
      <c r="AQ52" s="6"/>
      <c r="AR52" s="6"/>
      <c r="AS52" s="6"/>
      <c r="AT52" s="6"/>
      <c r="AU52" s="6"/>
      <c r="AV52" s="6"/>
      <c r="AW52" s="6"/>
      <c r="AX52" s="6"/>
      <c r="AZ52" s="6">
        <v>7332069554.0100002</v>
      </c>
      <c r="BP52" s="6">
        <f t="shared" si="18"/>
        <v>246456931.73514938</v>
      </c>
    </row>
    <row r="53" spans="2:68" x14ac:dyDescent="0.3">
      <c r="B53" s="33">
        <v>4300</v>
      </c>
      <c r="C53" s="31">
        <f t="shared" si="24"/>
        <v>9.6899224806201545</v>
      </c>
      <c r="D53" s="31">
        <f t="shared" si="25"/>
        <v>56.056973110465123</v>
      </c>
      <c r="E53" s="31" t="s">
        <v>32</v>
      </c>
      <c r="F53" s="6"/>
      <c r="G53" s="31">
        <f t="shared" si="26"/>
        <v>48.41841591487281</v>
      </c>
      <c r="H53" s="31">
        <f t="shared" si="27"/>
        <v>52.534050450263372</v>
      </c>
      <c r="I53" s="31">
        <f t="shared" si="28"/>
        <v>55.953889479350423</v>
      </c>
      <c r="J53" s="31">
        <f t="shared" si="29"/>
        <v>61.580216319648677</v>
      </c>
      <c r="K53" s="31">
        <f t="shared" si="11"/>
        <v>70.31510558455814</v>
      </c>
      <c r="L53" s="6"/>
      <c r="M53" s="32">
        <f t="shared" si="30"/>
        <v>12947.852713178294</v>
      </c>
      <c r="N53" s="32">
        <f t="shared" si="12"/>
        <v>71213189.922480613</v>
      </c>
      <c r="O53" s="6"/>
      <c r="P53" s="31">
        <f t="shared" si="31"/>
        <v>908.12535075548203</v>
      </c>
      <c r="Q53" s="31">
        <f t="shared" si="13"/>
        <v>71.269461715524457</v>
      </c>
      <c r="R53" s="32">
        <v>600</v>
      </c>
      <c r="S53" s="30">
        <f t="shared" ref="S53:S67" si="35">((I53+Q53)*1000000+G$105+N53)*1.2*1.178</f>
        <v>363597556.48349369</v>
      </c>
      <c r="T53" s="6"/>
      <c r="U53" s="6">
        <f>Prisforløp!K50*Generelt!G$10*1000000*60*0.92*0.985*0.99</f>
        <v>7520842518.9136009</v>
      </c>
      <c r="V53" s="6">
        <f t="shared" si="14"/>
        <v>2.9007193454917548</v>
      </c>
      <c r="W53" s="6"/>
      <c r="X53" s="6">
        <f t="shared" si="32"/>
        <v>7157244962.4301071</v>
      </c>
      <c r="Y53" s="6"/>
      <c r="Z53" s="31">
        <f t="shared" si="33"/>
        <v>518.84031846294749</v>
      </c>
      <c r="AA53" s="31">
        <f t="shared" si="15"/>
        <v>40.718464892983647</v>
      </c>
      <c r="AB53" s="44" t="s">
        <v>64</v>
      </c>
      <c r="AC53" s="41">
        <f t="shared" si="16"/>
        <v>13.006184354099533</v>
      </c>
      <c r="AG53" s="30">
        <f t="shared" si="22"/>
        <v>328364042.99659556</v>
      </c>
      <c r="AI53" s="6">
        <f>Prisforløp!K50*Generelt!G$10*1000000*60*0.95*0.985*0.99</f>
        <v>7766087383.6607819</v>
      </c>
      <c r="AK53" s="6">
        <f t="shared" si="9"/>
        <v>7437723340.6641865</v>
      </c>
      <c r="AL53" s="30" t="s">
        <v>64</v>
      </c>
      <c r="AM53" s="6"/>
      <c r="AN53" s="6"/>
      <c r="AO53" s="6"/>
      <c r="AP53" s="6"/>
      <c r="AQ53" s="6"/>
      <c r="AR53" s="6"/>
      <c r="AS53" s="6"/>
      <c r="AT53" s="6"/>
      <c r="AU53" s="6"/>
      <c r="AV53" s="6"/>
      <c r="AW53" s="6"/>
      <c r="AX53" s="6"/>
      <c r="AZ53" s="6">
        <v>7332069554.0100002</v>
      </c>
      <c r="BP53" s="6">
        <f t="shared" si="18"/>
        <v>245244864.74718094</v>
      </c>
    </row>
    <row r="54" spans="2:68" x14ac:dyDescent="0.3">
      <c r="B54" s="33">
        <v>4400</v>
      </c>
      <c r="C54" s="31">
        <f t="shared" si="24"/>
        <v>9.4696969696969688</v>
      </c>
      <c r="D54" s="31">
        <f t="shared" si="25"/>
        <v>54.782950994318192</v>
      </c>
      <c r="E54" s="31" t="s">
        <v>32</v>
      </c>
      <c r="F54" s="6"/>
      <c r="G54" s="31">
        <f t="shared" si="26"/>
        <v>47.671985488696542</v>
      </c>
      <c r="H54" s="31">
        <f t="shared" si="27"/>
        <v>51.729166890421126</v>
      </c>
      <c r="I54" s="31">
        <f t="shared" si="28"/>
        <v>55.100410020187972</v>
      </c>
      <c r="J54" s="31">
        <f t="shared" si="29"/>
        <v>60.646911960541459</v>
      </c>
      <c r="K54" s="31">
        <f t="shared" si="11"/>
        <v>69.257854180470531</v>
      </c>
      <c r="L54" s="6"/>
      <c r="M54" s="32">
        <f t="shared" si="30"/>
        <v>12930.560606060606</v>
      </c>
      <c r="N54" s="32">
        <f t="shared" si="12"/>
        <v>71118083.333333328</v>
      </c>
      <c r="O54" s="6"/>
      <c r="P54" s="31">
        <f t="shared" si="31"/>
        <v>918.85659390927731</v>
      </c>
      <c r="Q54" s="31">
        <f t="shared" si="13"/>
        <v>70.472746056913294</v>
      </c>
      <c r="R54" s="32">
        <v>600</v>
      </c>
      <c r="S54" s="30">
        <f t="shared" si="35"/>
        <v>361130397.99059033</v>
      </c>
      <c r="T54" s="6"/>
      <c r="U54" s="6">
        <f>Prisforløp!K51*Generelt!G$10*1000000*60*0.92*0.985*0.99</f>
        <v>7483248005.8595858</v>
      </c>
      <c r="V54" s="6">
        <f t="shared" si="14"/>
        <v>2.8955105941255623</v>
      </c>
      <c r="W54" s="6"/>
      <c r="X54" s="6">
        <f t="shared" si="32"/>
        <v>7122117607.8689957</v>
      </c>
      <c r="Y54" s="6"/>
      <c r="Z54" s="31">
        <f t="shared" si="33"/>
        <v>522.48390190747091</v>
      </c>
      <c r="AA54" s="31">
        <f t="shared" si="15"/>
        <v>40.072493990923981</v>
      </c>
      <c r="AB54" s="44" t="s">
        <v>64</v>
      </c>
      <c r="AC54" s="41">
        <f t="shared" si="16"/>
        <v>12.85753736535978</v>
      </c>
      <c r="AG54" s="30">
        <f t="shared" si="22"/>
        <v>325997136.8129915</v>
      </c>
      <c r="AI54" s="6">
        <f>Prisforløp!K51*Generelt!G$10*1000000*60*0.95*0.985*0.99</f>
        <v>7727266962.5723991</v>
      </c>
      <c r="AK54" s="6">
        <f t="shared" si="9"/>
        <v>7401269825.759408</v>
      </c>
      <c r="AL54" s="30" t="s">
        <v>64</v>
      </c>
      <c r="AM54" s="6"/>
      <c r="AN54" s="6"/>
      <c r="AO54" s="6"/>
      <c r="AP54" s="6"/>
      <c r="AQ54" s="6"/>
      <c r="AR54" s="6"/>
      <c r="AS54" s="6"/>
      <c r="AT54" s="6"/>
      <c r="AU54" s="6"/>
      <c r="AV54" s="6"/>
      <c r="AW54" s="6"/>
      <c r="AX54" s="6"/>
      <c r="AZ54" s="6">
        <v>7332069554.0100002</v>
      </c>
      <c r="BP54" s="6">
        <f t="shared" si="18"/>
        <v>244018956.71281338</v>
      </c>
    </row>
    <row r="55" spans="2:68" x14ac:dyDescent="0.3">
      <c r="B55" s="33">
        <v>4500</v>
      </c>
      <c r="C55" s="31">
        <f t="shared" si="24"/>
        <v>9.2592592592592595</v>
      </c>
      <c r="D55" s="31">
        <f t="shared" si="25"/>
        <v>53.565552083333344</v>
      </c>
      <c r="E55" s="31" t="s">
        <v>32</v>
      </c>
      <c r="F55" s="6"/>
      <c r="G55" s="31">
        <f t="shared" si="26"/>
        <v>46.953453647261696</v>
      </c>
      <c r="H55" s="31">
        <f t="shared" si="27"/>
        <v>50.954292680968457</v>
      </c>
      <c r="I55" s="31">
        <f t="shared" si="28"/>
        <v>54.27869572831068</v>
      </c>
      <c r="J55" s="31">
        <f t="shared" si="29"/>
        <v>59.748255887255965</v>
      </c>
      <c r="K55" s="31">
        <f t="shared" si="11"/>
        <v>68.239729853028351</v>
      </c>
      <c r="L55" s="6"/>
      <c r="M55" s="32">
        <f t="shared" si="30"/>
        <v>12914.037037037036</v>
      </c>
      <c r="N55" s="32">
        <f t="shared" si="12"/>
        <v>71027203.703703701</v>
      </c>
      <c r="O55" s="6"/>
      <c r="P55" s="31">
        <f t="shared" si="31"/>
        <v>929.46922156489006</v>
      </c>
      <c r="Q55" s="31">
        <f t="shared" si="13"/>
        <v>69.702544796625176</v>
      </c>
      <c r="R55" s="32">
        <v>600</v>
      </c>
      <c r="S55" s="30">
        <f t="shared" si="35"/>
        <v>358751598.72160482</v>
      </c>
      <c r="T55" s="6"/>
      <c r="U55" s="6">
        <f>Prisforløp!K52*Generelt!G$10*1000000*60*0.92*0.985*0.99</f>
        <v>7445256533.4768677</v>
      </c>
      <c r="V55" s="6">
        <f t="shared" si="14"/>
        <v>2.8911154137551609</v>
      </c>
      <c r="W55" s="6"/>
      <c r="X55" s="6">
        <f t="shared" si="32"/>
        <v>7086504934.7552624</v>
      </c>
      <c r="Y55" s="6"/>
      <c r="Z55" s="31">
        <f t="shared" si="33"/>
        <v>526.07032995539214</v>
      </c>
      <c r="AA55" s="31">
        <f t="shared" si="15"/>
        <v>39.450946722210674</v>
      </c>
      <c r="AB55" s="44" t="s">
        <v>64</v>
      </c>
      <c r="AC55" s="41">
        <f t="shared" si="16"/>
        <v>12.713873220900956</v>
      </c>
      <c r="AG55" s="30">
        <f t="shared" si="22"/>
        <v>323719709.92429757</v>
      </c>
      <c r="AI55" s="6">
        <f>Prisforløp!K52*Generelt!G$10*1000000*60*0.95*0.985*0.99</f>
        <v>7688036637.8293743</v>
      </c>
      <c r="AK55" s="6">
        <f t="shared" si="9"/>
        <v>7364316927.905077</v>
      </c>
      <c r="AL55" s="30" t="s">
        <v>64</v>
      </c>
      <c r="AM55" s="6"/>
      <c r="AN55" s="6"/>
      <c r="AO55" s="6"/>
      <c r="AP55" s="6"/>
      <c r="AQ55" s="6"/>
      <c r="AR55" s="6"/>
      <c r="AS55" s="6"/>
      <c r="AT55" s="6"/>
      <c r="AU55" s="6"/>
      <c r="AV55" s="6"/>
      <c r="AW55" s="6"/>
      <c r="AX55" s="6"/>
      <c r="AZ55" s="6">
        <v>7332069554.0100002</v>
      </c>
      <c r="BP55" s="6">
        <f t="shared" si="18"/>
        <v>242780104.35250664</v>
      </c>
    </row>
    <row r="56" spans="2:68" s="34" customFormat="1" x14ac:dyDescent="0.3">
      <c r="B56" s="37">
        <v>4600</v>
      </c>
      <c r="C56" s="36">
        <f t="shared" si="24"/>
        <v>9.0579710144927539</v>
      </c>
      <c r="D56" s="36">
        <f t="shared" si="25"/>
        <v>52.40108355978262</v>
      </c>
      <c r="E56" s="36" t="s">
        <v>32</v>
      </c>
      <c r="F56" s="35"/>
      <c r="G56" s="36">
        <f t="shared" si="26"/>
        <v>46.26119172370128</v>
      </c>
      <c r="H56" s="36">
        <f t="shared" si="27"/>
        <v>50.207678601173313</v>
      </c>
      <c r="I56" s="36">
        <f t="shared" si="28"/>
        <v>53.486897055718771</v>
      </c>
      <c r="J56" s="36">
        <f t="shared" si="29"/>
        <v>58.882233835359578</v>
      </c>
      <c r="K56" s="31">
        <f t="shared" si="11"/>
        <v>67.258462357011979</v>
      </c>
      <c r="L56" s="35"/>
      <c r="M56" s="32">
        <f t="shared" si="30"/>
        <v>12898.231884057972</v>
      </c>
      <c r="N56" s="32">
        <f t="shared" si="12"/>
        <v>70940275.362318844</v>
      </c>
      <c r="O56" s="35"/>
      <c r="P56" s="51">
        <f t="shared" si="31"/>
        <v>939.9671379754858</v>
      </c>
      <c r="Q56" s="31">
        <f t="shared" si="13"/>
        <v>68.957415156704414</v>
      </c>
      <c r="R56" s="32">
        <v>600</v>
      </c>
      <c r="S56" s="30">
        <f t="shared" si="35"/>
        <v>356456114.95565534</v>
      </c>
      <c r="T56" s="35"/>
      <c r="U56" s="6">
        <f>Prisforløp!K53*Generelt!G$10*1000000*60*0.92*0.985*0.99</f>
        <v>7406895811.3783455</v>
      </c>
      <c r="V56" s="6">
        <f t="shared" si="14"/>
        <v>2.8874939572505416</v>
      </c>
      <c r="W56" s="35"/>
      <c r="X56" s="42">
        <f t="shared" si="32"/>
        <v>7050439696.4226904</v>
      </c>
      <c r="Y56" s="35"/>
      <c r="Z56" s="31">
        <f t="shared" si="33"/>
        <v>529.60174001511484</v>
      </c>
      <c r="AA56" s="31">
        <f t="shared" si="15"/>
        <v>38.85238704471363</v>
      </c>
      <c r="AB56" s="44" t="s">
        <v>64</v>
      </c>
      <c r="AC56" s="41">
        <f t="shared" si="16"/>
        <v>12.574919614637537</v>
      </c>
      <c r="AD56" s="6"/>
      <c r="AE56" s="6"/>
      <c r="AF56" s="6"/>
      <c r="AG56" s="30">
        <f t="shared" si="22"/>
        <v>321526495.28824532</v>
      </c>
      <c r="AH56" s="6"/>
      <c r="AI56" s="6">
        <f>Prisforløp!K53*Generelt!G$10*1000000*60*0.95*0.985*0.99</f>
        <v>7648425022.6189423</v>
      </c>
      <c r="AJ56" s="6"/>
      <c r="AK56" s="6">
        <f t="shared" si="9"/>
        <v>7326898527.3306971</v>
      </c>
      <c r="AL56" s="30" t="s">
        <v>64</v>
      </c>
      <c r="AM56" s="35"/>
      <c r="AN56" s="35"/>
      <c r="AO56" s="35"/>
      <c r="AP56" s="35"/>
      <c r="AQ56" s="35"/>
      <c r="AR56" s="35"/>
      <c r="AS56" s="35"/>
      <c r="AT56" s="35"/>
      <c r="AU56" s="35"/>
      <c r="AV56" s="35"/>
      <c r="AW56" s="35"/>
      <c r="AX56" s="35"/>
      <c r="AZ56" s="6">
        <v>7332069554.0100002</v>
      </c>
      <c r="BP56" s="6">
        <f t="shared" si="18"/>
        <v>241529211.24059677</v>
      </c>
    </row>
    <row r="57" spans="2:68" x14ac:dyDescent="0.3">
      <c r="B57" s="33">
        <v>4700</v>
      </c>
      <c r="C57" s="31">
        <f t="shared" si="24"/>
        <v>8.8652482269503547</v>
      </c>
      <c r="D57" s="31">
        <f t="shared" si="25"/>
        <v>51.286166888297885</v>
      </c>
      <c r="E57" s="31" t="s">
        <v>32</v>
      </c>
      <c r="F57" s="6"/>
      <c r="G57" s="31">
        <f t="shared" si="26"/>
        <v>45.593698875255029</v>
      </c>
      <c r="H57" s="31">
        <f t="shared" si="27"/>
        <v>49.487712565330426</v>
      </c>
      <c r="I57" s="31">
        <f t="shared" si="28"/>
        <v>52.723309341112525</v>
      </c>
      <c r="J57" s="31">
        <f t="shared" si="29"/>
        <v>58.046989152796456</v>
      </c>
      <c r="K57" s="31">
        <f t="shared" si="11"/>
        <v>66.311958842849791</v>
      </c>
      <c r="L57" s="6"/>
      <c r="M57" s="32">
        <f t="shared" si="30"/>
        <v>12883.099290780141</v>
      </c>
      <c r="N57" s="32">
        <f t="shared" si="12"/>
        <v>70857046.099290773</v>
      </c>
      <c r="O57" s="6"/>
      <c r="P57" s="31">
        <f t="shared" si="31"/>
        <v>950.35403721271257</v>
      </c>
      <c r="Q57" s="31">
        <f t="shared" si="13"/>
        <v>68.236022057642373</v>
      </c>
      <c r="R57" s="32">
        <v>600</v>
      </c>
      <c r="S57" s="30">
        <f t="shared" si="35"/>
        <v>354239293.19123733</v>
      </c>
      <c r="T57" s="6"/>
      <c r="U57" s="6">
        <f>Prisforløp!K54*Generelt!G$10*1000000*60*0.92*0.985*0.99</f>
        <v>7368193734.710043</v>
      </c>
      <c r="V57" s="6">
        <f t="shared" si="14"/>
        <v>2.8846089498637011</v>
      </c>
      <c r="W57" s="6"/>
      <c r="X57" s="6">
        <f t="shared" si="32"/>
        <v>7013954441.5188055</v>
      </c>
      <c r="Y57" s="6"/>
      <c r="Z57" s="31">
        <f t="shared" si="33"/>
        <v>533.08014515885839</v>
      </c>
      <c r="AA57" s="31">
        <f t="shared" si="15"/>
        <v>38.275492205237377</v>
      </c>
      <c r="AB57" s="44" t="s">
        <v>64</v>
      </c>
      <c r="AC57" s="41">
        <f t="shared" si="16"/>
        <v>12.440424628854121</v>
      </c>
      <c r="AG57" s="30">
        <f t="shared" si="22"/>
        <v>319412641.97367406</v>
      </c>
      <c r="AI57" s="6">
        <f>Prisforløp!K54*Generelt!G$10*1000000*60*0.95*0.985*0.99</f>
        <v>7608460921.7114563</v>
      </c>
      <c r="AK57" s="6">
        <f t="shared" si="9"/>
        <v>7289048279.7377825</v>
      </c>
      <c r="AL57" s="30" t="s">
        <v>64</v>
      </c>
      <c r="AM57" s="6"/>
      <c r="AN57" s="6"/>
      <c r="AO57" s="6"/>
      <c r="AP57" s="6"/>
      <c r="AQ57" s="6"/>
      <c r="AR57" s="6"/>
      <c r="AS57" s="6"/>
      <c r="AT57" s="6"/>
      <c r="AU57" s="6"/>
      <c r="AV57" s="6"/>
      <c r="AW57" s="6"/>
      <c r="AX57" s="6"/>
      <c r="AZ57" s="6">
        <v>7332069554.0100002</v>
      </c>
      <c r="BP57" s="6">
        <f t="shared" si="18"/>
        <v>240267187.00141335</v>
      </c>
    </row>
    <row r="58" spans="2:68" x14ac:dyDescent="0.3">
      <c r="B58" s="33">
        <v>4800</v>
      </c>
      <c r="C58" s="31">
        <f t="shared" si="24"/>
        <v>8.6805555555555554</v>
      </c>
      <c r="D58" s="31">
        <f t="shared" si="25"/>
        <v>50.217705078125014</v>
      </c>
      <c r="E58" s="31" t="s">
        <v>32</v>
      </c>
      <c r="F58" s="6"/>
      <c r="G58" s="31">
        <f t="shared" si="26"/>
        <v>44.949589588529534</v>
      </c>
      <c r="H58" s="31">
        <f t="shared" si="27"/>
        <v>48.792906229325325</v>
      </c>
      <c r="I58" s="31">
        <f t="shared" si="28"/>
        <v>51.986358668015768</v>
      </c>
      <c r="J58" s="31">
        <f t="shared" si="29"/>
        <v>57.240807429367891</v>
      </c>
      <c r="K58" s="31">
        <f t="shared" si="11"/>
        <v>65.398286575495291</v>
      </c>
      <c r="L58" s="6"/>
      <c r="M58" s="32">
        <f t="shared" si="30"/>
        <v>12868.597222222223</v>
      </c>
      <c r="N58" s="32">
        <f t="shared" si="12"/>
        <v>70777284.722222224</v>
      </c>
      <c r="O58" s="6"/>
      <c r="P58" s="31">
        <f t="shared" si="31"/>
        <v>960.63341869266355</v>
      </c>
      <c r="Q58" s="31">
        <f t="shared" si="13"/>
        <v>67.537127991338835</v>
      </c>
      <c r="R58" s="32">
        <v>600</v>
      </c>
      <c r="S58" s="30">
        <f t="shared" si="35"/>
        <v>352096832.38499695</v>
      </c>
      <c r="T58" s="6"/>
      <c r="U58" s="6">
        <f>Prisforløp!K55*Generelt!G$10*1000000*60*0.92*0.985*0.99</f>
        <v>7329178359.3773413</v>
      </c>
      <c r="V58" s="6">
        <f t="shared" si="14"/>
        <v>2.8824254107652232</v>
      </c>
      <c r="W58" s="6"/>
      <c r="X58" s="6">
        <f t="shared" si="32"/>
        <v>6977081526.9923439</v>
      </c>
      <c r="Y58" s="6"/>
      <c r="Z58" s="31">
        <f t="shared" si="33"/>
        <v>536.50744382967059</v>
      </c>
      <c r="AA58" s="31">
        <f t="shared" si="15"/>
        <v>37.719041621039963</v>
      </c>
      <c r="AB58" s="44" t="s">
        <v>64</v>
      </c>
      <c r="AC58" s="41">
        <f t="shared" si="16"/>
        <v>12.310154812585465</v>
      </c>
      <c r="AG58" s="30">
        <f t="shared" si="22"/>
        <v>317373674.2609899</v>
      </c>
      <c r="AI58" s="6">
        <f>Prisforløp!K55*Generelt!G$10*1000000*60*0.95*0.985*0.99</f>
        <v>7568173305.8787746</v>
      </c>
      <c r="AK58" s="6">
        <f t="shared" si="9"/>
        <v>7250799631.6177845</v>
      </c>
      <c r="AL58" s="30" t="s">
        <v>64</v>
      </c>
      <c r="AM58" s="6"/>
      <c r="AN58" s="6"/>
      <c r="AO58" s="6"/>
      <c r="AP58" s="6"/>
      <c r="AQ58" s="6"/>
      <c r="AR58" s="6"/>
      <c r="AS58" s="6"/>
      <c r="AT58" s="6"/>
      <c r="AU58" s="6"/>
      <c r="AV58" s="6"/>
      <c r="AW58" s="6"/>
      <c r="AX58" s="6"/>
      <c r="AZ58" s="6">
        <v>7332069554.0100002</v>
      </c>
      <c r="BP58" s="6">
        <f>AI58-U58</f>
        <v>238994946.50143337</v>
      </c>
    </row>
    <row r="59" spans="2:68" x14ac:dyDescent="0.3">
      <c r="B59" s="33">
        <v>4900</v>
      </c>
      <c r="C59" s="31">
        <f t="shared" si="24"/>
        <v>8.5034013605442169</v>
      </c>
      <c r="D59" s="31">
        <f t="shared" si="25"/>
        <v>49.192853954081642</v>
      </c>
      <c r="E59" s="31" t="s">
        <v>32</v>
      </c>
      <c r="F59" s="6"/>
      <c r="G59" s="31">
        <f t="shared" si="26"/>
        <v>44.327582636978093</v>
      </c>
      <c r="H59" s="31">
        <f t="shared" si="27"/>
        <v>48.121883152786687</v>
      </c>
      <c r="I59" s="31">
        <f t="shared" si="28"/>
        <v>51.274589364598967</v>
      </c>
      <c r="J59" s="31">
        <f t="shared" si="29"/>
        <v>56.462102909269312</v>
      </c>
      <c r="K59" s="31">
        <f t="shared" si="11"/>
        <v>64.515657656235703</v>
      </c>
      <c r="L59" s="6"/>
      <c r="M59" s="32">
        <f t="shared" si="30"/>
        <v>12854.687074829932</v>
      </c>
      <c r="N59" s="32">
        <f t="shared" si="12"/>
        <v>70700778.911564618</v>
      </c>
      <c r="O59" s="6"/>
      <c r="P59" s="31">
        <f t="shared" si="31"/>
        <v>970.80860125674747</v>
      </c>
      <c r="Q59" s="31">
        <f t="shared" si="13"/>
        <v>66.859584034585239</v>
      </c>
      <c r="R59" s="32">
        <v>600</v>
      </c>
      <c r="S59" s="30">
        <f t="shared" si="35"/>
        <v>350024750.54647458</v>
      </c>
      <c r="T59" s="6"/>
      <c r="U59" s="6">
        <f>Prisforløp!K56*Generelt!G$10*1000000*60*0.92*0.985*0.99</f>
        <v>7289877877.1737576</v>
      </c>
      <c r="V59" s="6">
        <f t="shared" si="14"/>
        <v>2.8809104057214503</v>
      </c>
      <c r="W59" s="6"/>
      <c r="X59" s="6">
        <f t="shared" si="32"/>
        <v>6939853126.6272831</v>
      </c>
      <c r="Y59" s="6"/>
      <c r="Z59" s="31">
        <f t="shared" si="33"/>
        <v>539.8854286054235</v>
      </c>
      <c r="AA59" s="31">
        <f t="shared" si="15"/>
        <v>37.181907057852719</v>
      </c>
      <c r="AB59" s="44" t="s">
        <v>64</v>
      </c>
      <c r="AC59" s="41">
        <f t="shared" si="16"/>
        <v>12.183893476820888</v>
      </c>
      <c r="AG59" s="30">
        <f t="shared" si="22"/>
        <v>315405455.51891142</v>
      </c>
      <c r="AI59" s="6">
        <f>Prisforløp!K56*Generelt!G$10*1000000*60*0.95*0.985*0.99</f>
        <v>7527591286.2120314</v>
      </c>
      <c r="AK59" s="6">
        <f t="shared" si="9"/>
        <v>7212185830.69312</v>
      </c>
      <c r="AL59" s="30" t="s">
        <v>64</v>
      </c>
      <c r="AM59" s="6"/>
      <c r="AN59" s="6"/>
      <c r="AO59" s="6"/>
      <c r="AP59" s="6"/>
      <c r="AQ59" s="6"/>
      <c r="AR59" s="6"/>
      <c r="AS59" s="6"/>
      <c r="AT59" s="6"/>
      <c r="AU59" s="6"/>
      <c r="AV59" s="6"/>
      <c r="AW59" s="6"/>
      <c r="AX59" s="6"/>
      <c r="AZ59" s="6">
        <v>7332069554.0100002</v>
      </c>
      <c r="BP59" s="6">
        <f t="shared" si="18"/>
        <v>237713409.03827381</v>
      </c>
    </row>
    <row r="60" spans="2:68" x14ac:dyDescent="0.3">
      <c r="B60" s="33">
        <v>5000</v>
      </c>
      <c r="C60" s="31">
        <f t="shared" si="24"/>
        <v>8.3333333333333339</v>
      </c>
      <c r="D60" s="31">
        <f t="shared" si="25"/>
        <v>48.208996875000018</v>
      </c>
      <c r="E60" s="31" t="s">
        <v>32</v>
      </c>
      <c r="F60" s="6"/>
      <c r="G60" s="31">
        <f t="shared" si="26"/>
        <v>43.726491296057141</v>
      </c>
      <c r="H60" s="31">
        <f t="shared" si="27"/>
        <v>47.473368308558676</v>
      </c>
      <c r="I60" s="31">
        <f t="shared" si="28"/>
        <v>50.586652925495883</v>
      </c>
      <c r="J60" s="31">
        <f t="shared" si="29"/>
        <v>55.709406448204355</v>
      </c>
      <c r="K60" s="31">
        <f t="shared" si="11"/>
        <v>63.662415479743096</v>
      </c>
      <c r="L60" s="6"/>
      <c r="M60" s="32">
        <f t="shared" si="30"/>
        <v>12841.333333333334</v>
      </c>
      <c r="N60" s="32">
        <f t="shared" si="12"/>
        <v>70627333.333333343</v>
      </c>
      <c r="O60" s="6"/>
      <c r="P60" s="31">
        <f t="shared" si="31"/>
        <v>980.88273596859904</v>
      </c>
      <c r="Q60" s="31">
        <f t="shared" si="13"/>
        <v>66.202321854272313</v>
      </c>
      <c r="R60" s="32">
        <v>600</v>
      </c>
      <c r="S60" s="30">
        <f t="shared" si="35"/>
        <v>348019355.10868031</v>
      </c>
      <c r="T60" s="6"/>
      <c r="U60" s="6">
        <f>Prisforløp!K57*Generelt!G$10*1000000*60*0.92*0.985*0.99</f>
        <v>7250320590.8366308</v>
      </c>
      <c r="V60" s="6">
        <f t="shared" si="14"/>
        <v>2.8800328268120476</v>
      </c>
      <c r="W60" s="6"/>
      <c r="X60" s="6">
        <f t="shared" si="32"/>
        <v>6902301235.7279501</v>
      </c>
      <c r="Y60" s="6"/>
      <c r="Z60" s="31">
        <f t="shared" si="33"/>
        <v>543.21579412866186</v>
      </c>
      <c r="AA60" s="31">
        <f t="shared" si="15"/>
        <v>36.663043930239041</v>
      </c>
      <c r="AB60" s="44" t="s">
        <v>64</v>
      </c>
      <c r="AC60" s="41">
        <f t="shared" si="16"/>
        <v>12.06143917820043</v>
      </c>
      <c r="AG60" s="30">
        <f t="shared" si="22"/>
        <v>313504156.21496761</v>
      </c>
      <c r="AI60" s="6">
        <f>Prisforløp!K57*Generelt!G$10*1000000*60*0.95*0.985*0.99</f>
        <v>7486744088.3639116</v>
      </c>
      <c r="AK60" s="6">
        <f t="shared" si="9"/>
        <v>7173239932.1489439</v>
      </c>
      <c r="AL60" s="30" t="s">
        <v>64</v>
      </c>
      <c r="AM60" s="6"/>
      <c r="AN60" s="6"/>
      <c r="AO60" s="6"/>
      <c r="AP60" s="6"/>
      <c r="AQ60" s="6"/>
      <c r="AR60" s="6"/>
      <c r="AS60" s="6"/>
      <c r="AT60" s="6"/>
      <c r="AU60" s="6"/>
      <c r="AV60" s="6"/>
      <c r="AW60" s="6"/>
      <c r="AX60" s="6"/>
      <c r="AZ60" s="6">
        <v>7332069554.0100002</v>
      </c>
      <c r="BP60" s="6">
        <f t="shared" si="18"/>
        <v>236423497.52728081</v>
      </c>
    </row>
    <row r="61" spans="2:68" x14ac:dyDescent="0.3">
      <c r="B61" s="33">
        <v>5100</v>
      </c>
      <c r="C61" s="31">
        <f t="shared" si="24"/>
        <v>8.1699346405228752</v>
      </c>
      <c r="D61" s="31">
        <f t="shared" si="25"/>
        <v>47.263722426470594</v>
      </c>
      <c r="E61" s="31" t="s">
        <v>32</v>
      </c>
      <c r="F61" s="6"/>
      <c r="G61" s="31">
        <f t="shared" si="26"/>
        <v>43.145214650893024</v>
      </c>
      <c r="H61" s="31">
        <f t="shared" si="27"/>
        <v>46.846178762658177</v>
      </c>
      <c r="I61" s="31">
        <f t="shared" si="28"/>
        <v>49.921298169056904</v>
      </c>
      <c r="J61" s="31">
        <f t="shared" si="29"/>
        <v>54.981354812557697</v>
      </c>
      <c r="K61" s="31">
        <f t="shared" si="11"/>
        <v>62.837022699019585</v>
      </c>
      <c r="L61" s="6"/>
      <c r="M61" s="32">
        <f t="shared" si="30"/>
        <v>12828.503267973856</v>
      </c>
      <c r="N61" s="32">
        <f t="shared" si="12"/>
        <v>70556767.973856211</v>
      </c>
      <c r="O61" s="6"/>
      <c r="P61" s="31">
        <f t="shared" si="31"/>
        <v>990.85881776734618</v>
      </c>
      <c r="Q61" s="31">
        <f t="shared" si="13"/>
        <v>65.564346577487314</v>
      </c>
      <c r="R61" s="32">
        <v>600</v>
      </c>
      <c r="S61" s="30">
        <f t="shared" si="35"/>
        <v>346077216.58155799</v>
      </c>
      <c r="T61" s="6"/>
      <c r="U61" s="6">
        <f>Prisforløp!K58*Generelt!G$10*1000000*60*0.92*0.985*0.99</f>
        <v>7210534889.0539522</v>
      </c>
      <c r="V61" s="6">
        <f t="shared" si="14"/>
        <v>2.8797631957118059</v>
      </c>
      <c r="W61" s="6"/>
      <c r="X61" s="6">
        <f t="shared" si="32"/>
        <v>6864457672.472394</v>
      </c>
      <c r="Y61" s="6"/>
      <c r="Z61" s="31">
        <f t="shared" si="33"/>
        <v>546.50014429669955</v>
      </c>
      <c r="AA61" s="31">
        <f t="shared" si="15"/>
        <v>36.16148357649147</v>
      </c>
      <c r="AB61" s="44" t="s">
        <v>64</v>
      </c>
      <c r="AC61" s="41">
        <f t="shared" si="16"/>
        <v>11.942604367057751</v>
      </c>
      <c r="AG61" s="30">
        <f t="shared" si="22"/>
        <v>311666225.51460302</v>
      </c>
      <c r="AI61" s="6">
        <f>Prisforløp!K58*Generelt!G$10*1000000*60*0.95*0.985*0.99</f>
        <v>7445661026.7404938</v>
      </c>
      <c r="AK61" s="6">
        <f t="shared" si="9"/>
        <v>7133994801.2258911</v>
      </c>
      <c r="AL61" s="30" t="s">
        <v>64</v>
      </c>
      <c r="AM61" s="6"/>
      <c r="AN61" s="6"/>
      <c r="AO61" s="6"/>
      <c r="AP61" s="6"/>
      <c r="AQ61" s="6"/>
      <c r="AR61" s="6"/>
      <c r="AS61" s="6"/>
      <c r="AT61" s="6"/>
      <c r="AU61" s="6"/>
      <c r="AV61" s="6"/>
      <c r="AW61" s="6"/>
      <c r="AX61" s="6"/>
      <c r="AZ61" s="6">
        <v>7332069554.0100002</v>
      </c>
      <c r="BP61" s="6">
        <f t="shared" si="18"/>
        <v>235126137.68654156</v>
      </c>
    </row>
    <row r="62" spans="2:68" x14ac:dyDescent="0.3">
      <c r="B62" s="33">
        <v>5200</v>
      </c>
      <c r="C62" s="31">
        <f t="shared" si="24"/>
        <v>8.0128205128205128</v>
      </c>
      <c r="D62" s="31">
        <f t="shared" si="25"/>
        <v>46.354804687500007</v>
      </c>
      <c r="E62" s="31" t="s">
        <v>32</v>
      </c>
      <c r="F62" s="6"/>
      <c r="G62" s="31">
        <f t="shared" si="26"/>
        <v>42.582729855751246</v>
      </c>
      <c r="H62" s="31">
        <f t="shared" si="27"/>
        <v>46.239215374055526</v>
      </c>
      <c r="I62" s="31">
        <f t="shared" si="28"/>
        <v>49.277362471083158</v>
      </c>
      <c r="J62" s="31">
        <f t="shared" si="29"/>
        <v>54.276681148057328</v>
      </c>
      <c r="K62" s="31">
        <f t="shared" si="11"/>
        <v>62.038050504487195</v>
      </c>
      <c r="L62" s="6"/>
      <c r="M62" s="32">
        <f t="shared" si="30"/>
        <v>12816.166666666666</v>
      </c>
      <c r="N62" s="32">
        <f t="shared" si="12"/>
        <v>70488916.666666657</v>
      </c>
      <c r="O62" s="6"/>
      <c r="P62" s="31">
        <f t="shared" si="31"/>
        <v>1000.739696099773</v>
      </c>
      <c r="Q62" s="31">
        <f t="shared" si="13"/>
        <v>64.944730418026325</v>
      </c>
      <c r="R62" s="32">
        <v>600</v>
      </c>
      <c r="S62" s="30">
        <f t="shared" si="35"/>
        <v>344195145.06804508</v>
      </c>
      <c r="T62" s="6"/>
      <c r="U62" s="6">
        <f>Prisforløp!K59*Generelt!G$10*1000000*60*0.92*0.985*0.99</f>
        <v>7170549221.4468575</v>
      </c>
      <c r="V62" s="6">
        <f t="shared" si="14"/>
        <v>2.8800734875808649</v>
      </c>
      <c r="W62" s="6"/>
      <c r="X62" s="6">
        <f t="shared" si="32"/>
        <v>6826354076.3788128</v>
      </c>
      <c r="Y62" s="6"/>
      <c r="Z62" s="31">
        <f t="shared" si="33"/>
        <v>549.7399987940413</v>
      </c>
      <c r="AA62" s="31">
        <f t="shared" si="15"/>
        <v>35.676326382205978</v>
      </c>
      <c r="AB62" s="44" t="s">
        <v>64</v>
      </c>
      <c r="AC62" s="41">
        <f t="shared" si="16"/>
        <v>11.827214179164713</v>
      </c>
      <c r="AG62" s="30">
        <f t="shared" si="22"/>
        <v>309888366.00478017</v>
      </c>
      <c r="AI62" s="6">
        <f>Prisforløp!K59*Generelt!G$10*1000000*60*0.95*0.985*0.99</f>
        <v>7404371478.6679497</v>
      </c>
      <c r="AK62" s="6">
        <f t="shared" si="9"/>
        <v>7094483112.6631699</v>
      </c>
      <c r="AL62" s="30" t="s">
        <v>64</v>
      </c>
      <c r="AM62" s="6"/>
      <c r="AN62" s="6"/>
      <c r="AO62" s="6"/>
      <c r="AP62" s="6"/>
      <c r="AQ62" s="6"/>
      <c r="AR62" s="6"/>
      <c r="AS62" s="6"/>
      <c r="AT62" s="6"/>
      <c r="AU62" s="6"/>
      <c r="AV62" s="6"/>
      <c r="AW62" s="6"/>
      <c r="AX62" s="6"/>
      <c r="AZ62" s="6">
        <v>7332069554.0100002</v>
      </c>
      <c r="BP62" s="6">
        <f t="shared" si="18"/>
        <v>233822257.22109222</v>
      </c>
    </row>
    <row r="63" spans="2:68" x14ac:dyDescent="0.3">
      <c r="B63" s="33">
        <v>5300</v>
      </c>
      <c r="C63" s="31">
        <f t="shared" si="24"/>
        <v>7.8616352201257858</v>
      </c>
      <c r="D63" s="31">
        <f t="shared" si="25"/>
        <v>45.480185731132082</v>
      </c>
      <c r="E63" s="31" t="s">
        <v>32</v>
      </c>
      <c r="F63" s="6"/>
      <c r="G63" s="31">
        <f t="shared" si="26"/>
        <v>42.038085225043766</v>
      </c>
      <c r="H63" s="31">
        <f t="shared" si="27"/>
        <v>45.651455385494451</v>
      </c>
      <c r="I63" s="31">
        <f t="shared" si="28"/>
        <v>48.653763939160456</v>
      </c>
      <c r="J63" s="31">
        <f t="shared" si="29"/>
        <v>53.594206470393729</v>
      </c>
      <c r="K63" s="31">
        <f t="shared" si="11"/>
        <v>61.264169051564302</v>
      </c>
      <c r="L63" s="6"/>
      <c r="M63" s="32">
        <f t="shared" si="30"/>
        <v>12804.295597484277</v>
      </c>
      <c r="N63" s="32">
        <f t="shared" si="12"/>
        <v>70423625.786163524</v>
      </c>
      <c r="O63" s="6"/>
      <c r="P63" s="31">
        <f t="shared" si="31"/>
        <v>1010.5280846386943</v>
      </c>
      <c r="Q63" s="31">
        <f t="shared" si="13"/>
        <v>64.342606966250159</v>
      </c>
      <c r="R63" s="32">
        <v>750</v>
      </c>
      <c r="S63" s="30">
        <f t="shared" si="35"/>
        <v>342370169.2832092</v>
      </c>
      <c r="T63" s="6"/>
      <c r="U63" s="6">
        <f>Prisforløp!K60*Generelt!G$10*1000000*60*0.92*0.985*0.99</f>
        <v>7130392073.5520592</v>
      </c>
      <c r="V63" s="6">
        <f t="shared" si="14"/>
        <v>2.8809369730435166</v>
      </c>
      <c r="W63" s="6"/>
      <c r="X63" s="6">
        <f t="shared" si="32"/>
        <v>6788021904.2688503</v>
      </c>
      <c r="Y63" s="6"/>
      <c r="Z63" s="31">
        <f t="shared" si="33"/>
        <v>552.93679903870668</v>
      </c>
      <c r="AA63" s="31">
        <f t="shared" si="15"/>
        <v>35.206735645001253</v>
      </c>
      <c r="AB63" s="44" t="s">
        <v>64</v>
      </c>
      <c r="AC63" s="41">
        <f t="shared" si="16"/>
        <v>11.715105353468095</v>
      </c>
      <c r="AG63" s="30">
        <f t="shared" si="22"/>
        <v>308167511.14564306</v>
      </c>
      <c r="AI63" s="6">
        <f>Prisforløp!K60*Generelt!G$10*1000000*60*0.95*0.985*0.99</f>
        <v>7362904858.5591908</v>
      </c>
      <c r="AK63" s="6">
        <f t="shared" si="9"/>
        <v>7054737347.4135475</v>
      </c>
      <c r="AL63" s="30" t="s">
        <v>64</v>
      </c>
      <c r="AM63" s="6"/>
      <c r="AN63" s="6"/>
      <c r="AO63" s="6"/>
      <c r="AP63" s="6"/>
      <c r="AQ63" s="6"/>
      <c r="AR63" s="6"/>
      <c r="AS63" s="6"/>
      <c r="AT63" s="6"/>
      <c r="AU63" s="6"/>
      <c r="AV63" s="6"/>
      <c r="AW63" s="6"/>
      <c r="AX63" s="6"/>
      <c r="AZ63" s="6">
        <v>7332069554.0100002</v>
      </c>
      <c r="BP63" s="6">
        <f t="shared" si="18"/>
        <v>232512785.00713158</v>
      </c>
    </row>
    <row r="64" spans="2:68" x14ac:dyDescent="0.3">
      <c r="B64" s="33">
        <v>5400</v>
      </c>
      <c r="C64" s="31">
        <f t="shared" si="24"/>
        <v>7.716049382716049</v>
      </c>
      <c r="D64" s="31">
        <f t="shared" si="25"/>
        <v>44.637960069444453</v>
      </c>
      <c r="E64" s="31" t="s">
        <v>32</v>
      </c>
      <c r="F64" s="6"/>
      <c r="G64" s="31">
        <f t="shared" si="26"/>
        <v>41.510394052756531</v>
      </c>
      <c r="H64" s="31">
        <f t="shared" si="27"/>
        <v>45.081945794920941</v>
      </c>
      <c r="I64" s="31">
        <f t="shared" si="28"/>
        <v>48.04949441106902</v>
      </c>
      <c r="J64" s="31">
        <f t="shared" si="29"/>
        <v>52.932832051269486</v>
      </c>
      <c r="K64" s="31">
        <f t="shared" si="11"/>
        <v>60.514138894643672</v>
      </c>
      <c r="L64" s="6"/>
      <c r="M64" s="32">
        <f t="shared" si="30"/>
        <v>12792.864197530864</v>
      </c>
      <c r="N64" s="32">
        <f t="shared" si="12"/>
        <v>70360753.086419746</v>
      </c>
      <c r="O64" s="6"/>
      <c r="P64" s="31">
        <f t="shared" si="31"/>
        <v>1020.2265701817745</v>
      </c>
      <c r="Q64" s="31">
        <f t="shared" si="13"/>
        <v>63.757166062184439</v>
      </c>
      <c r="R64" s="32">
        <v>750</v>
      </c>
      <c r="S64" s="30">
        <f t="shared" si="35"/>
        <v>340599517.76795399</v>
      </c>
      <c r="T64" s="6"/>
      <c r="U64" s="6">
        <f>Prisforløp!K61*Generelt!G$10*1000000*60*0.92*0.985*0.99</f>
        <v>7090091941.8285465</v>
      </c>
      <c r="V64" s="6">
        <f t="shared" si="14"/>
        <v>2.8823280761020382</v>
      </c>
      <c r="W64" s="6"/>
      <c r="X64" s="6">
        <f t="shared" si="32"/>
        <v>6749492424.0605927</v>
      </c>
      <c r="Y64" s="6"/>
      <c r="Z64" s="31">
        <f t="shared" si="33"/>
        <v>556.09191360504826</v>
      </c>
      <c r="AA64" s="31">
        <f t="shared" si="15"/>
        <v>34.751932088220336</v>
      </c>
      <c r="AB64" s="44" t="s">
        <v>64</v>
      </c>
      <c r="AC64" s="41">
        <f t="shared" si="16"/>
        <v>11.606125260580527</v>
      </c>
      <c r="AG64" s="30">
        <f t="shared" si="22"/>
        <v>306500805.11054575</v>
      </c>
      <c r="AI64" s="6">
        <f>Prisforløp!K61*Generelt!G$10*1000000*60*0.95*0.985*0.99</f>
        <v>7321290592.1055641</v>
      </c>
      <c r="AK64" s="6">
        <f t="shared" si="9"/>
        <v>7014789786.995018</v>
      </c>
      <c r="AL64" s="30" t="s">
        <v>64</v>
      </c>
      <c r="AM64" s="6"/>
      <c r="AN64" s="6"/>
      <c r="AO64" s="6"/>
      <c r="AP64" s="6"/>
      <c r="AQ64" s="6"/>
      <c r="AR64" s="6"/>
      <c r="AS64" s="6"/>
      <c r="AT64" s="6"/>
      <c r="AU64" s="6"/>
      <c r="AV64" s="6"/>
      <c r="AW64" s="6"/>
      <c r="AX64" s="6"/>
      <c r="AZ64" s="6">
        <v>7332069554.0100002</v>
      </c>
      <c r="BP64" s="6">
        <f t="shared" si="18"/>
        <v>231198650.27701759</v>
      </c>
    </row>
    <row r="65" spans="2:68" x14ac:dyDescent="0.3">
      <c r="B65" s="33">
        <v>5500</v>
      </c>
      <c r="C65" s="31">
        <f t="shared" si="24"/>
        <v>7.5757575757575761</v>
      </c>
      <c r="D65" s="31">
        <f t="shared" si="25"/>
        <v>43.826360795454555</v>
      </c>
      <c r="E65" s="31" t="s">
        <v>32</v>
      </c>
      <c r="F65" s="6"/>
      <c r="G65" s="31">
        <f>4.7213*D65^0.5754</f>
        <v>41.563886662454557</v>
      </c>
      <c r="H65" s="31">
        <f>5.062*D65^0.5786</f>
        <v>45.105577632585693</v>
      </c>
      <c r="I65" s="31">
        <f>5.3443*D65^0.5809</f>
        <v>48.036895086800897</v>
      </c>
      <c r="J65" s="31">
        <f>5.8096*D65^0.5842</f>
        <v>52.87471724147813</v>
      </c>
      <c r="K65" s="31">
        <f t="shared" si="11"/>
        <v>59.786803305235523</v>
      </c>
      <c r="L65" s="6"/>
      <c r="M65" s="32">
        <f t="shared" si="30"/>
        <v>12781.848484848484</v>
      </c>
      <c r="N65" s="32">
        <f t="shared" si="12"/>
        <v>70300166.666666657</v>
      </c>
      <c r="O65" s="6"/>
      <c r="P65" s="31">
        <f t="shared" si="31"/>
        <v>1029.8376208137429</v>
      </c>
      <c r="Q65" s="31">
        <f t="shared" si="13"/>
        <v>63.187649182721856</v>
      </c>
      <c r="R65" s="32">
        <v>750</v>
      </c>
      <c r="S65" s="30">
        <f t="shared" si="35"/>
        <v>339690993.33939731</v>
      </c>
      <c r="T65" s="6"/>
      <c r="U65" s="6">
        <f>Prisforløp!K62*Generelt!G$10*1000000*60*0.92*0.985*0.99</f>
        <v>7049677308.7128515</v>
      </c>
      <c r="V65" s="6">
        <f t="shared" si="14"/>
        <v>2.8911195091403608</v>
      </c>
      <c r="W65" s="6"/>
      <c r="X65" s="6">
        <f t="shared" si="32"/>
        <v>6709986315.3734541</v>
      </c>
      <c r="Y65" s="6"/>
      <c r="Z65" s="31">
        <f t="shared" si="33"/>
        <v>559.20664317794046</v>
      </c>
      <c r="AA65" s="31">
        <f t="shared" si="15"/>
        <v>34.311188944384</v>
      </c>
      <c r="AB65" s="44" t="s">
        <v>64</v>
      </c>
      <c r="AC65" s="41">
        <f t="shared" si="16"/>
        <v>11.500131028875211</v>
      </c>
      <c r="AG65" s="30">
        <f t="shared" si="22"/>
        <v>305709974.54433465</v>
      </c>
      <c r="AI65" s="6">
        <f>Prisforløp!K62*Generelt!G$10*1000000*60*0.95*0.985*0.99</f>
        <v>7279558090.5187054</v>
      </c>
      <c r="AK65" s="6">
        <f t="shared" si="9"/>
        <v>6973848115.974371</v>
      </c>
      <c r="AL65" s="30" t="s">
        <v>64</v>
      </c>
      <c r="AM65" s="6"/>
      <c r="AN65" s="6"/>
      <c r="AO65" s="6"/>
      <c r="AP65" s="6"/>
      <c r="AQ65" s="6"/>
      <c r="AR65" s="6"/>
      <c r="AS65" s="6"/>
      <c r="AT65" s="6"/>
      <c r="AU65" s="6"/>
      <c r="AV65" s="6"/>
      <c r="AW65" s="6"/>
      <c r="AX65" s="6"/>
      <c r="AZ65" s="6">
        <v>7332069554.0100002</v>
      </c>
      <c r="BP65" s="6">
        <f t="shared" si="18"/>
        <v>229880781.80585384</v>
      </c>
    </row>
    <row r="66" spans="2:68" x14ac:dyDescent="0.3">
      <c r="B66" s="33">
        <v>5600</v>
      </c>
      <c r="C66" s="31">
        <f t="shared" si="24"/>
        <v>7.4404761904761907</v>
      </c>
      <c r="D66" s="31">
        <f t="shared" si="25"/>
        <v>43.043747209821433</v>
      </c>
      <c r="E66" s="31" t="s">
        <v>32</v>
      </c>
      <c r="F66" s="6"/>
      <c r="G66" s="31">
        <f>4.7213*D66^0.5754</f>
        <v>41.135184798562321</v>
      </c>
      <c r="H66" s="31">
        <f>5.062*D66^0.5786</f>
        <v>44.637771897672955</v>
      </c>
      <c r="I66" s="31">
        <f>5.3443*D66^0.5809</f>
        <v>47.536717548239906</v>
      </c>
      <c r="J66" s="31">
        <f>5.8096*D66^0.5842</f>
        <v>52.321055389260508</v>
      </c>
      <c r="K66" s="31">
        <f t="shared" si="11"/>
        <v>59.081081368810572</v>
      </c>
      <c r="L66" s="6"/>
      <c r="M66" s="32">
        <f t="shared" si="30"/>
        <v>12771.226190476191</v>
      </c>
      <c r="N66" s="32">
        <f t="shared" si="12"/>
        <v>70241744.047619045</v>
      </c>
      <c r="O66" s="6"/>
      <c r="P66" s="31">
        <f t="shared" si="31"/>
        <v>1039.3635934052165</v>
      </c>
      <c r="Q66" s="31">
        <f t="shared" si="13"/>
        <v>62.633345283076061</v>
      </c>
      <c r="R66" s="32">
        <v>750</v>
      </c>
      <c r="S66" s="30">
        <f t="shared" si="35"/>
        <v>338117792.1640625</v>
      </c>
      <c r="T66" s="6"/>
      <c r="U66" s="6">
        <f>Prisforløp!K63*Generelt!G$10*1000000*60*0.92*0.985*0.99</f>
        <v>7009176617.7470112</v>
      </c>
      <c r="V66" s="6">
        <f t="shared" si="14"/>
        <v>2.8943581587711091</v>
      </c>
      <c r="W66" s="6"/>
      <c r="X66" s="6">
        <f t="shared" si="32"/>
        <v>6671058825.5829487</v>
      </c>
      <c r="Y66" s="6"/>
      <c r="Z66" s="31">
        <f t="shared" si="33"/>
        <v>562.28222508657529</v>
      </c>
      <c r="AA66" s="31">
        <f t="shared" si="15"/>
        <v>33.883827540083445</v>
      </c>
      <c r="AB66" s="44" t="s">
        <v>64</v>
      </c>
      <c r="AC66" s="41">
        <f t="shared" si="16"/>
        <v>11.396988756803429</v>
      </c>
      <c r="AG66" s="30">
        <f t="shared" si="22"/>
        <v>304240613.85463488</v>
      </c>
      <c r="AI66" s="6">
        <f>Prisforløp!K63*Generelt!G$10*1000000*60*0.95*0.985*0.99</f>
        <v>7237736724.847456</v>
      </c>
      <c r="AK66" s="6">
        <f t="shared" si="9"/>
        <v>6933496110.9928207</v>
      </c>
      <c r="AL66" s="30" t="s">
        <v>64</v>
      </c>
      <c r="AM66" s="6"/>
      <c r="AN66" s="6"/>
      <c r="AO66" s="6"/>
      <c r="AP66" s="6"/>
      <c r="AQ66" s="6"/>
      <c r="AR66" s="6"/>
      <c r="AS66" s="6"/>
      <c r="AT66" s="6"/>
      <c r="AU66" s="6"/>
      <c r="AV66" s="6"/>
      <c r="AW66" s="6"/>
      <c r="AX66" s="6"/>
      <c r="AZ66" s="6">
        <v>7332069554.0100002</v>
      </c>
      <c r="BP66" s="6">
        <f t="shared" si="18"/>
        <v>228560107.10044479</v>
      </c>
    </row>
    <row r="67" spans="2:68" x14ac:dyDescent="0.3">
      <c r="B67" s="33">
        <v>5700</v>
      </c>
      <c r="C67" s="31">
        <f t="shared" si="24"/>
        <v>7.3099415204678362</v>
      </c>
      <c r="D67" s="31">
        <f t="shared" si="25"/>
        <v>42.288593750000004</v>
      </c>
      <c r="E67" s="31" t="s">
        <v>32</v>
      </c>
      <c r="F67" s="6"/>
      <c r="G67" s="31">
        <f>4.7213*D67^0.5754</f>
        <v>40.718376289602276</v>
      </c>
      <c r="H67" s="31">
        <f>5.062*D67^0.5786</f>
        <v>44.182970358322521</v>
      </c>
      <c r="I67" s="31">
        <f>5.3443*D67^0.5809</f>
        <v>47.050464060029924</v>
      </c>
      <c r="J67" s="31">
        <f>5.8096*D67^0.5842</f>
        <v>51.782838216927388</v>
      </c>
      <c r="K67" s="31">
        <f t="shared" si="11"/>
        <v>58.395961769091421</v>
      </c>
      <c r="L67" s="6"/>
      <c r="M67" s="32">
        <f t="shared" si="30"/>
        <v>12760.976608187135</v>
      </c>
      <c r="N67" s="32">
        <f t="shared" si="12"/>
        <v>70185371.345029235</v>
      </c>
      <c r="O67" s="6"/>
      <c r="P67" s="31">
        <f t="shared" si="31"/>
        <v>1048.8067405128888</v>
      </c>
      <c r="Q67" s="31">
        <f t="shared" si="13"/>
        <v>62.093587040535709</v>
      </c>
      <c r="R67" s="32">
        <v>750</v>
      </c>
      <c r="S67" s="30">
        <f t="shared" si="35"/>
        <v>336587733.52909279</v>
      </c>
      <c r="T67" s="6"/>
      <c r="U67" s="6">
        <f>Prisforløp!K64*Generelt!G$10*1000000*60*0.92*0.985*0.99</f>
        <v>6968618248.803421</v>
      </c>
      <c r="V67" s="6">
        <f t="shared" si="14"/>
        <v>2.898029894981446</v>
      </c>
      <c r="W67" s="6"/>
      <c r="X67" s="6">
        <f t="shared" si="32"/>
        <v>6632030515.2743282</v>
      </c>
      <c r="Y67" s="6"/>
      <c r="Z67" s="31">
        <f t="shared" si="33"/>
        <v>565.3198374603686</v>
      </c>
      <c r="AA67" s="31">
        <f t="shared" si="15"/>
        <v>33.469213323248582</v>
      </c>
      <c r="AB67" s="44" t="s">
        <v>64</v>
      </c>
      <c r="AC67" s="41">
        <f t="shared" si="16"/>
        <v>11.296572801558089</v>
      </c>
      <c r="AG67" s="30">
        <f t="shared" si="22"/>
        <v>302814002.95052606</v>
      </c>
      <c r="AI67" s="6">
        <f>Prisforløp!K64*Generelt!G$10*1000000*60*0.95*0.985*0.99</f>
        <v>7195855800.3948374</v>
      </c>
      <c r="AK67" s="6">
        <f t="shared" si="9"/>
        <v>6893041797.4443111</v>
      </c>
      <c r="AL67" s="30" t="s">
        <v>64</v>
      </c>
      <c r="AM67" s="6"/>
      <c r="AN67" s="6"/>
      <c r="AO67" s="6"/>
      <c r="AP67" s="6"/>
      <c r="AQ67" s="6"/>
      <c r="AR67" s="6"/>
      <c r="AS67" s="6"/>
      <c r="AT67" s="6"/>
      <c r="AU67" s="6"/>
      <c r="AV67" s="6"/>
      <c r="AW67" s="6"/>
      <c r="AX67" s="6"/>
      <c r="AZ67" s="6">
        <v>7332069554.0100002</v>
      </c>
      <c r="BP67" s="6">
        <f t="shared" si="18"/>
        <v>227237551.59141636</v>
      </c>
    </row>
    <row r="68" spans="2:68" x14ac:dyDescent="0.3">
      <c r="B68" s="29"/>
      <c r="C68" s="6"/>
      <c r="D68" s="28"/>
      <c r="E68" s="6"/>
      <c r="F68" s="6"/>
      <c r="G68" s="6"/>
      <c r="H68" s="6"/>
      <c r="I68" s="6"/>
      <c r="J68" s="6"/>
      <c r="K68" s="6"/>
      <c r="L68" s="6"/>
      <c r="M68" s="6"/>
      <c r="N68" s="6"/>
      <c r="O68" s="6"/>
      <c r="P68" s="6"/>
      <c r="Q68" s="6"/>
      <c r="R68" s="6"/>
      <c r="S68" s="6"/>
      <c r="T68" s="6"/>
      <c r="U68" s="6"/>
      <c r="V68" s="6"/>
      <c r="W68" s="6"/>
      <c r="X68" s="6"/>
      <c r="Y68" s="6"/>
      <c r="AL68" s="6"/>
      <c r="AM68" s="6"/>
      <c r="AN68" s="6"/>
      <c r="AO68" s="6"/>
      <c r="AP68" s="6"/>
      <c r="AQ68" s="6"/>
      <c r="AR68" s="6"/>
      <c r="AS68" s="6"/>
      <c r="AT68" s="6"/>
      <c r="AU68" s="6"/>
      <c r="AV68" s="6"/>
      <c r="AW68" s="6"/>
      <c r="AX68" s="6"/>
      <c r="BP68" s="6"/>
    </row>
    <row r="69" spans="2:68" x14ac:dyDescent="0.3">
      <c r="B69" s="29"/>
      <c r="C69" s="6"/>
      <c r="D69" s="28"/>
      <c r="E69" s="6"/>
      <c r="F69" s="6"/>
      <c r="G69" s="6"/>
      <c r="H69" s="6"/>
      <c r="I69" s="6"/>
      <c r="J69" s="6"/>
      <c r="K69" s="6"/>
      <c r="L69" s="6"/>
      <c r="M69" s="6"/>
      <c r="N69" s="6"/>
      <c r="O69" s="6"/>
      <c r="P69" s="6"/>
      <c r="Q69" s="6"/>
      <c r="R69" s="6"/>
      <c r="S69" s="6"/>
      <c r="T69" s="6"/>
      <c r="U69" s="6"/>
      <c r="V69" s="6"/>
      <c r="W69" s="6"/>
      <c r="X69" s="6"/>
      <c r="Y69" s="6"/>
      <c r="AL69" s="6"/>
      <c r="AM69" s="6"/>
      <c r="AN69" s="6"/>
      <c r="AO69" s="6"/>
      <c r="AP69" s="6"/>
      <c r="AQ69" s="6"/>
      <c r="AR69" s="6"/>
      <c r="AS69" s="6"/>
      <c r="AT69" s="6"/>
      <c r="AU69" s="6"/>
      <c r="AV69" s="6"/>
      <c r="AW69" s="6"/>
      <c r="AX69" s="6"/>
      <c r="BP69" s="6"/>
    </row>
    <row r="70" spans="2:68" x14ac:dyDescent="0.3">
      <c r="B70" s="29"/>
      <c r="C70" s="6"/>
      <c r="D70" s="28"/>
      <c r="E70" s="6"/>
      <c r="F70" s="6"/>
      <c r="G70" s="6"/>
      <c r="H70" s="6"/>
      <c r="I70" s="6"/>
      <c r="J70" s="6"/>
      <c r="K70" s="6"/>
      <c r="L70" s="6"/>
      <c r="M70" s="6"/>
      <c r="N70" s="6"/>
      <c r="O70" s="6"/>
      <c r="P70" s="6"/>
      <c r="Q70" s="6"/>
      <c r="R70" s="6"/>
      <c r="S70" s="6"/>
      <c r="T70" s="6"/>
      <c r="U70" s="6"/>
      <c r="V70" s="6"/>
      <c r="W70" s="6"/>
      <c r="X70" s="6"/>
      <c r="Y70" s="6"/>
      <c r="AL70" s="6"/>
      <c r="AM70" s="6"/>
      <c r="AN70" s="6"/>
      <c r="AO70" s="6"/>
      <c r="AP70" s="6"/>
      <c r="AQ70" s="6"/>
      <c r="AR70" s="6"/>
      <c r="AS70" s="6"/>
      <c r="AT70" s="6"/>
      <c r="AU70" s="6"/>
      <c r="AV70" s="6"/>
      <c r="AW70" s="6"/>
      <c r="AX70" s="6"/>
      <c r="BP70" s="6"/>
    </row>
    <row r="71" spans="2:68" x14ac:dyDescent="0.3">
      <c r="B71" s="29"/>
      <c r="C71" s="6"/>
      <c r="D71" s="28"/>
      <c r="E71" s="6"/>
      <c r="F71" s="6"/>
      <c r="G71" s="6"/>
      <c r="H71" s="6"/>
      <c r="I71" s="6"/>
      <c r="J71" s="6"/>
      <c r="K71" s="6"/>
      <c r="L71" s="6"/>
      <c r="M71" s="6"/>
      <c r="N71" s="6"/>
      <c r="O71" s="6"/>
      <c r="P71" s="6"/>
      <c r="Q71" s="6"/>
      <c r="R71" s="6"/>
      <c r="S71" s="6"/>
      <c r="T71" s="6"/>
      <c r="U71" s="6"/>
      <c r="V71" s="6"/>
      <c r="W71" s="6"/>
      <c r="X71" s="6"/>
      <c r="Y71" s="6"/>
      <c r="AL71" s="6"/>
      <c r="AM71" s="6"/>
      <c r="AN71" s="6"/>
      <c r="AO71" s="6"/>
      <c r="AP71" s="6"/>
      <c r="AQ71" s="6"/>
      <c r="AR71" s="6"/>
      <c r="AS71" s="6"/>
      <c r="AT71" s="6"/>
      <c r="AU71" s="6"/>
      <c r="AV71" s="6"/>
      <c r="AW71" s="6"/>
      <c r="AX71" s="6"/>
      <c r="BP71" s="6"/>
    </row>
    <row r="72" spans="2:68" x14ac:dyDescent="0.3">
      <c r="B72" s="29"/>
      <c r="C72" s="6"/>
      <c r="D72" s="28"/>
      <c r="E72" s="6"/>
      <c r="F72" s="6"/>
      <c r="G72" s="6"/>
      <c r="H72" s="6"/>
      <c r="I72" s="6"/>
      <c r="J72" s="6"/>
      <c r="K72" s="6"/>
      <c r="L72" s="6"/>
      <c r="M72" s="6"/>
      <c r="N72" s="6"/>
      <c r="O72" s="6"/>
      <c r="P72" s="6"/>
      <c r="Q72" s="6"/>
      <c r="R72" s="6"/>
      <c r="S72" s="6"/>
      <c r="T72" s="6"/>
      <c r="U72" s="6"/>
      <c r="V72" s="6"/>
      <c r="W72" s="6"/>
      <c r="X72" s="6"/>
      <c r="Y72" s="6"/>
      <c r="AL72" s="6"/>
      <c r="AM72" s="6"/>
      <c r="AN72" s="6"/>
      <c r="AO72" s="6"/>
      <c r="AP72" s="6"/>
      <c r="AQ72" s="6"/>
      <c r="AR72" s="6"/>
      <c r="AS72" s="6"/>
      <c r="AT72" s="6"/>
      <c r="AU72" s="6"/>
      <c r="AV72" s="6"/>
      <c r="AW72" s="6"/>
      <c r="AX72" s="6"/>
      <c r="BP72" s="6"/>
    </row>
    <row r="73" spans="2:68" x14ac:dyDescent="0.3">
      <c r="B73" s="29"/>
      <c r="C73" s="6"/>
      <c r="D73" s="28"/>
      <c r="E73" s="6"/>
      <c r="F73" s="6"/>
      <c r="G73" s="6"/>
      <c r="H73" s="6"/>
      <c r="I73" s="6"/>
      <c r="J73" s="6"/>
      <c r="K73" s="6"/>
      <c r="L73" s="6"/>
      <c r="M73" s="6"/>
      <c r="N73" s="6"/>
      <c r="O73" s="6"/>
      <c r="P73" s="6"/>
      <c r="Q73" s="6"/>
      <c r="R73" s="6"/>
      <c r="S73" s="6"/>
      <c r="T73" s="6"/>
      <c r="U73" s="6"/>
      <c r="V73" s="6"/>
      <c r="W73" s="6"/>
      <c r="X73" s="6"/>
      <c r="Y73" s="6"/>
      <c r="AL73" s="6"/>
      <c r="AM73" s="6"/>
      <c r="AN73" s="6"/>
      <c r="AO73" s="6"/>
      <c r="AP73" s="6"/>
      <c r="AQ73" s="6"/>
      <c r="AR73" s="6"/>
      <c r="AS73" s="6"/>
      <c r="AT73" s="6"/>
      <c r="AU73" s="6"/>
      <c r="AV73" s="6"/>
      <c r="AW73" s="6"/>
      <c r="AX73" s="6"/>
      <c r="BP73" s="6"/>
    </row>
    <row r="74" spans="2:68" x14ac:dyDescent="0.3">
      <c r="B74" s="29"/>
      <c r="C74" s="6"/>
      <c r="D74" s="28"/>
      <c r="E74" s="6"/>
      <c r="F74" s="6"/>
      <c r="G74" s="6"/>
      <c r="H74" s="6"/>
      <c r="I74" s="6"/>
      <c r="J74" s="6"/>
      <c r="K74" s="6"/>
      <c r="L74" s="6"/>
      <c r="M74" s="6"/>
      <c r="N74" s="6"/>
      <c r="O74" s="6"/>
      <c r="P74" s="6"/>
      <c r="Q74" s="6"/>
      <c r="R74" s="6"/>
      <c r="S74" s="6"/>
      <c r="T74" s="6"/>
      <c r="U74" s="6"/>
      <c r="V74" s="6"/>
      <c r="W74" s="6"/>
      <c r="X74" s="6"/>
      <c r="Y74" s="6"/>
      <c r="AL74" s="6"/>
      <c r="AM74" s="6"/>
      <c r="AN74" s="6"/>
      <c r="AO74" s="6"/>
      <c r="AP74" s="6"/>
      <c r="AQ74" s="6"/>
      <c r="AR74" s="6"/>
      <c r="AS74" s="6"/>
      <c r="AT74" s="6"/>
      <c r="AU74" s="6"/>
      <c r="AV74" s="6"/>
      <c r="AW74" s="6"/>
      <c r="AX74" s="6"/>
      <c r="BP74" s="6"/>
    </row>
    <row r="75" spans="2:68" ht="15" thickBot="1" x14ac:dyDescent="0.35">
      <c r="C75" t="s">
        <v>31</v>
      </c>
      <c r="H75" s="6"/>
      <c r="I75" s="6"/>
      <c r="J75" s="6"/>
      <c r="K75" s="6"/>
      <c r="L75" s="6"/>
      <c r="M75" s="6"/>
      <c r="N75" s="6"/>
      <c r="O75" s="6"/>
      <c r="P75" s="6"/>
      <c r="Q75" s="6"/>
      <c r="R75" s="6"/>
      <c r="S75" s="6"/>
      <c r="T75" s="6"/>
      <c r="U75" s="6"/>
      <c r="V75" s="6"/>
      <c r="W75" s="6"/>
      <c r="X75" s="6"/>
      <c r="Y75" s="6"/>
      <c r="AL75" s="6"/>
      <c r="AM75" s="6"/>
      <c r="AN75" s="6"/>
      <c r="AO75" s="6"/>
      <c r="AP75" s="6"/>
      <c r="AQ75" s="6"/>
      <c r="AR75" s="6"/>
      <c r="AS75" s="6"/>
      <c r="AT75" s="6"/>
      <c r="AU75" s="6"/>
      <c r="AV75" s="6"/>
      <c r="AW75" s="6"/>
      <c r="AX75" s="6"/>
      <c r="BP75" s="6"/>
    </row>
    <row r="76" spans="2:68" ht="15" thickBot="1" x14ac:dyDescent="0.35">
      <c r="B76" s="27" t="s">
        <v>30</v>
      </c>
      <c r="C76" s="25" t="s">
        <v>29</v>
      </c>
      <c r="D76" s="26" t="s">
        <v>28</v>
      </c>
      <c r="E76" s="25" t="s">
        <v>27</v>
      </c>
      <c r="F76" s="25" t="s">
        <v>26</v>
      </c>
      <c r="G76" s="24" t="s">
        <v>25</v>
      </c>
      <c r="H76" s="6"/>
      <c r="I76" s="6"/>
      <c r="J76" s="6"/>
      <c r="K76" s="6"/>
      <c r="L76" s="6"/>
      <c r="M76" s="6"/>
      <c r="N76" s="6"/>
      <c r="O76" s="6"/>
      <c r="P76" s="6"/>
      <c r="Q76" s="6"/>
      <c r="R76" s="6"/>
      <c r="S76" s="6"/>
      <c r="T76" s="6"/>
      <c r="U76" s="6"/>
      <c r="V76" s="6"/>
      <c r="W76" s="6"/>
      <c r="X76" s="6"/>
      <c r="Y76" s="6"/>
      <c r="AL76" s="6"/>
      <c r="AM76" s="6"/>
      <c r="AN76" s="6"/>
      <c r="AO76" s="6"/>
      <c r="AP76" s="6"/>
      <c r="AQ76" s="6"/>
      <c r="AR76" s="6"/>
      <c r="AS76" s="6"/>
      <c r="AT76" s="6"/>
      <c r="AU76" s="6"/>
      <c r="AV76" s="6"/>
      <c r="AW76" s="6"/>
      <c r="AX76" s="6"/>
      <c r="BP76" s="6"/>
    </row>
    <row r="77" spans="2:68" x14ac:dyDescent="0.3">
      <c r="B77" s="22">
        <v>1</v>
      </c>
      <c r="C77" s="20" t="s">
        <v>24</v>
      </c>
      <c r="D77" s="21"/>
      <c r="E77" s="20"/>
      <c r="F77" s="20"/>
      <c r="G77" s="19"/>
      <c r="H77" s="6"/>
      <c r="I77" s="6"/>
      <c r="J77" s="6"/>
      <c r="K77" s="6"/>
      <c r="L77" s="6"/>
      <c r="M77" s="6"/>
      <c r="N77" s="6"/>
      <c r="O77" s="6"/>
      <c r="P77" s="6"/>
      <c r="Q77" s="6"/>
      <c r="R77" s="6"/>
      <c r="S77" s="6"/>
      <c r="T77" s="6"/>
      <c r="U77" s="6"/>
      <c r="V77" s="6"/>
      <c r="W77" s="6"/>
      <c r="X77" s="6"/>
      <c r="Y77" s="6"/>
      <c r="AL77" s="6"/>
      <c r="AM77" s="6"/>
      <c r="AN77" s="6"/>
      <c r="AO77" s="6"/>
      <c r="AP77" s="6"/>
      <c r="AQ77" s="6"/>
      <c r="AR77" s="6"/>
      <c r="AS77" s="6"/>
      <c r="AT77" s="6"/>
      <c r="AU77" s="6"/>
      <c r="AV77" s="6"/>
      <c r="AW77" s="6"/>
      <c r="AX77" s="6"/>
      <c r="BP77" s="6"/>
    </row>
    <row r="78" spans="2:68" x14ac:dyDescent="0.3">
      <c r="B78" s="13"/>
      <c r="C78" s="4" t="s">
        <v>23</v>
      </c>
      <c r="D78" s="12" t="s">
        <v>8</v>
      </c>
      <c r="E78" s="4">
        <v>1</v>
      </c>
      <c r="F78" s="4">
        <v>5000000</v>
      </c>
      <c r="G78" s="23">
        <f>F78*E78</f>
        <v>5000000</v>
      </c>
      <c r="H78" s="6"/>
      <c r="I78" s="6"/>
      <c r="J78" s="6"/>
      <c r="K78" s="6"/>
      <c r="L78" s="6"/>
      <c r="M78" s="6"/>
      <c r="N78" s="6"/>
      <c r="O78" s="6"/>
      <c r="P78" s="6"/>
      <c r="Q78" s="6"/>
      <c r="R78" s="6"/>
      <c r="S78" s="6"/>
      <c r="T78" s="6"/>
      <c r="U78" s="6"/>
      <c r="V78" s="6"/>
      <c r="W78" s="6"/>
      <c r="X78" s="6"/>
      <c r="Y78" s="6"/>
      <c r="AL78" s="6"/>
      <c r="AM78" s="6"/>
      <c r="AN78" s="6"/>
      <c r="AO78" s="6"/>
      <c r="AP78" s="6"/>
      <c r="AQ78" s="6"/>
      <c r="AR78" s="6"/>
      <c r="AS78" s="6"/>
      <c r="AT78" s="6"/>
      <c r="AU78" s="6"/>
      <c r="AV78" s="6"/>
      <c r="AW78" s="6"/>
      <c r="AX78" s="6"/>
      <c r="BP78" s="6"/>
    </row>
    <row r="79" spans="2:68" x14ac:dyDescent="0.3">
      <c r="B79" s="13"/>
      <c r="C79" s="4" t="s">
        <v>22</v>
      </c>
      <c r="D79" s="12" t="s">
        <v>8</v>
      </c>
      <c r="E79" s="4">
        <v>1</v>
      </c>
      <c r="F79" s="4">
        <v>15000000</v>
      </c>
      <c r="G79" s="23">
        <f>F79*E79</f>
        <v>15000000</v>
      </c>
      <c r="H79" s="6"/>
      <c r="I79" s="6"/>
      <c r="J79" s="6"/>
      <c r="K79" s="6"/>
      <c r="L79" s="6"/>
      <c r="M79" s="6"/>
      <c r="N79" s="6"/>
      <c r="O79" s="6"/>
      <c r="P79" s="6"/>
      <c r="Q79" s="6"/>
      <c r="R79" s="6"/>
      <c r="S79" s="6"/>
      <c r="T79" s="6"/>
      <c r="U79" s="6"/>
      <c r="V79" s="6"/>
      <c r="W79" s="6"/>
      <c r="X79" s="6"/>
      <c r="Y79" s="6"/>
      <c r="AL79" s="6"/>
      <c r="AM79" s="6"/>
      <c r="AN79" s="6"/>
      <c r="AO79" s="6"/>
      <c r="AP79" s="6"/>
      <c r="AQ79" s="6"/>
      <c r="AR79" s="6"/>
      <c r="AS79" s="6"/>
      <c r="AT79" s="6"/>
      <c r="AU79" s="6"/>
      <c r="AV79" s="6"/>
      <c r="AW79" s="6"/>
      <c r="AX79" s="6"/>
      <c r="BP79" s="6"/>
    </row>
    <row r="80" spans="2:68" x14ac:dyDescent="0.3">
      <c r="B80" s="13"/>
      <c r="C80" s="4" t="s">
        <v>21</v>
      </c>
      <c r="D80" s="12" t="s">
        <v>8</v>
      </c>
      <c r="E80" s="4">
        <v>1</v>
      </c>
      <c r="F80" s="4">
        <v>5000000</v>
      </c>
      <c r="G80" s="23">
        <f>F80*E80</f>
        <v>5000000</v>
      </c>
      <c r="H80" s="6"/>
      <c r="I80" s="6"/>
      <c r="J80" s="6"/>
      <c r="K80" s="6"/>
      <c r="L80" s="6"/>
      <c r="M80" s="6"/>
      <c r="N80" s="6"/>
      <c r="O80" s="6"/>
      <c r="P80" s="6"/>
      <c r="Q80" s="6"/>
      <c r="R80" s="6"/>
      <c r="S80" s="6"/>
      <c r="T80" s="6"/>
      <c r="U80" s="6"/>
      <c r="V80" s="6"/>
      <c r="W80" s="6"/>
      <c r="X80" s="6"/>
      <c r="Y80" s="6"/>
      <c r="AL80" s="6"/>
      <c r="AM80" s="6"/>
      <c r="AN80" s="6"/>
      <c r="AO80" s="6"/>
      <c r="AP80" s="6"/>
      <c r="AQ80" s="6"/>
      <c r="AR80" s="6"/>
      <c r="AS80" s="6"/>
      <c r="AT80" s="6"/>
      <c r="AU80" s="6"/>
      <c r="AV80" s="6"/>
      <c r="AW80" s="6"/>
      <c r="AX80" s="6"/>
      <c r="BP80" s="6"/>
    </row>
    <row r="81" spans="2:68" ht="15" thickBot="1" x14ac:dyDescent="0.35">
      <c r="B81" s="10"/>
      <c r="C81" s="8"/>
      <c r="D81" s="9"/>
      <c r="E81" s="8"/>
      <c r="F81" s="8"/>
      <c r="G81" s="7">
        <f>F81*E81</f>
        <v>0</v>
      </c>
      <c r="H81" s="6"/>
      <c r="I81" s="6"/>
      <c r="J81" s="6"/>
      <c r="K81" s="6"/>
      <c r="L81" s="6"/>
      <c r="M81" s="6"/>
      <c r="N81" s="6"/>
      <c r="O81" s="6"/>
      <c r="P81" s="6"/>
      <c r="Q81" s="6"/>
      <c r="R81" s="6"/>
      <c r="S81" s="6"/>
      <c r="T81" s="6"/>
      <c r="U81" s="6"/>
      <c r="V81" s="6"/>
      <c r="W81" s="6"/>
      <c r="X81" s="6"/>
      <c r="Y81" s="6"/>
      <c r="AL81" s="6"/>
      <c r="AM81" s="6"/>
      <c r="AN81" s="6"/>
      <c r="AO81" s="6"/>
      <c r="AP81" s="6"/>
      <c r="AQ81" s="6"/>
      <c r="AR81" s="6"/>
      <c r="AS81" s="6"/>
      <c r="AT81" s="6"/>
      <c r="AU81" s="6"/>
      <c r="AV81" s="6"/>
      <c r="AW81" s="6"/>
      <c r="AX81" s="6"/>
      <c r="BP81" s="6"/>
    </row>
    <row r="82" spans="2:68" x14ac:dyDescent="0.3">
      <c r="B82" s="22">
        <v>2</v>
      </c>
      <c r="C82" s="20" t="s">
        <v>20</v>
      </c>
      <c r="D82" s="21"/>
      <c r="E82" s="20"/>
      <c r="F82" s="20"/>
      <c r="G82" s="19"/>
      <c r="H82" s="6"/>
      <c r="I82" s="6"/>
      <c r="J82" s="6"/>
      <c r="K82" s="6"/>
      <c r="L82" s="6"/>
      <c r="M82" s="6"/>
      <c r="N82" s="6"/>
      <c r="O82" s="6"/>
      <c r="P82" s="6"/>
      <c r="Q82" s="6"/>
      <c r="R82" s="6"/>
      <c r="S82" s="6"/>
      <c r="T82" s="6"/>
      <c r="U82" s="6"/>
      <c r="V82" s="6"/>
      <c r="W82" s="6"/>
      <c r="X82" s="6"/>
      <c r="Y82" s="6"/>
      <c r="AL82" s="6"/>
      <c r="AM82" s="6"/>
      <c r="AN82" s="6"/>
      <c r="AO82" s="6"/>
      <c r="AP82" s="6"/>
      <c r="AQ82" s="6"/>
      <c r="AR82" s="6"/>
      <c r="AS82" s="6"/>
      <c r="AT82" s="6"/>
      <c r="AU82" s="6"/>
      <c r="AV82" s="6"/>
      <c r="AW82" s="6"/>
      <c r="AX82" s="6"/>
      <c r="BP82" s="6"/>
    </row>
    <row r="83" spans="2:68" x14ac:dyDescent="0.3">
      <c r="B83" s="13"/>
      <c r="C83" s="4" t="s">
        <v>19</v>
      </c>
      <c r="D83" s="12"/>
      <c r="E83" s="4"/>
      <c r="F83" s="4"/>
      <c r="G83" s="23"/>
      <c r="H83" s="6"/>
      <c r="I83" s="6"/>
      <c r="J83" s="6"/>
      <c r="K83" s="6"/>
      <c r="L83" s="6"/>
      <c r="M83" s="6"/>
      <c r="N83" s="6"/>
      <c r="O83" s="6"/>
      <c r="P83" s="6"/>
      <c r="Q83" s="6"/>
      <c r="R83" s="6"/>
      <c r="S83" s="6"/>
      <c r="T83" s="6"/>
      <c r="U83" s="6"/>
      <c r="V83" s="6"/>
      <c r="W83" s="6"/>
      <c r="X83" s="6"/>
      <c r="Y83" s="6"/>
      <c r="AL83" s="6"/>
      <c r="AM83" s="6"/>
      <c r="AN83" s="6"/>
      <c r="AO83" s="6"/>
      <c r="AP83" s="6"/>
      <c r="AQ83" s="6"/>
      <c r="AR83" s="6"/>
      <c r="AS83" s="6"/>
      <c r="AT83" s="6"/>
      <c r="AU83" s="6"/>
      <c r="AV83" s="6"/>
      <c r="AW83" s="6"/>
      <c r="AX83" s="6"/>
      <c r="BP83" s="6"/>
    </row>
    <row r="84" spans="2:68" x14ac:dyDescent="0.3">
      <c r="B84" s="13"/>
      <c r="C84" s="4" t="s">
        <v>16</v>
      </c>
      <c r="D84" s="12" t="s">
        <v>12</v>
      </c>
      <c r="E84" s="4">
        <v>19250</v>
      </c>
      <c r="F84" s="4">
        <v>350</v>
      </c>
      <c r="G84" s="23">
        <f>F84*E84</f>
        <v>6737500</v>
      </c>
      <c r="H84" s="6"/>
      <c r="I84" s="6"/>
      <c r="J84" s="6"/>
      <c r="K84" s="6"/>
      <c r="L84" s="6"/>
      <c r="M84" s="6"/>
      <c r="N84" s="6"/>
      <c r="O84" s="6"/>
      <c r="P84" s="6"/>
      <c r="Q84" s="6"/>
      <c r="R84" s="6"/>
      <c r="S84" s="6"/>
      <c r="T84" s="6"/>
      <c r="U84" s="6"/>
      <c r="V84" s="6"/>
      <c r="W84" s="6"/>
      <c r="X84" s="6"/>
      <c r="Y84" s="6"/>
      <c r="AL84" s="6"/>
      <c r="AM84" s="6"/>
      <c r="AN84" s="6"/>
      <c r="AO84" s="6"/>
      <c r="AP84" s="6"/>
      <c r="AQ84" s="6"/>
      <c r="AR84" s="6"/>
      <c r="AS84" s="6"/>
      <c r="AT84" s="6"/>
      <c r="AU84" s="6"/>
      <c r="AV84" s="6"/>
      <c r="AW84" s="6"/>
      <c r="AX84" s="6"/>
      <c r="BP84" s="6"/>
    </row>
    <row r="85" spans="2:68" x14ac:dyDescent="0.3">
      <c r="B85" s="13"/>
      <c r="C85" s="4" t="s">
        <v>15</v>
      </c>
      <c r="D85" s="12" t="s">
        <v>14</v>
      </c>
      <c r="E85" s="4">
        <v>500</v>
      </c>
      <c r="F85" s="4">
        <v>170</v>
      </c>
      <c r="G85" s="23">
        <f>F85*E85</f>
        <v>85000</v>
      </c>
      <c r="H85" s="6"/>
      <c r="I85" s="6"/>
      <c r="J85" s="6"/>
      <c r="K85" s="6"/>
      <c r="L85" s="6"/>
      <c r="M85" s="6"/>
      <c r="N85" s="6"/>
      <c r="O85" s="6"/>
      <c r="P85" s="6"/>
      <c r="Q85" s="6"/>
      <c r="R85" s="6"/>
      <c r="S85" s="6"/>
      <c r="T85" s="6"/>
      <c r="U85" s="6"/>
      <c r="V85" s="6"/>
      <c r="W85" s="6"/>
      <c r="X85" s="6"/>
      <c r="Y85" s="6"/>
      <c r="AL85" s="6"/>
      <c r="AM85" s="6"/>
      <c r="AN85" s="6"/>
      <c r="AO85" s="6"/>
      <c r="AP85" s="6"/>
      <c r="AQ85" s="6"/>
      <c r="AR85" s="6"/>
      <c r="AS85" s="6"/>
      <c r="AT85" s="6"/>
      <c r="AU85" s="6"/>
      <c r="AV85" s="6"/>
      <c r="AW85" s="6"/>
      <c r="AX85" s="6"/>
      <c r="BP85" s="6"/>
    </row>
    <row r="86" spans="2:68" x14ac:dyDescent="0.3">
      <c r="B86" s="13"/>
      <c r="C86" s="4" t="s">
        <v>13</v>
      </c>
      <c r="D86" s="12" t="s">
        <v>12</v>
      </c>
      <c r="E86" s="4">
        <v>200</v>
      </c>
      <c r="F86" s="4">
        <v>3000</v>
      </c>
      <c r="G86" s="23">
        <f>F86*E86</f>
        <v>600000</v>
      </c>
      <c r="H86" s="6"/>
      <c r="I86" s="6"/>
      <c r="J86" s="6"/>
      <c r="K86" s="6"/>
      <c r="L86" s="6"/>
      <c r="M86" s="6"/>
      <c r="N86" s="6"/>
      <c r="O86" s="6"/>
      <c r="P86" s="6"/>
      <c r="Q86" s="6"/>
      <c r="R86" s="6"/>
      <c r="S86" s="6"/>
      <c r="T86" s="6"/>
      <c r="U86" s="6"/>
      <c r="V86" s="6"/>
      <c r="W86" s="6"/>
      <c r="X86" s="6"/>
      <c r="Y86" s="6"/>
      <c r="AL86" s="6"/>
      <c r="AM86" s="6"/>
      <c r="AN86" s="6"/>
      <c r="AO86" s="6"/>
      <c r="AP86" s="6"/>
      <c r="AQ86" s="6"/>
      <c r="AR86" s="6"/>
      <c r="AS86" s="6"/>
      <c r="AT86" s="6"/>
      <c r="AU86" s="6"/>
      <c r="AV86" s="6"/>
      <c r="AW86" s="6"/>
      <c r="AX86" s="6"/>
      <c r="BP86" s="6"/>
    </row>
    <row r="87" spans="2:68" x14ac:dyDescent="0.3">
      <c r="B87" s="13"/>
      <c r="C87" s="4" t="s">
        <v>18</v>
      </c>
      <c r="D87" s="12"/>
      <c r="E87" s="4"/>
      <c r="F87" s="4"/>
      <c r="G87" s="23"/>
      <c r="H87" s="6"/>
      <c r="I87" s="6"/>
      <c r="J87" s="6"/>
      <c r="K87" s="6"/>
      <c r="L87" s="6"/>
      <c r="M87" s="6"/>
      <c r="N87" s="6"/>
      <c r="O87" s="6"/>
      <c r="P87" s="6"/>
      <c r="Q87" s="6"/>
      <c r="R87" s="6"/>
      <c r="S87" s="6"/>
      <c r="T87" s="6"/>
      <c r="U87" s="6"/>
      <c r="V87" s="6"/>
      <c r="W87" s="6"/>
      <c r="X87" s="6"/>
      <c r="Y87" s="6"/>
      <c r="AL87" s="6"/>
      <c r="AM87" s="6"/>
      <c r="AN87" s="6"/>
      <c r="AO87" s="6"/>
      <c r="AP87" s="6"/>
      <c r="AQ87" s="6"/>
      <c r="AR87" s="6"/>
      <c r="AS87" s="6"/>
      <c r="AT87" s="6"/>
      <c r="AU87" s="6"/>
      <c r="AV87" s="6"/>
      <c r="AW87" s="6"/>
      <c r="AX87" s="6"/>
      <c r="BP87" s="6"/>
    </row>
    <row r="88" spans="2:68" x14ac:dyDescent="0.3">
      <c r="B88" s="13"/>
      <c r="C88" s="4" t="s">
        <v>16</v>
      </c>
      <c r="D88" s="12" t="s">
        <v>12</v>
      </c>
      <c r="E88" s="4">
        <v>8631</v>
      </c>
      <c r="F88" s="4">
        <v>350</v>
      </c>
      <c r="G88" s="23">
        <f>F88*E88</f>
        <v>3020850</v>
      </c>
      <c r="H88" s="6"/>
      <c r="I88" s="6"/>
      <c r="J88" s="6"/>
      <c r="K88" s="6"/>
      <c r="L88" s="6"/>
      <c r="M88" s="6"/>
      <c r="N88" s="6"/>
      <c r="O88" s="6"/>
      <c r="P88" s="6"/>
      <c r="Q88" s="6"/>
      <c r="R88" s="6"/>
      <c r="S88" s="6"/>
      <c r="T88" s="6"/>
      <c r="U88" s="6"/>
      <c r="V88" s="6"/>
      <c r="W88" s="6"/>
      <c r="X88" s="6"/>
      <c r="Y88" s="6"/>
      <c r="AL88" s="6"/>
      <c r="AM88" s="6"/>
      <c r="AN88" s="6"/>
      <c r="AO88" s="6"/>
      <c r="AP88" s="6"/>
      <c r="AQ88" s="6"/>
      <c r="AR88" s="6"/>
      <c r="AS88" s="6"/>
      <c r="AT88" s="6"/>
      <c r="AU88" s="6"/>
      <c r="AV88" s="6"/>
      <c r="AW88" s="6"/>
      <c r="AX88" s="6"/>
      <c r="BP88" s="6"/>
    </row>
    <row r="89" spans="2:68" x14ac:dyDescent="0.3">
      <c r="B89" s="13"/>
      <c r="C89" s="4" t="s">
        <v>15</v>
      </c>
      <c r="D89" s="12" t="s">
        <v>14</v>
      </c>
      <c r="E89" s="4">
        <v>200</v>
      </c>
      <c r="F89" s="4">
        <v>170</v>
      </c>
      <c r="G89" s="23">
        <f>F89*E89</f>
        <v>34000</v>
      </c>
      <c r="H89" s="6"/>
      <c r="I89" s="6"/>
      <c r="J89" s="6"/>
      <c r="K89" s="6"/>
      <c r="L89" s="6"/>
      <c r="M89" s="6"/>
      <c r="N89" s="6"/>
      <c r="O89" s="6"/>
      <c r="P89" s="6"/>
      <c r="Q89" s="6"/>
      <c r="R89" s="6"/>
      <c r="S89" s="6"/>
      <c r="T89" s="6"/>
      <c r="U89" s="6"/>
      <c r="V89" s="6"/>
      <c r="W89" s="6"/>
      <c r="X89" s="6"/>
      <c r="Y89" s="6"/>
      <c r="AL89" s="6"/>
      <c r="AM89" s="6"/>
      <c r="AN89" s="6"/>
      <c r="AO89" s="6"/>
      <c r="AP89" s="6"/>
      <c r="AQ89" s="6"/>
      <c r="AR89" s="6"/>
      <c r="AS89" s="6"/>
      <c r="AT89" s="6"/>
      <c r="AU89" s="6"/>
      <c r="AV89" s="6"/>
      <c r="AW89" s="6"/>
      <c r="AX89" s="6"/>
    </row>
    <row r="90" spans="2:68" x14ac:dyDescent="0.3">
      <c r="B90" s="13"/>
      <c r="C90" s="4" t="s">
        <v>13</v>
      </c>
      <c r="D90" s="12" t="s">
        <v>12</v>
      </c>
      <c r="E90" s="4">
        <v>100</v>
      </c>
      <c r="F90" s="4">
        <v>3000</v>
      </c>
      <c r="G90" s="23">
        <f>F90*E90</f>
        <v>300000</v>
      </c>
      <c r="H90" s="6"/>
      <c r="I90" s="6"/>
      <c r="J90" s="6"/>
      <c r="K90" s="6"/>
      <c r="L90" s="6"/>
      <c r="M90" s="6"/>
      <c r="N90" s="6"/>
      <c r="O90" s="6"/>
      <c r="P90" s="6"/>
      <c r="Q90" s="6"/>
      <c r="R90" s="6"/>
      <c r="S90" s="6"/>
      <c r="T90" s="6"/>
      <c r="U90" s="6"/>
      <c r="V90" s="6"/>
      <c r="W90" s="6"/>
      <c r="X90" s="6"/>
      <c r="Y90" s="6"/>
      <c r="AL90" s="6"/>
      <c r="AM90" s="6"/>
      <c r="AN90" s="6"/>
      <c r="AO90" s="6"/>
      <c r="AP90" s="6"/>
      <c r="AQ90" s="6"/>
      <c r="AR90" s="6"/>
      <c r="AS90" s="6"/>
      <c r="AT90" s="6"/>
      <c r="AU90" s="6"/>
      <c r="AV90" s="6"/>
      <c r="AW90" s="6"/>
      <c r="AX90" s="6"/>
    </row>
    <row r="91" spans="2:68" x14ac:dyDescent="0.3">
      <c r="B91" s="13"/>
      <c r="C91" s="4" t="s">
        <v>223</v>
      </c>
      <c r="D91" s="12"/>
      <c r="E91" s="4"/>
      <c r="F91" s="4"/>
      <c r="G91" s="23"/>
      <c r="H91" s="6"/>
      <c r="I91" s="6"/>
      <c r="J91" s="6"/>
      <c r="K91" s="6"/>
      <c r="L91" s="6"/>
      <c r="M91" s="6"/>
      <c r="N91" s="6"/>
      <c r="O91" s="6"/>
      <c r="P91" s="6"/>
      <c r="Q91" s="6"/>
      <c r="R91" s="6"/>
      <c r="S91" s="6"/>
      <c r="T91" s="6"/>
      <c r="U91" s="6"/>
      <c r="V91" s="6"/>
      <c r="W91" s="6"/>
      <c r="X91" s="6"/>
      <c r="Y91" s="6"/>
      <c r="AL91" s="6"/>
      <c r="AM91" s="6"/>
      <c r="AN91" s="6"/>
      <c r="AO91" s="6"/>
      <c r="AP91" s="6"/>
      <c r="AQ91" s="6"/>
      <c r="AR91" s="6"/>
      <c r="AS91" s="6"/>
      <c r="AT91" s="6"/>
      <c r="AU91" s="6"/>
      <c r="AV91" s="6"/>
      <c r="AW91" s="6"/>
      <c r="AX91" s="6"/>
    </row>
    <row r="92" spans="2:68" x14ac:dyDescent="0.3">
      <c r="B92" s="13"/>
      <c r="C92" s="4" t="s">
        <v>16</v>
      </c>
      <c r="D92" s="12" t="s">
        <v>12</v>
      </c>
      <c r="E92" s="4">
        <v>99990</v>
      </c>
      <c r="F92" s="4">
        <v>350</v>
      </c>
      <c r="G92" s="23">
        <v>0</v>
      </c>
      <c r="H92" s="6"/>
      <c r="I92" s="6"/>
      <c r="J92" s="6"/>
      <c r="K92" s="6"/>
      <c r="L92" s="6"/>
      <c r="M92" s="6"/>
      <c r="N92" s="6"/>
      <c r="O92" s="6"/>
      <c r="P92" s="6"/>
      <c r="Q92" s="6"/>
      <c r="R92" s="6"/>
      <c r="S92" s="6"/>
      <c r="T92" s="6"/>
      <c r="U92" s="6"/>
      <c r="V92" s="6"/>
      <c r="W92" s="6"/>
      <c r="X92" s="6"/>
      <c r="Y92" s="6"/>
      <c r="AL92" s="6"/>
      <c r="AM92" s="6"/>
      <c r="AN92" s="6"/>
      <c r="AO92" s="6"/>
      <c r="AP92" s="6"/>
      <c r="AQ92" s="6"/>
      <c r="AR92" s="6"/>
      <c r="AS92" s="6"/>
      <c r="AT92" s="6"/>
      <c r="AU92" s="6"/>
      <c r="AV92" s="6"/>
      <c r="AW92" s="6"/>
      <c r="AX92" s="6"/>
    </row>
    <row r="93" spans="2:68" x14ac:dyDescent="0.3">
      <c r="B93" s="13"/>
      <c r="C93" s="4" t="s">
        <v>15</v>
      </c>
      <c r="D93" s="12" t="s">
        <v>14</v>
      </c>
      <c r="E93" s="4">
        <v>550</v>
      </c>
      <c r="F93" s="4">
        <v>170</v>
      </c>
      <c r="G93" s="23">
        <v>0</v>
      </c>
      <c r="H93" s="6"/>
      <c r="I93" s="6"/>
      <c r="J93" s="6"/>
      <c r="K93" s="6"/>
      <c r="L93" s="6"/>
      <c r="M93" s="6"/>
      <c r="N93" s="6"/>
      <c r="O93" s="6"/>
      <c r="P93" s="6"/>
      <c r="Q93" s="6"/>
      <c r="R93" s="6"/>
      <c r="S93" s="6"/>
      <c r="T93" s="6"/>
      <c r="U93" s="6"/>
      <c r="V93" s="6"/>
      <c r="W93" s="6"/>
      <c r="X93" s="6"/>
      <c r="Y93" s="6"/>
      <c r="AL93" s="6"/>
      <c r="AM93" s="6"/>
      <c r="AN93" s="6"/>
      <c r="AO93" s="6"/>
      <c r="AP93" s="6"/>
      <c r="AQ93" s="6"/>
      <c r="AR93" s="6"/>
      <c r="AS93" s="6"/>
      <c r="AT93" s="6"/>
      <c r="AU93" s="6"/>
      <c r="AV93" s="6"/>
      <c r="AW93" s="6"/>
      <c r="AX93" s="6"/>
    </row>
    <row r="94" spans="2:68" x14ac:dyDescent="0.3">
      <c r="B94" s="13"/>
      <c r="C94" s="4" t="s">
        <v>13</v>
      </c>
      <c r="D94" s="12" t="s">
        <v>12</v>
      </c>
      <c r="E94" s="4">
        <v>125</v>
      </c>
      <c r="F94" s="4">
        <v>3000</v>
      </c>
      <c r="G94" s="23">
        <v>0</v>
      </c>
      <c r="H94" s="6"/>
      <c r="I94" s="6"/>
      <c r="J94" s="6"/>
      <c r="K94" s="6"/>
      <c r="L94" s="6"/>
      <c r="M94" s="6"/>
      <c r="N94" s="6"/>
      <c r="O94" s="6"/>
      <c r="P94" s="6"/>
      <c r="Q94" s="6"/>
      <c r="R94" s="6"/>
      <c r="S94" s="6"/>
      <c r="T94" s="6"/>
      <c r="U94" s="6"/>
      <c r="V94" s="6"/>
      <c r="W94" s="6"/>
      <c r="X94" s="6"/>
      <c r="Y94" s="6"/>
      <c r="AL94" s="6"/>
      <c r="AM94" s="6"/>
      <c r="AN94" s="6"/>
      <c r="AO94" s="6"/>
      <c r="AP94" s="6"/>
      <c r="AQ94" s="6"/>
      <c r="AR94" s="6"/>
      <c r="AS94" s="6"/>
      <c r="AT94" s="6"/>
      <c r="AU94" s="6"/>
      <c r="AV94" s="6"/>
      <c r="AW94" s="6"/>
      <c r="AX94" s="6"/>
    </row>
    <row r="95" spans="2:68" x14ac:dyDescent="0.3">
      <c r="B95" s="13"/>
      <c r="C95" s="4"/>
      <c r="D95" s="12"/>
      <c r="E95" s="4"/>
      <c r="F95" s="4"/>
      <c r="G95" s="23">
        <f t="shared" ref="G95:G101" si="36">F95*E95</f>
        <v>0</v>
      </c>
      <c r="H95" s="6"/>
      <c r="I95" s="6"/>
      <c r="J95" s="6"/>
      <c r="K95" s="6"/>
      <c r="L95" s="6"/>
      <c r="M95" s="6"/>
      <c r="N95" s="6"/>
      <c r="O95" s="6"/>
      <c r="P95" s="6"/>
      <c r="Q95" s="6"/>
      <c r="R95" s="6"/>
      <c r="S95" s="6"/>
      <c r="T95" s="6"/>
      <c r="U95" s="6"/>
      <c r="V95" s="6"/>
      <c r="W95" s="6"/>
      <c r="X95" s="6"/>
      <c r="Y95" s="6"/>
      <c r="AL95" s="6"/>
      <c r="AM95" s="6"/>
      <c r="AN95" s="6"/>
      <c r="AO95" s="6"/>
      <c r="AP95" s="6"/>
      <c r="AQ95" s="6"/>
      <c r="AR95" s="6"/>
      <c r="AS95" s="6"/>
      <c r="AT95" s="6"/>
      <c r="AU95" s="6"/>
      <c r="AV95" s="6"/>
      <c r="AW95" s="6"/>
      <c r="AX95" s="6"/>
    </row>
    <row r="96" spans="2:68" ht="15" thickBot="1" x14ac:dyDescent="0.35">
      <c r="B96" s="10"/>
      <c r="C96" s="8"/>
      <c r="D96" s="9"/>
      <c r="E96" s="8"/>
      <c r="F96" s="8"/>
      <c r="G96" s="7">
        <f t="shared" si="36"/>
        <v>0</v>
      </c>
      <c r="H96" s="6"/>
      <c r="I96" s="6"/>
      <c r="J96" s="6"/>
      <c r="K96" s="6"/>
      <c r="L96" s="6"/>
      <c r="M96" s="6"/>
      <c r="N96" s="6"/>
      <c r="O96" s="6"/>
      <c r="P96" s="6"/>
      <c r="Q96" s="6"/>
      <c r="R96" s="6"/>
      <c r="S96" s="6"/>
      <c r="T96" s="6"/>
      <c r="U96" s="6"/>
      <c r="V96" s="6"/>
      <c r="W96" s="6"/>
      <c r="X96" s="6"/>
      <c r="Y96" s="6"/>
      <c r="AL96" s="6"/>
      <c r="AM96" s="6"/>
      <c r="AN96" s="6"/>
      <c r="AO96" s="6"/>
      <c r="AP96" s="6"/>
      <c r="AQ96" s="6"/>
      <c r="AR96" s="6"/>
      <c r="AS96" s="6"/>
      <c r="AT96" s="6"/>
      <c r="AU96" s="6"/>
      <c r="AV96" s="6"/>
      <c r="AW96" s="6"/>
      <c r="AX96" s="6"/>
    </row>
    <row r="97" spans="2:50" x14ac:dyDescent="0.3">
      <c r="B97" s="22">
        <v>3</v>
      </c>
      <c r="C97" s="20" t="s">
        <v>11</v>
      </c>
      <c r="D97" s="21" t="s">
        <v>8</v>
      </c>
      <c r="E97" s="20">
        <v>1</v>
      </c>
      <c r="F97" s="20">
        <v>15000000</v>
      </c>
      <c r="G97" s="19">
        <f t="shared" si="36"/>
        <v>15000000</v>
      </c>
      <c r="H97" s="6"/>
      <c r="I97" s="6"/>
      <c r="J97" s="6"/>
      <c r="K97" s="6"/>
      <c r="L97" s="6"/>
      <c r="M97" s="6"/>
      <c r="N97" s="6"/>
      <c r="O97" s="6"/>
      <c r="P97" s="6"/>
      <c r="Q97" s="6"/>
      <c r="R97" s="6"/>
      <c r="S97" s="6"/>
      <c r="T97" s="6"/>
      <c r="U97" s="6"/>
      <c r="V97" s="6"/>
      <c r="W97" s="6"/>
      <c r="X97" s="6"/>
      <c r="Y97" s="6"/>
      <c r="AL97" s="6"/>
      <c r="AM97" s="6"/>
      <c r="AN97" s="6"/>
      <c r="AO97" s="6"/>
      <c r="AP97" s="6"/>
      <c r="AQ97" s="6"/>
      <c r="AR97" s="6"/>
      <c r="AS97" s="6"/>
      <c r="AT97" s="6"/>
      <c r="AU97" s="6"/>
      <c r="AV97" s="6"/>
      <c r="AW97" s="6"/>
      <c r="AX97" s="6"/>
    </row>
    <row r="98" spans="2:50" ht="15" thickBot="1" x14ac:dyDescent="0.35">
      <c r="B98" s="10"/>
      <c r="C98" s="8"/>
      <c r="D98" s="9"/>
      <c r="E98" s="8"/>
      <c r="F98" s="8"/>
      <c r="G98" s="7">
        <f t="shared" si="36"/>
        <v>0</v>
      </c>
      <c r="H98" s="6"/>
      <c r="I98" s="6"/>
      <c r="J98" s="6"/>
      <c r="K98" s="6"/>
      <c r="L98" s="6"/>
      <c r="M98" s="6"/>
      <c r="N98" s="6"/>
      <c r="O98" s="6"/>
      <c r="P98" s="6"/>
      <c r="Q98" s="6"/>
      <c r="R98" s="6"/>
      <c r="S98" s="6"/>
      <c r="T98" s="6"/>
      <c r="U98" s="6"/>
      <c r="V98" s="6"/>
      <c r="W98" s="6"/>
      <c r="X98" s="6"/>
      <c r="Y98" s="6"/>
      <c r="AL98" s="6"/>
      <c r="AM98" s="6"/>
      <c r="AN98" s="6"/>
      <c r="AO98" s="6"/>
      <c r="AP98" s="6"/>
      <c r="AQ98" s="6"/>
      <c r="AR98" s="6"/>
      <c r="AS98" s="6"/>
      <c r="AT98" s="6"/>
      <c r="AU98" s="6"/>
      <c r="AV98" s="6"/>
      <c r="AW98" s="6"/>
      <c r="AX98" s="6"/>
    </row>
    <row r="99" spans="2:50" x14ac:dyDescent="0.3">
      <c r="B99" s="22">
        <v>4</v>
      </c>
      <c r="C99" s="20" t="s">
        <v>10</v>
      </c>
      <c r="D99" s="21" t="s">
        <v>8</v>
      </c>
      <c r="E99" s="20">
        <v>1</v>
      </c>
      <c r="F99" s="20">
        <v>4000000</v>
      </c>
      <c r="G99" s="19">
        <f t="shared" si="36"/>
        <v>4000000</v>
      </c>
      <c r="H99" s="6"/>
      <c r="I99" s="6"/>
      <c r="J99" s="6"/>
      <c r="K99" s="6"/>
      <c r="L99" s="6"/>
      <c r="M99" s="6"/>
      <c r="N99" s="6"/>
      <c r="O99" s="6"/>
      <c r="P99" s="6"/>
      <c r="Q99" s="6"/>
      <c r="R99" s="6"/>
      <c r="S99" s="6"/>
      <c r="T99" s="6"/>
      <c r="U99" s="6"/>
      <c r="V99" s="6"/>
      <c r="W99" s="6"/>
      <c r="X99" s="6"/>
      <c r="Y99" s="6"/>
      <c r="AL99" s="6"/>
      <c r="AM99" s="6"/>
      <c r="AN99" s="6"/>
      <c r="AO99" s="6"/>
      <c r="AP99" s="6"/>
      <c r="AQ99" s="6"/>
      <c r="AR99" s="6"/>
      <c r="AS99" s="6"/>
      <c r="AT99" s="6"/>
      <c r="AU99" s="6"/>
      <c r="AV99" s="6"/>
      <c r="AW99" s="6"/>
      <c r="AX99" s="6"/>
    </row>
    <row r="100" spans="2:50" ht="15" thickBot="1" x14ac:dyDescent="0.35">
      <c r="B100" s="10"/>
      <c r="C100" s="8"/>
      <c r="D100" s="9"/>
      <c r="E100" s="8"/>
      <c r="F100" s="8"/>
      <c r="G100" s="7">
        <f t="shared" si="36"/>
        <v>0</v>
      </c>
      <c r="H100" s="6"/>
      <c r="I100" s="6"/>
      <c r="J100" s="6"/>
      <c r="K100" s="6"/>
      <c r="L100" s="6"/>
      <c r="M100" s="6"/>
      <c r="N100" s="6"/>
      <c r="O100" s="6"/>
      <c r="P100" s="6"/>
      <c r="Q100" s="6"/>
      <c r="R100" s="6"/>
      <c r="S100" s="6"/>
      <c r="T100" s="6"/>
      <c r="U100" s="6"/>
      <c r="V100" s="6"/>
      <c r="W100" s="6"/>
      <c r="X100" s="6"/>
      <c r="Y100" s="6"/>
      <c r="AL100" s="6"/>
      <c r="AM100" s="6"/>
      <c r="AN100" s="6"/>
      <c r="AO100" s="6"/>
      <c r="AP100" s="6"/>
      <c r="AQ100" s="6"/>
      <c r="AR100" s="6"/>
      <c r="AS100" s="6"/>
      <c r="AT100" s="6"/>
      <c r="AU100" s="6"/>
      <c r="AV100" s="6"/>
      <c r="AW100" s="6"/>
      <c r="AX100" s="6"/>
    </row>
    <row r="101" spans="2:50" x14ac:dyDescent="0.3">
      <c r="B101" s="22">
        <v>5</v>
      </c>
      <c r="C101" s="20" t="s">
        <v>9</v>
      </c>
      <c r="D101" s="21" t="s">
        <v>8</v>
      </c>
      <c r="E101" s="20">
        <v>1</v>
      </c>
      <c r="F101" s="20">
        <v>4000000</v>
      </c>
      <c r="G101" s="19">
        <f t="shared" si="36"/>
        <v>4000000</v>
      </c>
      <c r="H101" s="6"/>
      <c r="I101" s="6"/>
      <c r="J101" s="6"/>
      <c r="K101" s="6"/>
      <c r="L101" s="6"/>
      <c r="M101" s="6"/>
      <c r="N101" s="6"/>
      <c r="O101" s="6"/>
      <c r="P101" s="6"/>
      <c r="Q101" s="6"/>
      <c r="R101" s="6"/>
      <c r="S101" s="6"/>
      <c r="T101" s="6"/>
      <c r="U101" s="6"/>
      <c r="V101" s="6"/>
      <c r="W101" s="6"/>
      <c r="X101" s="6"/>
      <c r="Y101" s="6"/>
      <c r="AL101" s="6"/>
      <c r="AM101" s="6"/>
      <c r="AN101" s="6"/>
      <c r="AO101" s="6"/>
      <c r="AP101" s="6"/>
      <c r="AQ101" s="6"/>
      <c r="AR101" s="6"/>
      <c r="AS101" s="6"/>
      <c r="AT101" s="6"/>
      <c r="AU101" s="6"/>
      <c r="AV101" s="6"/>
      <c r="AW101" s="6"/>
      <c r="AX101" s="6"/>
    </row>
    <row r="102" spans="2:50" ht="15" thickBot="1" x14ac:dyDescent="0.35">
      <c r="B102" s="10"/>
      <c r="C102" s="8"/>
      <c r="D102" s="9"/>
      <c r="E102" s="8"/>
      <c r="F102" s="8"/>
      <c r="G102" s="18"/>
      <c r="H102" s="6"/>
      <c r="I102" s="6"/>
      <c r="J102" s="6"/>
      <c r="K102" s="6"/>
      <c r="L102" s="6"/>
      <c r="M102" s="6"/>
      <c r="N102" s="6"/>
      <c r="O102" s="6"/>
      <c r="P102" s="6"/>
      <c r="Q102" s="6"/>
      <c r="R102" s="6"/>
      <c r="S102" s="6"/>
      <c r="T102" s="6"/>
      <c r="U102" s="6"/>
      <c r="V102" s="6"/>
      <c r="W102" s="6"/>
      <c r="X102" s="6"/>
      <c r="Y102" s="6"/>
      <c r="AL102" s="6"/>
      <c r="AM102" s="6"/>
      <c r="AN102" s="6"/>
      <c r="AO102" s="6"/>
      <c r="AP102" s="6"/>
      <c r="AQ102" s="6"/>
      <c r="AR102" s="6"/>
      <c r="AS102" s="6"/>
      <c r="AT102" s="6"/>
      <c r="AU102" s="6"/>
      <c r="AV102" s="6"/>
      <c r="AW102" s="6"/>
      <c r="AX102" s="6"/>
    </row>
    <row r="103" spans="2:50" x14ac:dyDescent="0.3">
      <c r="B103" s="17"/>
      <c r="C103" s="15"/>
      <c r="D103" s="16"/>
      <c r="E103" s="15"/>
      <c r="F103" s="15"/>
      <c r="G103" s="14"/>
      <c r="H103" s="6"/>
      <c r="I103" s="6"/>
      <c r="J103" s="6"/>
      <c r="K103" s="6"/>
      <c r="L103" s="6"/>
      <c r="M103" s="6"/>
      <c r="N103" s="6"/>
      <c r="O103" s="6"/>
      <c r="P103" s="6"/>
      <c r="Q103" s="6"/>
      <c r="R103" s="6"/>
      <c r="S103" s="6"/>
      <c r="T103" s="6"/>
      <c r="U103" s="6"/>
      <c r="V103" s="6"/>
      <c r="W103" s="6"/>
      <c r="X103" s="6"/>
      <c r="Y103" s="6"/>
      <c r="AL103" s="6"/>
      <c r="AM103" s="6"/>
      <c r="AN103" s="6"/>
      <c r="AO103" s="6"/>
      <c r="AP103" s="6"/>
      <c r="AQ103" s="6"/>
      <c r="AR103" s="6"/>
      <c r="AS103" s="6"/>
      <c r="AT103" s="6"/>
      <c r="AU103" s="6"/>
      <c r="AV103" s="6"/>
      <c r="AW103" s="6"/>
      <c r="AX103" s="6"/>
    </row>
    <row r="104" spans="2:50" x14ac:dyDescent="0.3">
      <c r="B104" s="13"/>
      <c r="C104" s="4"/>
      <c r="D104" s="12"/>
      <c r="E104" s="4"/>
      <c r="F104" s="4"/>
      <c r="G104" s="11"/>
      <c r="H104" s="6"/>
      <c r="I104" s="6"/>
      <c r="J104" s="6"/>
      <c r="K104" s="6"/>
      <c r="L104" s="6"/>
      <c r="M104" s="6"/>
      <c r="N104" s="6"/>
      <c r="O104" s="6"/>
      <c r="P104" s="6"/>
      <c r="Q104" s="6"/>
      <c r="R104" s="6"/>
      <c r="S104" s="6"/>
      <c r="T104" s="6"/>
      <c r="U104" s="6"/>
      <c r="V104" s="6"/>
      <c r="W104" s="6"/>
      <c r="X104" s="6"/>
      <c r="Y104" s="6"/>
      <c r="AL104" s="6"/>
      <c r="AM104" s="6"/>
      <c r="AN104" s="6"/>
      <c r="AO104" s="6"/>
      <c r="AP104" s="6"/>
      <c r="AQ104" s="6"/>
      <c r="AR104" s="6"/>
      <c r="AS104" s="6"/>
      <c r="AT104" s="6"/>
      <c r="AU104" s="6"/>
      <c r="AV104" s="6"/>
      <c r="AW104" s="6"/>
      <c r="AX104" s="6"/>
    </row>
    <row r="105" spans="2:50" ht="15" thickBot="1" x14ac:dyDescent="0.35">
      <c r="B105" s="10"/>
      <c r="C105" s="8" t="s">
        <v>7</v>
      </c>
      <c r="D105" s="9"/>
      <c r="E105" s="8"/>
      <c r="F105" s="8"/>
      <c r="G105" s="7">
        <f>SUM(G78:G104)</f>
        <v>58777350</v>
      </c>
      <c r="H105" s="6"/>
      <c r="I105" s="6"/>
      <c r="J105" s="6"/>
      <c r="K105" s="6"/>
      <c r="L105" s="6"/>
      <c r="M105" s="6"/>
      <c r="N105" s="6"/>
      <c r="O105" s="6"/>
      <c r="P105" s="6"/>
      <c r="Q105" s="6"/>
      <c r="R105" s="6"/>
      <c r="S105" s="6"/>
      <c r="T105" s="6"/>
      <c r="U105" s="6"/>
      <c r="V105" s="6"/>
      <c r="W105" s="6"/>
      <c r="X105" s="6"/>
      <c r="Y105" s="6"/>
      <c r="AL105" s="6"/>
      <c r="AM105" s="6"/>
      <c r="AN105" s="6"/>
      <c r="AO105" s="6"/>
      <c r="AP105" s="6"/>
      <c r="AQ105" s="6"/>
      <c r="AR105" s="6"/>
      <c r="AS105" s="6"/>
      <c r="AT105" s="6"/>
      <c r="AU105" s="6"/>
      <c r="AV105" s="6"/>
      <c r="AW105" s="6"/>
      <c r="AX105" s="6"/>
    </row>
  </sheetData>
  <mergeCells count="2">
    <mergeCell ref="X2:Y6"/>
    <mergeCell ref="G8:L8"/>
  </mergeCells>
  <conditionalFormatting sqref="X11:X67">
    <cfRule type="dataBar" priority="3">
      <dataBar>
        <cfvo type="min"/>
        <cfvo type="max"/>
        <color rgb="FF63C384"/>
      </dataBar>
      <extLst>
        <ext xmlns:x14="http://schemas.microsoft.com/office/spreadsheetml/2009/9/main" uri="{B025F937-C7B1-47D3-B67F-A62EFF666E3E}">
          <x14:id>{8B108A99-5286-47F7-BB50-A85661399C92}</x14:id>
        </ext>
      </extLst>
    </cfRule>
  </conditionalFormatting>
  <conditionalFormatting sqref="AK11:AK67">
    <cfRule type="dataBar" priority="2">
      <dataBar>
        <cfvo type="min"/>
        <cfvo type="max"/>
        <color rgb="FF63C384"/>
      </dataBar>
      <extLst>
        <ext xmlns:x14="http://schemas.microsoft.com/office/spreadsheetml/2009/9/main" uri="{B025F937-C7B1-47D3-B67F-A62EFF666E3E}">
          <x14:id>{43B2D6A1-72BA-421D-9CDD-3E2FF0614488}</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8B108A99-5286-47F7-BB50-A85661399C92}">
            <x14:dataBar minLength="0" maxLength="100" border="1" negativeBarBorderColorSameAsPositive="0">
              <x14:cfvo type="autoMin"/>
              <x14:cfvo type="autoMax"/>
              <x14:borderColor rgb="FF63C384"/>
              <x14:negativeFillColor rgb="FFFF0000"/>
              <x14:negativeBorderColor rgb="FFFF0000"/>
              <x14:axisColor rgb="FF000000"/>
            </x14:dataBar>
          </x14:cfRule>
          <xm:sqref>X11:X67</xm:sqref>
        </x14:conditionalFormatting>
        <x14:conditionalFormatting xmlns:xm="http://schemas.microsoft.com/office/excel/2006/main">
          <x14:cfRule type="dataBar" id="{43B2D6A1-72BA-421D-9CDD-3E2FF0614488}">
            <x14:dataBar minLength="0" maxLength="100" border="1" negativeBarBorderColorSameAsPositive="0">
              <x14:cfvo type="autoMin"/>
              <x14:cfvo type="autoMax"/>
              <x14:borderColor rgb="FF63C384"/>
              <x14:negativeFillColor rgb="FFFF0000"/>
              <x14:negativeBorderColor rgb="FFFF0000"/>
              <x14:axisColor rgb="FF000000"/>
            </x14:dataBar>
          </x14:cfRule>
          <xm:sqref>AK11:AK67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1BF3-8A7D-45A1-A736-24DDAB3DD080}">
  <dimension ref="B1:AZ105"/>
  <sheetViews>
    <sheetView workbookViewId="0">
      <selection activeCell="AL8" sqref="AL8"/>
    </sheetView>
  </sheetViews>
  <sheetFormatPr baseColWidth="10" defaultRowHeight="14.4" x14ac:dyDescent="0.3"/>
  <cols>
    <col min="15" max="15" width="16.6640625" customWidth="1"/>
    <col min="17" max="17" width="15.6640625" bestFit="1" customWidth="1"/>
    <col min="19" max="19" width="22.6640625" bestFit="1" customWidth="1"/>
    <col min="21" max="21" width="17.33203125" customWidth="1"/>
    <col min="22" max="22" width="13.6640625" bestFit="1" customWidth="1"/>
    <col min="24" max="24" width="20.88671875" bestFit="1" customWidth="1"/>
    <col min="26" max="26" width="12.6640625" style="6" customWidth="1"/>
    <col min="27" max="27" width="15.6640625" style="6" bestFit="1" customWidth="1"/>
    <col min="28" max="32" width="12.6640625" style="6" customWidth="1"/>
    <col min="33" max="33" width="16.33203125" style="6" customWidth="1"/>
    <col min="34" max="34" width="9" style="6" customWidth="1"/>
    <col min="35" max="35" width="16.44140625" style="6" customWidth="1"/>
    <col min="36" max="36" width="11.5546875" style="6"/>
    <col min="37" max="37" width="20.88671875" style="6" bestFit="1" customWidth="1"/>
    <col min="52" max="52" width="15.33203125" customWidth="1"/>
  </cols>
  <sheetData>
    <row r="1" spans="2:52" x14ac:dyDescent="0.3">
      <c r="B1" s="29"/>
      <c r="C1" s="6"/>
      <c r="D1" s="28"/>
      <c r="E1" s="6"/>
      <c r="F1" s="6"/>
      <c r="G1" s="6"/>
      <c r="H1" s="6"/>
      <c r="I1" s="6"/>
      <c r="J1" s="6"/>
      <c r="K1" s="6"/>
      <c r="L1" s="6"/>
      <c r="M1" s="6"/>
      <c r="N1" s="6"/>
      <c r="O1" s="6"/>
      <c r="P1" s="6"/>
      <c r="Q1" s="6"/>
      <c r="R1" s="6"/>
      <c r="S1" s="6"/>
      <c r="T1" s="6"/>
      <c r="U1" s="6"/>
      <c r="V1" s="6"/>
      <c r="W1" s="6"/>
      <c r="X1" s="6"/>
      <c r="Y1" s="6"/>
      <c r="AL1" s="6"/>
      <c r="AM1" s="6"/>
      <c r="AN1" s="6"/>
      <c r="AO1" s="6"/>
      <c r="AP1" s="6"/>
      <c r="AQ1" s="6"/>
      <c r="AR1" s="6"/>
      <c r="AS1" s="6"/>
      <c r="AT1" s="6"/>
      <c r="AU1" s="6"/>
      <c r="AV1" s="6"/>
      <c r="AW1" s="6"/>
      <c r="AX1" s="6"/>
    </row>
    <row r="2" spans="2:52" x14ac:dyDescent="0.3">
      <c r="B2" s="29"/>
      <c r="C2" s="6"/>
      <c r="D2" s="28"/>
      <c r="E2" s="6"/>
      <c r="F2" s="6"/>
      <c r="G2" s="6"/>
      <c r="H2" s="6"/>
      <c r="I2" s="6"/>
      <c r="J2" s="6"/>
      <c r="K2" s="6"/>
      <c r="L2" s="6"/>
      <c r="M2" s="6"/>
      <c r="N2" s="6"/>
      <c r="O2" s="6"/>
      <c r="P2" s="6"/>
      <c r="Q2" s="6"/>
      <c r="R2" s="6"/>
      <c r="S2" s="6"/>
      <c r="T2" s="6"/>
      <c r="U2" s="6"/>
      <c r="V2" s="6"/>
      <c r="W2" s="6" t="s">
        <v>60</v>
      </c>
      <c r="X2" s="99" t="s">
        <v>59</v>
      </c>
      <c r="Y2" s="99"/>
      <c r="AL2" s="6"/>
      <c r="AM2" s="6"/>
      <c r="AN2" s="6"/>
      <c r="AO2" s="6"/>
      <c r="AP2" s="6"/>
      <c r="AQ2" s="6"/>
      <c r="AR2" s="6"/>
      <c r="AS2" s="6"/>
      <c r="AT2" s="6"/>
      <c r="AU2" s="6"/>
      <c r="AV2" s="6"/>
      <c r="AW2" s="6"/>
      <c r="AX2" s="6"/>
    </row>
    <row r="3" spans="2:52" x14ac:dyDescent="0.3">
      <c r="B3" s="29"/>
      <c r="C3" s="6"/>
      <c r="D3" s="28"/>
      <c r="E3" s="6"/>
      <c r="F3" s="6"/>
      <c r="G3" s="6"/>
      <c r="H3" s="6"/>
      <c r="I3" s="6"/>
      <c r="J3" s="6"/>
      <c r="K3" s="6"/>
      <c r="L3" s="6"/>
      <c r="M3" s="6"/>
      <c r="N3" s="6"/>
      <c r="O3" s="6"/>
      <c r="P3" s="6"/>
      <c r="Q3" s="6"/>
      <c r="R3" s="6"/>
      <c r="S3" s="6"/>
      <c r="T3" s="6"/>
      <c r="U3" s="6"/>
      <c r="V3" s="6"/>
      <c r="W3" s="6"/>
      <c r="X3" s="99"/>
      <c r="Y3" s="99"/>
      <c r="AL3" s="6"/>
      <c r="AM3" s="6"/>
      <c r="AN3" s="6"/>
      <c r="AO3" s="6"/>
      <c r="AP3" s="6"/>
      <c r="AQ3" s="6"/>
      <c r="AR3" s="6"/>
      <c r="AS3" s="6"/>
      <c r="AT3" s="6"/>
      <c r="AU3" s="6"/>
      <c r="AV3" s="6"/>
      <c r="AW3" s="6"/>
      <c r="AX3" s="6"/>
    </row>
    <row r="4" spans="2:52" x14ac:dyDescent="0.3">
      <c r="B4" s="29"/>
      <c r="C4" s="6"/>
      <c r="D4" s="28"/>
      <c r="E4" s="6"/>
      <c r="F4" s="6"/>
      <c r="G4" s="6"/>
      <c r="H4" s="6"/>
      <c r="I4" s="6"/>
      <c r="J4" s="6"/>
      <c r="K4" s="6"/>
      <c r="L4" s="6"/>
      <c r="M4" s="6"/>
      <c r="N4" s="6"/>
      <c r="O4" s="6"/>
      <c r="P4" s="6"/>
      <c r="Q4" s="6"/>
      <c r="R4" s="6"/>
      <c r="S4" s="6"/>
      <c r="T4" s="6"/>
      <c r="U4" s="6"/>
      <c r="V4" s="6"/>
      <c r="W4" s="6"/>
      <c r="X4" s="99"/>
      <c r="Y4" s="99"/>
      <c r="AL4" s="6"/>
      <c r="AM4" s="6"/>
      <c r="AN4" s="6"/>
      <c r="AO4" s="6"/>
      <c r="AP4" s="6"/>
      <c r="AQ4" s="6"/>
      <c r="AR4" s="6"/>
      <c r="AS4" s="6"/>
      <c r="AT4" s="6"/>
      <c r="AU4" s="6"/>
      <c r="AV4" s="6"/>
      <c r="AW4" s="6"/>
      <c r="AX4" s="6"/>
    </row>
    <row r="5" spans="2:52" x14ac:dyDescent="0.3">
      <c r="B5" s="29"/>
      <c r="C5" s="6"/>
      <c r="D5" s="28"/>
      <c r="E5" s="6"/>
      <c r="F5" s="6"/>
      <c r="G5" s="6" t="s">
        <v>58</v>
      </c>
      <c r="H5" s="6"/>
      <c r="I5" s="6"/>
      <c r="J5" s="6"/>
      <c r="K5" s="6"/>
      <c r="L5" s="6"/>
      <c r="M5" s="6"/>
      <c r="N5" s="6" t="s">
        <v>113</v>
      </c>
      <c r="O5" s="6"/>
      <c r="P5" s="6"/>
      <c r="Q5" s="6"/>
      <c r="R5" s="6"/>
      <c r="S5" s="6"/>
      <c r="T5" s="6"/>
      <c r="U5" s="6"/>
      <c r="V5" s="6"/>
      <c r="W5" s="6"/>
      <c r="X5" s="99"/>
      <c r="Y5" s="99"/>
      <c r="AL5" s="6"/>
      <c r="AM5" s="6"/>
      <c r="AN5" s="6"/>
      <c r="AO5" s="6"/>
      <c r="AP5" s="6"/>
      <c r="AQ5" s="6"/>
      <c r="AR5" s="6"/>
      <c r="AS5" s="6"/>
      <c r="AT5" s="6"/>
      <c r="AU5" s="6"/>
      <c r="AV5" s="6"/>
      <c r="AW5" s="6"/>
      <c r="AX5" s="6"/>
    </row>
    <row r="6" spans="2:52" x14ac:dyDescent="0.3">
      <c r="B6" s="40">
        <v>2080</v>
      </c>
      <c r="C6" s="6"/>
      <c r="D6" s="28"/>
      <c r="E6" s="6"/>
      <c r="F6" s="6"/>
      <c r="G6" s="6"/>
      <c r="H6" s="6"/>
      <c r="I6" s="6"/>
      <c r="J6" s="6"/>
      <c r="K6" s="6"/>
      <c r="L6" s="6"/>
      <c r="M6" s="6"/>
      <c r="N6" s="6" t="s">
        <v>114</v>
      </c>
      <c r="O6" s="6"/>
      <c r="P6" s="6"/>
      <c r="Q6" s="6"/>
      <c r="R6" s="6"/>
      <c r="S6" s="6"/>
      <c r="T6" s="6"/>
      <c r="U6" s="6"/>
      <c r="V6" s="6"/>
      <c r="W6" s="6"/>
      <c r="X6" s="99"/>
      <c r="Y6" s="99"/>
      <c r="AL6" s="6"/>
      <c r="AM6" s="6"/>
      <c r="AN6" s="6"/>
      <c r="AO6" s="6"/>
      <c r="AP6" s="6"/>
      <c r="AQ6" s="6"/>
      <c r="AR6" s="6"/>
      <c r="AS6" s="6"/>
      <c r="AT6" s="6"/>
      <c r="AU6" s="6"/>
      <c r="AV6" s="6"/>
      <c r="AW6" s="6"/>
      <c r="AX6" s="6"/>
    </row>
    <row r="7" spans="2:52" x14ac:dyDescent="0.3">
      <c r="B7" s="29" t="s">
        <v>57</v>
      </c>
      <c r="C7" s="50">
        <f>Generelt!C8</f>
        <v>589.71250000000009</v>
      </c>
      <c r="D7" s="28" t="s">
        <v>56</v>
      </c>
      <c r="E7" s="6"/>
      <c r="F7" s="6"/>
      <c r="G7" s="35" t="s">
        <v>55</v>
      </c>
      <c r="H7" s="6"/>
      <c r="I7" s="6"/>
      <c r="J7" s="6"/>
      <c r="K7" s="6"/>
      <c r="L7" s="6"/>
      <c r="M7" s="35" t="s">
        <v>54</v>
      </c>
      <c r="N7" s="6" t="s">
        <v>53</v>
      </c>
      <c r="O7" s="6"/>
      <c r="P7" s="35" t="s">
        <v>52</v>
      </c>
      <c r="Q7" s="6"/>
      <c r="R7" s="6"/>
      <c r="S7" s="6"/>
      <c r="T7" s="6"/>
      <c r="U7" s="6"/>
      <c r="V7" s="6"/>
      <c r="W7" s="6"/>
      <c r="X7" s="6"/>
      <c r="Y7" s="6"/>
      <c r="AL7" s="6"/>
      <c r="AM7" s="6"/>
      <c r="AN7" s="6"/>
      <c r="AO7" s="6"/>
      <c r="AP7" s="6"/>
      <c r="AQ7" s="6"/>
      <c r="AR7" s="6"/>
      <c r="AS7" s="6"/>
      <c r="AT7" s="6"/>
      <c r="AU7" s="6"/>
      <c r="AV7" s="6"/>
      <c r="AW7" s="6"/>
      <c r="AX7" s="6"/>
    </row>
    <row r="8" spans="2:52" x14ac:dyDescent="0.3">
      <c r="B8" s="29" t="s">
        <v>94</v>
      </c>
      <c r="C8" s="28">
        <f>Generelt!C9</f>
        <v>133130000</v>
      </c>
      <c r="D8" s="28" t="s">
        <v>51</v>
      </c>
      <c r="E8" s="6"/>
      <c r="F8" s="6"/>
      <c r="G8" s="100" t="s">
        <v>50</v>
      </c>
      <c r="H8" s="100"/>
      <c r="I8" s="100"/>
      <c r="J8" s="100"/>
      <c r="K8" s="100"/>
      <c r="L8" s="100"/>
      <c r="M8" s="6"/>
      <c r="N8" s="6" t="s">
        <v>49</v>
      </c>
      <c r="O8" s="6"/>
      <c r="P8" s="6"/>
      <c r="Q8" s="48"/>
      <c r="R8" s="6"/>
      <c r="S8" s="6" t="s">
        <v>48</v>
      </c>
      <c r="T8" s="6"/>
      <c r="U8" s="6" t="s">
        <v>47</v>
      </c>
      <c r="V8" s="6" t="s">
        <v>121</v>
      </c>
      <c r="W8" s="6"/>
      <c r="X8" s="6" t="s">
        <v>46</v>
      </c>
      <c r="Y8" s="6"/>
      <c r="Z8" s="48"/>
      <c r="AA8" s="48"/>
      <c r="AB8" s="48"/>
      <c r="AC8" s="48"/>
      <c r="AD8" s="48"/>
      <c r="AE8" s="48"/>
      <c r="AF8" s="48"/>
      <c r="AG8" s="6" t="s">
        <v>48</v>
      </c>
      <c r="AI8" s="6" t="s">
        <v>63</v>
      </c>
      <c r="AK8" s="6" t="s">
        <v>46</v>
      </c>
      <c r="AL8" s="6"/>
      <c r="AM8" s="6"/>
      <c r="AN8" s="6"/>
      <c r="AO8" s="6"/>
      <c r="AP8" s="6"/>
      <c r="AQ8" s="6"/>
      <c r="AR8" s="6"/>
      <c r="AS8" s="6"/>
      <c r="AT8" s="6"/>
      <c r="AU8" s="6"/>
      <c r="AV8" s="6"/>
      <c r="AW8" s="6"/>
      <c r="AX8" s="6"/>
    </row>
    <row r="9" spans="2:52" x14ac:dyDescent="0.3">
      <c r="B9" s="29"/>
      <c r="C9" s="6"/>
      <c r="D9" s="28"/>
      <c r="E9" s="6"/>
      <c r="F9" s="6"/>
      <c r="G9" s="6" t="s">
        <v>45</v>
      </c>
      <c r="H9" s="6"/>
      <c r="I9" s="6"/>
      <c r="J9" s="6"/>
      <c r="K9" s="6"/>
      <c r="L9" s="6"/>
      <c r="M9" s="6"/>
      <c r="N9" s="6"/>
      <c r="O9" s="6"/>
      <c r="P9" s="6" t="s">
        <v>44</v>
      </c>
      <c r="Q9" s="6" t="s">
        <v>43</v>
      </c>
      <c r="R9" s="6"/>
      <c r="S9" s="6"/>
      <c r="T9" s="6"/>
      <c r="U9" s="6"/>
      <c r="V9" s="6"/>
      <c r="W9" s="6"/>
      <c r="X9" s="6"/>
      <c r="Y9" s="6"/>
      <c r="Z9" s="6" t="s">
        <v>61</v>
      </c>
      <c r="AA9" s="6" t="s">
        <v>62</v>
      </c>
      <c r="AL9" s="6"/>
      <c r="AM9" s="6"/>
      <c r="AN9" s="6"/>
      <c r="AO9" s="6"/>
      <c r="AP9" s="6"/>
      <c r="AQ9" s="6"/>
      <c r="AR9" s="6"/>
      <c r="AS9" s="6"/>
      <c r="AT9" s="6"/>
      <c r="AU9" s="6"/>
      <c r="AV9" s="6"/>
      <c r="AW9" s="6"/>
      <c r="AX9" s="6"/>
    </row>
    <row r="10" spans="2:52" x14ac:dyDescent="0.3">
      <c r="B10" s="33" t="s">
        <v>42</v>
      </c>
      <c r="C10" s="31" t="s">
        <v>41</v>
      </c>
      <c r="D10" s="32" t="s">
        <v>40</v>
      </c>
      <c r="E10" s="31"/>
      <c r="F10" s="6"/>
      <c r="G10" s="31" t="s">
        <v>39</v>
      </c>
      <c r="H10" s="31" t="s">
        <v>38</v>
      </c>
      <c r="I10" s="31" t="s">
        <v>37</v>
      </c>
      <c r="J10" s="31" t="s">
        <v>36</v>
      </c>
      <c r="K10" s="31" t="s">
        <v>69</v>
      </c>
      <c r="L10" s="6"/>
      <c r="M10" s="31" t="s">
        <v>35</v>
      </c>
      <c r="N10" s="31" t="s">
        <v>81</v>
      </c>
      <c r="O10" s="6"/>
      <c r="P10" s="31" t="s">
        <v>34</v>
      </c>
      <c r="Q10" s="31" t="s">
        <v>119</v>
      </c>
      <c r="R10" s="31" t="s">
        <v>70</v>
      </c>
      <c r="S10" s="6"/>
      <c r="T10" s="6"/>
      <c r="U10" s="6"/>
      <c r="V10" s="6"/>
      <c r="W10" s="6"/>
      <c r="X10" s="6"/>
      <c r="Y10" s="6"/>
      <c r="Z10" s="31" t="s">
        <v>34</v>
      </c>
      <c r="AA10" s="31" t="s">
        <v>119</v>
      </c>
      <c r="AB10" s="31" t="s">
        <v>70</v>
      </c>
      <c r="AC10" s="41" t="s">
        <v>78</v>
      </c>
      <c r="AD10" s="6" t="s">
        <v>79</v>
      </c>
      <c r="AL10" s="6"/>
      <c r="AM10" s="6"/>
      <c r="AN10" s="6"/>
      <c r="AO10" s="6"/>
      <c r="AP10" s="6"/>
      <c r="AQ10" s="6"/>
      <c r="AR10" s="6"/>
      <c r="AS10" s="6"/>
      <c r="AT10" s="6"/>
      <c r="AU10" s="6"/>
      <c r="AV10" s="6"/>
      <c r="AW10" s="6"/>
      <c r="AX10" s="6"/>
      <c r="AZ10" s="6">
        <v>6476721901.3800001</v>
      </c>
    </row>
    <row r="11" spans="2:52" x14ac:dyDescent="0.3">
      <c r="B11" s="33">
        <v>100</v>
      </c>
      <c r="C11" s="31">
        <f>C$8/(B11*3600)</f>
        <v>369.80555555555554</v>
      </c>
      <c r="D11" s="31">
        <f t="shared" ref="D11:D67" si="0">C$7*C11*9.81/1000</f>
        <v>2139.3545846562502</v>
      </c>
      <c r="E11" s="31" t="s">
        <v>32</v>
      </c>
      <c r="F11" s="6"/>
      <c r="G11" s="31">
        <f t="shared" ref="G11:G64" si="1">3.1863*D11^0.6758</f>
        <v>567.40317412836714</v>
      </c>
      <c r="H11" s="31">
        <f t="shared" ref="H11:H64" si="2">3.5161*D11^0.6716</f>
        <v>606.28821697776823</v>
      </c>
      <c r="I11" s="31">
        <f t="shared" ref="I11:I64" si="3">3.7905*D11^0.6686</f>
        <v>638.73918883008002</v>
      </c>
      <c r="J11" s="31">
        <f t="shared" ref="J11:J64" si="4">4.2445*D11^0.6643</f>
        <v>692.04348333959615</v>
      </c>
      <c r="K11" s="31">
        <f>4.9511*D11^0.659</f>
        <v>775.10054977737241</v>
      </c>
      <c r="L11" s="6"/>
      <c r="M11" s="32">
        <f t="shared" ref="M11:M67" si="5">(C11/2.5)*196.3+12187</f>
        <v>41224.132222222222</v>
      </c>
      <c r="N11" s="32">
        <f>M11*5500</f>
        <v>226732727.22222221</v>
      </c>
      <c r="O11" s="6"/>
      <c r="P11" s="31">
        <f t="shared" ref="P11:P67" si="6">2898.381*C11^-0.511</f>
        <v>141.2280786337019</v>
      </c>
      <c r="Q11" s="31">
        <f>(P11*D11*1000/1000000)*(1+2*0.2)</f>
        <v>422.99171251008494</v>
      </c>
      <c r="R11" s="44" t="s">
        <v>64</v>
      </c>
      <c r="S11" s="30">
        <f>((J11+Q11)*1000000+G$105+N11)*1.2*1.178</f>
        <v>1979810798.0144422</v>
      </c>
      <c r="T11" s="6"/>
      <c r="U11" s="6">
        <f>Prisforløp!K8*Generelt!C$10*1000000*60*0.92*0.985*0.99</f>
        <v>6793963241.3085232</v>
      </c>
      <c r="V11" s="6">
        <f>(S11/(U11/60))</f>
        <v>17.4844407692126</v>
      </c>
      <c r="W11" s="6"/>
      <c r="X11" s="6">
        <f t="shared" ref="X11:X67" si="7">U11-S11</f>
        <v>4814152443.2940807</v>
      </c>
      <c r="Y11" s="30" t="s">
        <v>64</v>
      </c>
      <c r="Z11" s="31">
        <f t="shared" ref="Z11:Z67" si="8">1035.785*C11^-0.3044</f>
        <v>171.22946703486394</v>
      </c>
      <c r="AA11" s="31">
        <f>(Z11*D11*1000/1000000)*(1+2*0.2)</f>
        <v>512.84876346099531</v>
      </c>
      <c r="AB11" s="44" t="s">
        <v>64</v>
      </c>
      <c r="AC11" s="41">
        <f>500*(SQRT(C11))/(C$7^0.75)</f>
        <v>80.348258812352569</v>
      </c>
      <c r="AE11" s="6">
        <f>428*(SQRT(C11/0.8))/(C$7^0.75)</f>
        <v>76.896264151455412</v>
      </c>
      <c r="AG11" s="30">
        <f>((J11+AA11)*1000000+G$105+N11)*1.2*1.178</f>
        <v>2106832725.2386496</v>
      </c>
      <c r="AI11" s="6">
        <f>Prisforløp!K8*Generelt!C$10*1000000*60*0.95*0.985*0.99</f>
        <v>7015505520.9164095</v>
      </c>
      <c r="AK11" s="6">
        <f t="shared" ref="AK11:AK67" si="9">AI11-AG11</f>
        <v>4908672795.6777601</v>
      </c>
      <c r="AL11" s="30" t="s">
        <v>64</v>
      </c>
      <c r="AM11" s="6"/>
      <c r="AN11" s="6"/>
      <c r="AO11" s="6"/>
      <c r="AP11" s="6"/>
      <c r="AQ11" s="6"/>
      <c r="AR11" s="6"/>
      <c r="AS11" s="6"/>
      <c r="AT11" s="6"/>
      <c r="AU11" s="6"/>
      <c r="AV11" s="6"/>
      <c r="AW11" s="6"/>
      <c r="AX11" s="6"/>
      <c r="AZ11" s="6">
        <v>6476721901.3800001</v>
      </c>
    </row>
    <row r="12" spans="2:52" x14ac:dyDescent="0.3">
      <c r="B12" s="33">
        <v>200</v>
      </c>
      <c r="C12" s="31">
        <f t="shared" ref="C12:C67" si="10">C$8/(B12*3600)</f>
        <v>184.90277777777777</v>
      </c>
      <c r="D12" s="31">
        <f t="shared" si="0"/>
        <v>1069.6772923281251</v>
      </c>
      <c r="E12" s="31" t="s">
        <v>32</v>
      </c>
      <c r="F12" s="6"/>
      <c r="G12" s="31">
        <f t="shared" si="1"/>
        <v>355.18587780657356</v>
      </c>
      <c r="H12" s="31">
        <f t="shared" si="2"/>
        <v>380.63382818559495</v>
      </c>
      <c r="I12" s="31">
        <f t="shared" si="3"/>
        <v>401.84161198434072</v>
      </c>
      <c r="J12" s="31">
        <f t="shared" si="4"/>
        <v>436.67583294919353</v>
      </c>
      <c r="K12" s="31">
        <f t="shared" ref="K12:K67" si="11">4.9511*D12^0.659</f>
        <v>490.88445321385876</v>
      </c>
      <c r="L12" s="6"/>
      <c r="M12" s="32">
        <f t="shared" si="5"/>
        <v>26705.566111111111</v>
      </c>
      <c r="N12" s="32">
        <f t="shared" ref="N12:N67" si="12">M12*5500</f>
        <v>146880613.6111111</v>
      </c>
      <c r="O12" s="6"/>
      <c r="P12" s="31">
        <f t="shared" si="6"/>
        <v>201.25532422698745</v>
      </c>
      <c r="Q12" s="31">
        <f t="shared" ref="Q12:Q67" si="13">(P12*D12*1000/1000000)*(1+2*0.2)</f>
        <v>301.38955040003998</v>
      </c>
      <c r="R12" s="44" t="s">
        <v>64</v>
      </c>
      <c r="S12" s="30">
        <f>((J12+Q12)*1000000+G$105+N12)*1.2*1.178</f>
        <v>1334047323.2631433</v>
      </c>
      <c r="T12" s="6"/>
      <c r="U12" s="6">
        <f>Prisforløp!K9*Generelt!C$10*1000000*60*0.92*0.985*0.99</f>
        <v>6792926803.6536388</v>
      </c>
      <c r="V12" s="6">
        <f t="shared" ref="V12:V67" si="14">(S12/(U12/60))</f>
        <v>11.783262459524341</v>
      </c>
      <c r="W12" s="6"/>
      <c r="X12" s="6">
        <f t="shared" si="7"/>
        <v>5458879480.3904953</v>
      </c>
      <c r="Y12" s="30" t="s">
        <v>64</v>
      </c>
      <c r="Z12" s="31">
        <f t="shared" si="8"/>
        <v>211.45211604810422</v>
      </c>
      <c r="AA12" s="31">
        <f t="shared" ref="AA12:AA67" si="15">(Z12*D12*1000/1000000)*(1+2*0.2)</f>
        <v>316.65973773194401</v>
      </c>
      <c r="AB12" s="44" t="s">
        <v>64</v>
      </c>
      <c r="AC12" s="41">
        <f t="shared" ref="AC12:AC67" si="16">500*(SQRT(C12))/(C$7^0.75)</f>
        <v>56.814798662746284</v>
      </c>
      <c r="AE12" s="6">
        <f t="shared" ref="AE12:AE27" si="17">428*(SQRT(C12/0.8))/(C$7^0.75)</f>
        <v>54.373869829406146</v>
      </c>
      <c r="AG12" s="30">
        <f>((J12+AA12)*1000000+G$105+N12)*1.2*1.178</f>
        <v>1355633260.0755227</v>
      </c>
      <c r="AI12" s="6">
        <f>Prisforløp!K9*Generelt!C$10*1000000*60*0.95*0.985*0.99</f>
        <v>7014435286.3814735</v>
      </c>
      <c r="AK12" s="6">
        <f t="shared" si="9"/>
        <v>5658802026.3059511</v>
      </c>
      <c r="AL12" s="30" t="s">
        <v>64</v>
      </c>
      <c r="AM12" s="6"/>
      <c r="AN12" s="6"/>
      <c r="AO12" s="6"/>
      <c r="AP12" s="6"/>
      <c r="AQ12" s="6"/>
      <c r="AR12" s="6"/>
      <c r="AS12" s="6"/>
      <c r="AT12" s="6"/>
      <c r="AU12" s="6"/>
      <c r="AV12" s="6"/>
      <c r="AW12" s="6"/>
      <c r="AX12" s="6"/>
      <c r="AZ12" s="6">
        <v>6476721901.3800001</v>
      </c>
    </row>
    <row r="13" spans="2:52" x14ac:dyDescent="0.3">
      <c r="B13" s="33">
        <v>300</v>
      </c>
      <c r="C13" s="31">
        <f t="shared" si="10"/>
        <v>123.26851851851852</v>
      </c>
      <c r="D13" s="31">
        <f t="shared" si="0"/>
        <v>713.11819488541676</v>
      </c>
      <c r="E13" s="31" t="s">
        <v>32</v>
      </c>
      <c r="F13" s="6"/>
      <c r="G13" s="31">
        <f t="shared" si="1"/>
        <v>270.05561839516804</v>
      </c>
      <c r="H13" s="31">
        <f t="shared" si="2"/>
        <v>289.89751544635106</v>
      </c>
      <c r="I13" s="31">
        <f t="shared" si="3"/>
        <v>306.42224599725313</v>
      </c>
      <c r="J13" s="31">
        <f t="shared" si="4"/>
        <v>333.5659668608514</v>
      </c>
      <c r="K13" s="31">
        <f t="shared" si="11"/>
        <v>375.78127712363977</v>
      </c>
      <c r="L13" s="6"/>
      <c r="M13" s="32">
        <f t="shared" si="5"/>
        <v>21866.044074074074</v>
      </c>
      <c r="N13" s="32">
        <f t="shared" si="12"/>
        <v>120263242.4074074</v>
      </c>
      <c r="O13" s="6"/>
      <c r="P13" s="31">
        <f t="shared" si="6"/>
        <v>247.58823956845995</v>
      </c>
      <c r="Q13" s="31">
        <f t="shared" si="13"/>
        <v>247.18354986628557</v>
      </c>
      <c r="R13" s="44" t="s">
        <v>64</v>
      </c>
      <c r="S13" s="30">
        <f>((J13+Q13)*1000000+G$105+N13)*1.2*1.178</f>
        <v>1074039298.2725918</v>
      </c>
      <c r="T13" s="6"/>
      <c r="U13" s="6">
        <f>Prisforløp!K10*Generelt!C$10*1000000*60*0.92*0.985*0.99</f>
        <v>6791200296.1429319</v>
      </c>
      <c r="V13" s="6">
        <f t="shared" si="14"/>
        <v>9.4890969322397396</v>
      </c>
      <c r="W13" s="6"/>
      <c r="X13" s="6">
        <f t="shared" si="7"/>
        <v>5717160997.8703403</v>
      </c>
      <c r="Y13" s="30" t="s">
        <v>64</v>
      </c>
      <c r="Z13" s="31">
        <f t="shared" si="8"/>
        <v>239.22921480666685</v>
      </c>
      <c r="AA13" s="31">
        <f t="shared" si="15"/>
        <v>238.83818815750024</v>
      </c>
      <c r="AB13" s="44" t="s">
        <v>64</v>
      </c>
      <c r="AC13" s="41">
        <f t="shared" si="16"/>
        <v>46.389088854229485</v>
      </c>
      <c r="AE13" s="6">
        <f t="shared" si="17"/>
        <v>44.396078807519359</v>
      </c>
      <c r="AG13" s="30">
        <f>((J13+AA13)*1000000+G$105+N13)*1.2*1.178</f>
        <v>1062242294.9610529</v>
      </c>
      <c r="AI13" s="6">
        <f>Prisforløp!K10*Generelt!C$10*1000000*60*0.95*0.985*0.99</f>
        <v>7012652479.7128096</v>
      </c>
      <c r="AK13" s="6">
        <f t="shared" si="9"/>
        <v>5950410184.7517567</v>
      </c>
      <c r="AL13" s="30" t="s">
        <v>64</v>
      </c>
      <c r="AM13" s="6"/>
      <c r="AN13" s="6"/>
      <c r="AO13" s="6"/>
      <c r="AP13" s="6"/>
      <c r="AQ13" s="6"/>
      <c r="AR13" s="6"/>
      <c r="AS13" s="6"/>
      <c r="AT13" s="6"/>
      <c r="AU13" s="6"/>
      <c r="AV13" s="6"/>
      <c r="AW13" s="6"/>
      <c r="AX13" s="6"/>
      <c r="AZ13" s="6">
        <v>6476721901.3800001</v>
      </c>
    </row>
    <row r="14" spans="2:52" x14ac:dyDescent="0.3">
      <c r="B14" s="33">
        <v>400</v>
      </c>
      <c r="C14" s="31">
        <f t="shared" si="10"/>
        <v>92.451388888888886</v>
      </c>
      <c r="D14" s="31">
        <f t="shared" si="0"/>
        <v>534.83864616406254</v>
      </c>
      <c r="E14" s="31" t="s">
        <v>32</v>
      </c>
      <c r="F14" s="6"/>
      <c r="G14" s="31">
        <f t="shared" si="1"/>
        <v>222.34103287671212</v>
      </c>
      <c r="H14" s="31">
        <f t="shared" si="2"/>
        <v>238.96573791493219</v>
      </c>
      <c r="I14" s="31">
        <f t="shared" si="3"/>
        <v>252.80534519564313</v>
      </c>
      <c r="J14" s="31">
        <f t="shared" si="4"/>
        <v>275.54017583068497</v>
      </c>
      <c r="K14" s="31">
        <f t="shared" si="11"/>
        <v>310.88553153043301</v>
      </c>
      <c r="L14" s="6"/>
      <c r="M14" s="32">
        <f t="shared" si="5"/>
        <v>19446.283055555556</v>
      </c>
      <c r="N14" s="32">
        <f t="shared" si="12"/>
        <v>106954556.80555555</v>
      </c>
      <c r="O14" s="6"/>
      <c r="P14" s="31">
        <f t="shared" si="6"/>
        <v>286.79640707116624</v>
      </c>
      <c r="Q14" s="31">
        <f t="shared" si="13"/>
        <v>214.74572291572392</v>
      </c>
      <c r="R14" s="44" t="s">
        <v>64</v>
      </c>
      <c r="S14" s="30">
        <f>((J14+Q14)*1000000+G$105+N14)*1.2*1.178</f>
        <v>927346769.92825699</v>
      </c>
      <c r="T14" s="6"/>
      <c r="U14" s="6">
        <f>Prisforløp!K11*Generelt!C$10*1000000*60*0.92*0.985*0.99</f>
        <v>6788785050.7905092</v>
      </c>
      <c r="V14" s="6">
        <f t="shared" si="14"/>
        <v>8.1959887931959798</v>
      </c>
      <c r="W14" s="6"/>
      <c r="X14" s="6">
        <f t="shared" si="7"/>
        <v>5861438280.8622522</v>
      </c>
      <c r="Y14" s="30" t="s">
        <v>64</v>
      </c>
      <c r="Z14" s="31">
        <f t="shared" si="8"/>
        <v>261.12326432761222</v>
      </c>
      <c r="AA14" s="31">
        <f t="shared" si="15"/>
        <v>195.52233844488907</v>
      </c>
      <c r="AB14" s="44" t="s">
        <v>64</v>
      </c>
      <c r="AC14" s="41">
        <f t="shared" si="16"/>
        <v>40.174129406176284</v>
      </c>
      <c r="AE14" s="6">
        <f t="shared" si="17"/>
        <v>38.448132075727706</v>
      </c>
      <c r="AG14" s="30">
        <f>((J14+AA14)*1000000+G$105+N14)*1.2*1.178</f>
        <v>900172593.64028466</v>
      </c>
      <c r="AI14" s="6">
        <f>Prisforløp!K11*Generelt!C$10*1000000*60*0.95*0.985*0.99</f>
        <v>7010158476.3597651</v>
      </c>
      <c r="AK14" s="6">
        <f t="shared" si="9"/>
        <v>6109985882.7194805</v>
      </c>
      <c r="AL14" s="30" t="s">
        <v>64</v>
      </c>
      <c r="AM14" s="6"/>
      <c r="AN14" s="6"/>
      <c r="AO14" s="6"/>
      <c r="AP14" s="6"/>
      <c r="AQ14" s="6"/>
      <c r="AR14" s="6"/>
      <c r="AS14" s="6"/>
      <c r="AT14" s="6"/>
      <c r="AU14" s="6"/>
      <c r="AV14" s="6"/>
      <c r="AW14" s="6"/>
      <c r="AX14" s="6"/>
      <c r="AZ14" s="6">
        <v>6476721901.3800001</v>
      </c>
    </row>
    <row r="15" spans="2:52" x14ac:dyDescent="0.3">
      <c r="B15" s="33">
        <v>500</v>
      </c>
      <c r="C15" s="31">
        <f t="shared" si="10"/>
        <v>73.961111111111109</v>
      </c>
      <c r="D15" s="31">
        <f t="shared" si="0"/>
        <v>427.87091693125006</v>
      </c>
      <c r="E15" s="31" t="s">
        <v>32</v>
      </c>
      <c r="F15" s="6"/>
      <c r="G15" s="31">
        <f t="shared" si="1"/>
        <v>191.21758636799993</v>
      </c>
      <c r="H15" s="31">
        <f t="shared" si="2"/>
        <v>205.70785376133333</v>
      </c>
      <c r="I15" s="31">
        <f t="shared" si="3"/>
        <v>217.76707485585865</v>
      </c>
      <c r="J15" s="31">
        <f t="shared" si="4"/>
        <v>237.5787590630492</v>
      </c>
      <c r="K15" s="31">
        <f t="shared" si="11"/>
        <v>268.37175861123848</v>
      </c>
      <c r="L15" s="6"/>
      <c r="M15" s="32">
        <f t="shared" si="5"/>
        <v>17994.426444444445</v>
      </c>
      <c r="N15" s="32">
        <f t="shared" si="12"/>
        <v>98969345.444444448</v>
      </c>
      <c r="O15" s="6"/>
      <c r="P15" s="31">
        <f t="shared" si="6"/>
        <v>321.43615388285616</v>
      </c>
      <c r="Q15" s="31">
        <f t="shared" si="13"/>
        <v>192.54645465539681</v>
      </c>
      <c r="R15" s="44" t="s">
        <v>64</v>
      </c>
      <c r="S15" s="30">
        <f>((J15+Q15)*1000000+G$105+N15)*1.2*1.178</f>
        <v>831015730.79266202</v>
      </c>
      <c r="T15" s="6"/>
      <c r="U15" s="6">
        <f>Prisforløp!K12*Generelt!C$10*1000000*60*0.92*0.985*0.99</f>
        <v>6785682930.7029057</v>
      </c>
      <c r="V15" s="6">
        <f t="shared" si="14"/>
        <v>7.3479625200222545</v>
      </c>
      <c r="W15" s="6"/>
      <c r="X15" s="6">
        <f t="shared" si="7"/>
        <v>5954667199.910244</v>
      </c>
      <c r="Y15" s="30" t="s">
        <v>64</v>
      </c>
      <c r="Z15" s="31">
        <f t="shared" si="8"/>
        <v>279.4762930823652</v>
      </c>
      <c r="AA15" s="31">
        <f t="shared" si="15"/>
        <v>167.41168889437773</v>
      </c>
      <c r="AB15" s="44" t="s">
        <v>64</v>
      </c>
      <c r="AC15" s="41">
        <f t="shared" si="16"/>
        <v>35.932833715633372</v>
      </c>
      <c r="AE15" s="6">
        <f t="shared" si="17"/>
        <v>34.389054771686901</v>
      </c>
      <c r="AG15" s="30">
        <f>((J15+AA15)*1000000+G$105+N15)*1.2*1.178</f>
        <v>795485225.91288531</v>
      </c>
      <c r="AI15" s="6">
        <f>Prisforløp!K12*Generelt!C$10*1000000*60*0.95*0.985*0.99</f>
        <v>7006955200.1823492</v>
      </c>
      <c r="AK15" s="6">
        <f t="shared" si="9"/>
        <v>6211469974.2694635</v>
      </c>
      <c r="AL15" s="30" t="s">
        <v>64</v>
      </c>
      <c r="AM15" s="6"/>
      <c r="AN15" s="6"/>
      <c r="AO15" s="6"/>
      <c r="AP15" s="6"/>
      <c r="AQ15" s="6"/>
      <c r="AR15" s="6"/>
      <c r="AS15" s="6"/>
      <c r="AT15" s="6"/>
      <c r="AU15" s="6"/>
      <c r="AV15" s="6"/>
      <c r="AW15" s="6"/>
      <c r="AX15" s="6"/>
      <c r="AZ15" s="6">
        <v>6476721901.3800001</v>
      </c>
    </row>
    <row r="16" spans="2:52" x14ac:dyDescent="0.3">
      <c r="B16" s="33">
        <v>600</v>
      </c>
      <c r="C16" s="31">
        <f t="shared" si="10"/>
        <v>61.63425925925926</v>
      </c>
      <c r="D16" s="31">
        <f t="shared" si="0"/>
        <v>356.55909744270838</v>
      </c>
      <c r="E16" s="31" t="s">
        <v>32</v>
      </c>
      <c r="F16" s="6"/>
      <c r="G16" s="31">
        <f t="shared" si="1"/>
        <v>169.05076716152493</v>
      </c>
      <c r="H16" s="31">
        <f t="shared" si="2"/>
        <v>182.00057001913225</v>
      </c>
      <c r="I16" s="31">
        <f t="shared" si="3"/>
        <v>192.77541042210086</v>
      </c>
      <c r="J16" s="31">
        <f t="shared" si="4"/>
        <v>210.47838745558678</v>
      </c>
      <c r="K16" s="31">
        <f t="shared" si="11"/>
        <v>237.98871875632958</v>
      </c>
      <c r="L16" s="6"/>
      <c r="M16" s="32">
        <f t="shared" si="5"/>
        <v>17026.522037037037</v>
      </c>
      <c r="N16" s="32">
        <f t="shared" si="12"/>
        <v>93645871.203703701</v>
      </c>
      <c r="O16" s="6"/>
      <c r="P16" s="31">
        <f t="shared" si="6"/>
        <v>352.82255420593589</v>
      </c>
      <c r="Q16" s="31">
        <f t="shared" si="13"/>
        <v>176.12292807913937</v>
      </c>
      <c r="R16" s="32">
        <v>375</v>
      </c>
      <c r="S16" s="30">
        <f>((((J16+K16)/2)+Q16)*1000000+G$105+N16)*1.2*1.178</f>
        <v>781409387.29680943</v>
      </c>
      <c r="T16" s="6"/>
      <c r="U16" s="6">
        <f>Prisforløp!K13*Generelt!C$10*1000000*60*0.92*0.985*0.99</f>
        <v>6781896328.3679695</v>
      </c>
      <c r="V16" s="6">
        <f t="shared" si="14"/>
        <v>6.9131937392931375</v>
      </c>
      <c r="W16" s="6"/>
      <c r="X16" s="6">
        <f t="shared" si="7"/>
        <v>6000486941.0711603</v>
      </c>
      <c r="Y16" s="6"/>
      <c r="Z16" s="31">
        <f t="shared" si="8"/>
        <v>295.42534101970006</v>
      </c>
      <c r="AA16" s="31">
        <f t="shared" si="15"/>
        <v>147.471230137964</v>
      </c>
      <c r="AB16" s="32">
        <v>428</v>
      </c>
      <c r="AC16" s="41">
        <f t="shared" si="16"/>
        <v>32.80203930189095</v>
      </c>
      <c r="AD16" s="6">
        <f>428*(SQRT(C16))/(C$7^0.75)</f>
        <v>28.078545642418657</v>
      </c>
      <c r="AE16" s="6">
        <f t="shared" si="17"/>
        <v>31.392768382889308</v>
      </c>
      <c r="AG16" s="30">
        <f>((((J16+K16)/2)+AA16)*1000000+G$105+N16)*1.2*1.178</f>
        <v>740907347.08716393</v>
      </c>
      <c r="AI16" s="6">
        <f>Prisforløp!K13*Generelt!C$10*1000000*60*0.95*0.985*0.99</f>
        <v>7003045121.6843147</v>
      </c>
      <c r="AK16" s="6">
        <f t="shared" si="9"/>
        <v>6262137774.5971508</v>
      </c>
      <c r="AL16" s="6"/>
      <c r="AM16" s="6"/>
      <c r="AN16" s="6"/>
      <c r="AO16" s="6"/>
      <c r="AP16" s="6"/>
      <c r="AQ16" s="6"/>
      <c r="AR16" s="6"/>
      <c r="AS16" s="6"/>
      <c r="AT16" s="6"/>
      <c r="AU16" s="6"/>
      <c r="AV16" s="6"/>
      <c r="AW16" s="6"/>
      <c r="AX16" s="6"/>
      <c r="AZ16" s="6">
        <v>6476721901.3800001</v>
      </c>
    </row>
    <row r="17" spans="2:52" x14ac:dyDescent="0.3">
      <c r="B17" s="33">
        <v>700</v>
      </c>
      <c r="C17" s="31">
        <f t="shared" si="10"/>
        <v>52.829365079365083</v>
      </c>
      <c r="D17" s="31">
        <f t="shared" si="0"/>
        <v>305.62208352232153</v>
      </c>
      <c r="E17" s="31" t="s">
        <v>32</v>
      </c>
      <c r="F17" s="6"/>
      <c r="G17" s="31">
        <f t="shared" si="1"/>
        <v>152.32616401976782</v>
      </c>
      <c r="H17" s="31">
        <f t="shared" si="2"/>
        <v>164.10102142346312</v>
      </c>
      <c r="I17" s="31">
        <f t="shared" si="3"/>
        <v>173.89656878606928</v>
      </c>
      <c r="J17" s="31">
        <f t="shared" si="4"/>
        <v>189.99175544456827</v>
      </c>
      <c r="K17" s="31">
        <f t="shared" si="11"/>
        <v>214.99998843960836</v>
      </c>
      <c r="L17" s="6"/>
      <c r="M17" s="32">
        <f t="shared" si="5"/>
        <v>16335.161746031747</v>
      </c>
      <c r="N17" s="32">
        <f t="shared" si="12"/>
        <v>89843389.603174612</v>
      </c>
      <c r="O17" s="6"/>
      <c r="P17" s="31">
        <f t="shared" si="6"/>
        <v>381.7386639254641</v>
      </c>
      <c r="Q17" s="31">
        <f t="shared" si="13"/>
        <v>163.33487216189866</v>
      </c>
      <c r="R17" s="32">
        <v>375</v>
      </c>
      <c r="S17" s="30">
        <f t="shared" ref="S17:S33" si="18">((((J17+K17)/2)+Q17)*1000000+G$105+N17)*1.2*1.178</f>
        <v>727228617.36844349</v>
      </c>
      <c r="T17" s="6"/>
      <c r="U17" s="6">
        <f>Prisforløp!K14*Generelt!C$10*1000000*60*0.92*0.985*0.99</f>
        <v>6777428163.4576921</v>
      </c>
      <c r="V17" s="6">
        <f t="shared" si="14"/>
        <v>6.4380936233849599</v>
      </c>
      <c r="W17" s="6"/>
      <c r="X17" s="6">
        <f t="shared" si="7"/>
        <v>6050199546.0892487</v>
      </c>
      <c r="Y17" s="6"/>
      <c r="Z17" s="31">
        <f t="shared" si="8"/>
        <v>309.61810503463266</v>
      </c>
      <c r="AA17" s="31">
        <f t="shared" si="15"/>
        <v>132.47658249968438</v>
      </c>
      <c r="AB17" s="32">
        <v>428</v>
      </c>
      <c r="AC17" s="41">
        <f t="shared" si="16"/>
        <v>30.368787299219839</v>
      </c>
      <c r="AD17" s="6">
        <f t="shared" ref="AD17:AD27" si="19">428*(SQRT(C17))/(C$7^0.75)</f>
        <v>25.995681928132178</v>
      </c>
      <c r="AE17" s="6">
        <f t="shared" si="17"/>
        <v>29.064055956383182</v>
      </c>
      <c r="AG17" s="30">
        <f t="shared" ref="AG17:AG27" si="20">((((J17+K17)/2)+AA17)*1000000+G$105+N17)*1.2*1.178</f>
        <v>683607339.10193753</v>
      </c>
      <c r="AI17" s="6">
        <f>Prisforløp!K14*Generelt!C$10*1000000*60*0.95*0.985*0.99</f>
        <v>6998431255.7443552</v>
      </c>
      <c r="AK17" s="6">
        <f t="shared" si="9"/>
        <v>6314823916.6424179</v>
      </c>
      <c r="AL17" s="6"/>
      <c r="AM17" s="6"/>
      <c r="AN17" s="6"/>
      <c r="AO17" s="6"/>
      <c r="AP17" s="6"/>
      <c r="AQ17" s="6"/>
      <c r="AR17" s="6"/>
      <c r="AS17" s="6"/>
      <c r="AT17" s="6"/>
      <c r="AU17" s="6"/>
      <c r="AV17" s="6"/>
      <c r="AW17" s="6"/>
      <c r="AX17" s="6"/>
      <c r="AZ17" s="6">
        <v>6476721901.3800001</v>
      </c>
    </row>
    <row r="18" spans="2:52" x14ac:dyDescent="0.3">
      <c r="B18" s="33">
        <v>800</v>
      </c>
      <c r="C18" s="31">
        <f t="shared" si="10"/>
        <v>46.225694444444443</v>
      </c>
      <c r="D18" s="31">
        <f t="shared" si="0"/>
        <v>267.41932308203127</v>
      </c>
      <c r="E18" s="31" t="s">
        <v>32</v>
      </c>
      <c r="F18" s="6"/>
      <c r="G18" s="31">
        <f t="shared" si="1"/>
        <v>139.18215219019683</v>
      </c>
      <c r="H18" s="31">
        <f t="shared" si="2"/>
        <v>150.02508886147695</v>
      </c>
      <c r="I18" s="31">
        <f t="shared" si="3"/>
        <v>159.04411253949186</v>
      </c>
      <c r="J18" s="31">
        <f t="shared" si="4"/>
        <v>173.86441558729035</v>
      </c>
      <c r="K18" s="31">
        <f t="shared" si="11"/>
        <v>196.88913161169785</v>
      </c>
      <c r="L18" s="6"/>
      <c r="M18" s="32">
        <f t="shared" si="5"/>
        <v>15816.641527777778</v>
      </c>
      <c r="N18" s="32">
        <f t="shared" si="12"/>
        <v>86991528.402777776</v>
      </c>
      <c r="O18" s="6"/>
      <c r="P18" s="31">
        <f t="shared" si="6"/>
        <v>408.69566767913835</v>
      </c>
      <c r="Q18" s="31">
        <f t="shared" si="13"/>
        <v>153.01036631623958</v>
      </c>
      <c r="R18" s="32">
        <v>375</v>
      </c>
      <c r="S18" s="30">
        <f t="shared" si="18"/>
        <v>684402947.49504769</v>
      </c>
      <c r="T18" s="6"/>
      <c r="U18" s="6">
        <f>Prisforløp!K15*Generelt!C$10*1000000*60*0.92*0.985*0.99</f>
        <v>6772281880.1473637</v>
      </c>
      <c r="V18" s="6">
        <f t="shared" si="14"/>
        <v>6.0635658078676009</v>
      </c>
      <c r="W18" s="6"/>
      <c r="X18" s="6">
        <f t="shared" si="7"/>
        <v>6087878932.6523161</v>
      </c>
      <c r="Y18" s="6"/>
      <c r="Z18" s="31">
        <f t="shared" si="8"/>
        <v>322.4624111001861</v>
      </c>
      <c r="AA18" s="31">
        <f t="shared" si="15"/>
        <v>120.72575157413603</v>
      </c>
      <c r="AB18" s="32">
        <v>428</v>
      </c>
      <c r="AC18" s="41">
        <f t="shared" si="16"/>
        <v>28.407399331373142</v>
      </c>
      <c r="AD18" s="6">
        <f t="shared" si="19"/>
        <v>24.316733827655412</v>
      </c>
      <c r="AE18" s="6">
        <f t="shared" si="17"/>
        <v>27.186934914703073</v>
      </c>
      <c r="AG18" s="30">
        <f t="shared" si="20"/>
        <v>638765416.09561026</v>
      </c>
      <c r="AI18" s="6">
        <f>Prisforløp!K15*Generelt!C$10*1000000*60*0.95*0.985*0.99</f>
        <v>6993117158.8478212</v>
      </c>
      <c r="AK18" s="6">
        <f t="shared" si="9"/>
        <v>6354351742.7522106</v>
      </c>
      <c r="AL18" s="6"/>
      <c r="AM18" s="6"/>
      <c r="AN18" s="6"/>
      <c r="AO18" s="6"/>
      <c r="AP18" s="6"/>
      <c r="AQ18" s="6"/>
      <c r="AR18" s="6"/>
      <c r="AS18" s="6"/>
      <c r="AT18" s="6"/>
      <c r="AU18" s="6"/>
      <c r="AV18" s="6"/>
      <c r="AW18" s="6"/>
      <c r="AX18" s="6"/>
      <c r="AZ18" s="6">
        <v>6476721901.3800001</v>
      </c>
    </row>
    <row r="19" spans="2:52" x14ac:dyDescent="0.3">
      <c r="B19" s="33">
        <v>900</v>
      </c>
      <c r="C19" s="31">
        <f t="shared" si="10"/>
        <v>41.089506172839506</v>
      </c>
      <c r="D19" s="31">
        <f t="shared" si="0"/>
        <v>237.70606496180559</v>
      </c>
      <c r="E19" s="31" t="s">
        <v>32</v>
      </c>
      <c r="F19" s="6"/>
      <c r="G19" s="31">
        <f t="shared" si="1"/>
        <v>128.53300854164283</v>
      </c>
      <c r="H19" s="31">
        <f t="shared" si="2"/>
        <v>138.61488168266519</v>
      </c>
      <c r="I19" s="31">
        <f t="shared" si="3"/>
        <v>146.99989367174942</v>
      </c>
      <c r="J19" s="31">
        <f t="shared" si="4"/>
        <v>160.77928183194044</v>
      </c>
      <c r="K19" s="31">
        <f t="shared" si="11"/>
        <v>182.18483818290824</v>
      </c>
      <c r="L19" s="6"/>
      <c r="M19" s="32">
        <f t="shared" si="5"/>
        <v>15413.348024691357</v>
      </c>
      <c r="N19" s="32">
        <f t="shared" si="12"/>
        <v>84773414.135802463</v>
      </c>
      <c r="O19" s="6"/>
      <c r="P19" s="31">
        <f t="shared" si="6"/>
        <v>434.04921291608412</v>
      </c>
      <c r="Q19" s="31">
        <f t="shared" si="13"/>
        <v>144.44658256287178</v>
      </c>
      <c r="R19" s="32">
        <v>375</v>
      </c>
      <c r="S19" s="30">
        <f t="shared" si="18"/>
        <v>649520089.31974077</v>
      </c>
      <c r="T19" s="6"/>
      <c r="U19" s="6">
        <f>Prisforløp!K16*Generelt!C$10*1000000*60*0.92*0.985*0.99</f>
        <v>6766461443.9536037</v>
      </c>
      <c r="V19" s="6">
        <f t="shared" si="14"/>
        <v>5.7594661082430996</v>
      </c>
      <c r="W19" s="6"/>
      <c r="X19" s="6">
        <f t="shared" si="7"/>
        <v>6116941354.6338634</v>
      </c>
      <c r="Y19" s="6"/>
      <c r="Z19" s="31">
        <f t="shared" si="8"/>
        <v>334.23345997661511</v>
      </c>
      <c r="AA19" s="31">
        <f t="shared" si="15"/>
        <v>111.22904876945444</v>
      </c>
      <c r="AB19" s="32">
        <v>428</v>
      </c>
      <c r="AC19" s="41">
        <f t="shared" si="16"/>
        <v>26.782752937450859</v>
      </c>
      <c r="AD19" s="6">
        <f t="shared" si="19"/>
        <v>22.926036514457934</v>
      </c>
      <c r="AE19" s="6">
        <f t="shared" si="17"/>
        <v>25.632088050485137</v>
      </c>
      <c r="AG19" s="30">
        <f t="shared" si="20"/>
        <v>602563783.54936612</v>
      </c>
      <c r="AI19" s="6">
        <f>Prisforløp!K16*Generelt!C$10*1000000*60*0.95*0.985*0.99</f>
        <v>6987106925.8216553</v>
      </c>
      <c r="AK19" s="6">
        <f t="shared" si="9"/>
        <v>6384543142.2722893</v>
      </c>
      <c r="AL19" s="6"/>
      <c r="AM19" s="6"/>
      <c r="AN19" s="6"/>
      <c r="AO19" s="6"/>
      <c r="AP19" s="6"/>
      <c r="AQ19" s="6"/>
      <c r="AR19" s="6"/>
      <c r="AS19" s="6"/>
      <c r="AT19" s="6"/>
      <c r="AU19" s="6"/>
      <c r="AV19" s="6"/>
      <c r="AW19" s="6"/>
      <c r="AX19" s="6"/>
      <c r="AZ19" s="6">
        <v>6476721901.3800001</v>
      </c>
    </row>
    <row r="20" spans="2:52" x14ac:dyDescent="0.3">
      <c r="B20" s="33">
        <v>1000</v>
      </c>
      <c r="C20" s="31">
        <f t="shared" si="10"/>
        <v>36.980555555555554</v>
      </c>
      <c r="D20" s="31">
        <f t="shared" si="0"/>
        <v>213.93545846562503</v>
      </c>
      <c r="E20" s="31" t="s">
        <v>32</v>
      </c>
      <c r="F20" s="6"/>
      <c r="G20" s="31">
        <f t="shared" si="1"/>
        <v>119.69934142597316</v>
      </c>
      <c r="H20" s="31">
        <f t="shared" si="2"/>
        <v>129.14545536663454</v>
      </c>
      <c r="I20" s="31">
        <f t="shared" si="3"/>
        <v>137.00094487309124</v>
      </c>
      <c r="J20" s="31">
        <f t="shared" si="4"/>
        <v>149.9109593580026</v>
      </c>
      <c r="K20" s="31">
        <f t="shared" si="11"/>
        <v>169.96443109446676</v>
      </c>
      <c r="L20" s="6"/>
      <c r="M20" s="32">
        <f t="shared" si="5"/>
        <v>15090.713222222223</v>
      </c>
      <c r="N20" s="32">
        <f t="shared" si="12"/>
        <v>82998922.722222224</v>
      </c>
      <c r="O20" s="6"/>
      <c r="P20" s="31">
        <f t="shared" si="6"/>
        <v>458.05860983038684</v>
      </c>
      <c r="Q20" s="31">
        <f t="shared" si="13"/>
        <v>137.19297017746692</v>
      </c>
      <c r="R20" s="32">
        <v>375</v>
      </c>
      <c r="S20" s="30">
        <f t="shared" si="18"/>
        <v>620438847.73480582</v>
      </c>
      <c r="T20" s="6"/>
      <c r="U20" s="6">
        <f>Prisforløp!K17*Generelt!C$10*1000000*60*0.92*0.985*0.99</f>
        <v>6759971338.094449</v>
      </c>
      <c r="V20" s="6">
        <f t="shared" si="14"/>
        <v>5.5068770268753813</v>
      </c>
      <c r="W20" s="6"/>
      <c r="X20" s="6">
        <f t="shared" si="7"/>
        <v>6139532490.359643</v>
      </c>
      <c r="Y20" s="6"/>
      <c r="Z20" s="31">
        <f t="shared" si="8"/>
        <v>345.12665711628841</v>
      </c>
      <c r="AA20" s="31">
        <f t="shared" si="15"/>
        <v>103.36876146643441</v>
      </c>
      <c r="AB20" s="32">
        <v>428</v>
      </c>
      <c r="AC20" s="41">
        <f t="shared" si="16"/>
        <v>25.408350387572963</v>
      </c>
      <c r="AD20" s="6">
        <f t="shared" si="19"/>
        <v>21.749547931762457</v>
      </c>
      <c r="AE20" s="6">
        <f t="shared" si="17"/>
        <v>24.316733827655412</v>
      </c>
      <c r="AG20" s="30">
        <f t="shared" si="20"/>
        <v>572624946.30089033</v>
      </c>
      <c r="AI20" s="6">
        <f>Prisforløp!K17*Generelt!C$10*1000000*60*0.95*0.985*0.99</f>
        <v>6980405186.0757895</v>
      </c>
      <c r="AK20" s="6">
        <f t="shared" si="9"/>
        <v>6407780239.7748995</v>
      </c>
      <c r="AL20" s="6"/>
      <c r="AM20" s="6"/>
      <c r="AN20" s="6"/>
      <c r="AO20" s="6"/>
      <c r="AP20" s="6"/>
      <c r="AQ20" s="6"/>
      <c r="AR20" s="6"/>
      <c r="AS20" s="6"/>
      <c r="AT20" s="6"/>
      <c r="AU20" s="6"/>
      <c r="AV20" s="6"/>
      <c r="AW20" s="6"/>
      <c r="AX20" s="6"/>
      <c r="AZ20" s="6">
        <v>6476721901.3800001</v>
      </c>
    </row>
    <row r="21" spans="2:52" x14ac:dyDescent="0.3">
      <c r="B21" s="33">
        <v>1100</v>
      </c>
      <c r="C21" s="31">
        <f t="shared" si="10"/>
        <v>33.618686868686872</v>
      </c>
      <c r="D21" s="31">
        <f t="shared" si="0"/>
        <v>194.4867804232955</v>
      </c>
      <c r="E21" s="31" t="s">
        <v>32</v>
      </c>
      <c r="F21" s="6"/>
      <c r="G21" s="31">
        <f t="shared" si="1"/>
        <v>112.23248638637051</v>
      </c>
      <c r="H21" s="31">
        <f t="shared" si="2"/>
        <v>121.13783304459245</v>
      </c>
      <c r="I21" s="31">
        <f t="shared" si="3"/>
        <v>128.54299457057868</v>
      </c>
      <c r="J21" s="31">
        <f t="shared" si="4"/>
        <v>140.71364813968304</v>
      </c>
      <c r="K21" s="31">
        <f t="shared" si="11"/>
        <v>159.61741215999729</v>
      </c>
      <c r="L21" s="6"/>
      <c r="M21" s="32">
        <f t="shared" si="5"/>
        <v>14826.739292929293</v>
      </c>
      <c r="N21" s="32">
        <f t="shared" si="12"/>
        <v>81547066.111111104</v>
      </c>
      <c r="O21" s="6"/>
      <c r="P21" s="31">
        <f t="shared" si="6"/>
        <v>480.91986089974114</v>
      </c>
      <c r="Q21" s="31">
        <f t="shared" si="13"/>
        <v>130.94557754321366</v>
      </c>
      <c r="R21" s="32">
        <v>375</v>
      </c>
      <c r="S21" s="30">
        <f t="shared" si="18"/>
        <v>595741256.44956744</v>
      </c>
      <c r="T21" s="6"/>
      <c r="U21" s="6">
        <f>Prisforløp!K18*Generelt!C$10*1000000*60*0.92*0.985*0.99</f>
        <v>6775255367.4791613</v>
      </c>
      <c r="V21" s="6">
        <f t="shared" si="14"/>
        <v>5.2757384701018779</v>
      </c>
      <c r="W21" s="6"/>
      <c r="X21" s="6">
        <f t="shared" si="7"/>
        <v>6179514111.0295935</v>
      </c>
      <c r="Y21" s="6"/>
      <c r="Z21" s="31">
        <f t="shared" si="8"/>
        <v>355.28628122236069</v>
      </c>
      <c r="AA21" s="31">
        <f t="shared" si="15"/>
        <v>96.737878948903457</v>
      </c>
      <c r="AB21" s="32">
        <v>428</v>
      </c>
      <c r="AC21" s="41">
        <f t="shared" si="16"/>
        <v>24.225911548994571</v>
      </c>
      <c r="AD21" s="6">
        <f t="shared" si="19"/>
        <v>20.737380285939352</v>
      </c>
      <c r="AE21" s="6">
        <f t="shared" si="17"/>
        <v>23.18509599731221</v>
      </c>
      <c r="AG21" s="30">
        <f t="shared" si="20"/>
        <v>547385253.71665061</v>
      </c>
      <c r="AI21" s="6">
        <f>Prisforløp!K18*Generelt!C$10*1000000*60*0.95*0.985*0.99</f>
        <v>6996187607.7230463</v>
      </c>
      <c r="AK21" s="6">
        <f t="shared" si="9"/>
        <v>6448802354.0063953</v>
      </c>
      <c r="AL21" s="6"/>
      <c r="AM21" s="6"/>
      <c r="AN21" s="6"/>
      <c r="AO21" s="6"/>
      <c r="AP21" s="6"/>
      <c r="AQ21" s="6"/>
      <c r="AR21" s="6"/>
      <c r="AS21" s="6"/>
      <c r="AT21" s="6"/>
      <c r="AU21" s="6"/>
      <c r="AV21" s="6"/>
      <c r="AW21" s="6"/>
      <c r="AX21" s="6"/>
      <c r="AZ21" s="6">
        <v>6476721901.3800001</v>
      </c>
    </row>
    <row r="22" spans="2:52" x14ac:dyDescent="0.3">
      <c r="B22" s="33">
        <v>1200</v>
      </c>
      <c r="C22" s="31">
        <f t="shared" si="10"/>
        <v>30.81712962962963</v>
      </c>
      <c r="D22" s="31">
        <f t="shared" si="0"/>
        <v>178.27954872135419</v>
      </c>
      <c r="E22" s="31" t="s">
        <v>32</v>
      </c>
      <c r="F22" s="6"/>
      <c r="G22" s="31">
        <f t="shared" si="1"/>
        <v>105.82324503274037</v>
      </c>
      <c r="H22" s="31">
        <f t="shared" si="2"/>
        <v>114.26178467341533</v>
      </c>
      <c r="I22" s="31">
        <f t="shared" si="3"/>
        <v>121.27826666913261</v>
      </c>
      <c r="J22" s="31">
        <f t="shared" si="4"/>
        <v>132.81076604671884</v>
      </c>
      <c r="K22" s="31">
        <f t="shared" si="11"/>
        <v>150.72233158823411</v>
      </c>
      <c r="L22" s="6"/>
      <c r="M22" s="32">
        <f t="shared" si="5"/>
        <v>14606.761018518519</v>
      </c>
      <c r="N22" s="32">
        <f t="shared" si="12"/>
        <v>80337185.601851851</v>
      </c>
      <c r="O22" s="6"/>
      <c r="P22" s="31">
        <f t="shared" si="6"/>
        <v>502.78541086350702</v>
      </c>
      <c r="Q22" s="31">
        <f t="shared" si="13"/>
        <v>125.49089861339735</v>
      </c>
      <c r="R22" s="32">
        <v>375</v>
      </c>
      <c r="S22" s="30">
        <f t="shared" si="18"/>
        <v>574447435.21506095</v>
      </c>
      <c r="T22" s="6"/>
      <c r="U22" s="6">
        <f>Prisforløp!K19*Generelt!C$10*1000000*60*0.92*0.985*0.99</f>
        <v>6789656974.2184963</v>
      </c>
      <c r="V22" s="6">
        <f t="shared" si="14"/>
        <v>5.0763751753262714</v>
      </c>
      <c r="W22" s="6"/>
      <c r="X22" s="6">
        <f t="shared" si="7"/>
        <v>6215209539.0034351</v>
      </c>
      <c r="Y22" s="6"/>
      <c r="Z22" s="31">
        <f t="shared" si="8"/>
        <v>364.82221532657843</v>
      </c>
      <c r="AA22" s="31">
        <f t="shared" si="15"/>
        <v>91.056475876725955</v>
      </c>
      <c r="AB22" s="32">
        <v>428</v>
      </c>
      <c r="AC22" s="41">
        <f t="shared" si="16"/>
        <v>23.194544427114742</v>
      </c>
      <c r="AD22" s="6">
        <f t="shared" si="19"/>
        <v>19.854530029610217</v>
      </c>
      <c r="AE22" s="6">
        <f t="shared" si="17"/>
        <v>22.19803940375968</v>
      </c>
      <c r="AG22" s="30">
        <f t="shared" si="20"/>
        <v>525770935.23450226</v>
      </c>
      <c r="AI22" s="6">
        <f>Prisforløp!K19*Generelt!C$10*1000000*60*0.95*0.985*0.99</f>
        <v>7011058832.0734482</v>
      </c>
      <c r="AK22" s="6">
        <f t="shared" si="9"/>
        <v>6485287896.8389463</v>
      </c>
      <c r="AL22" s="6"/>
      <c r="AM22" s="6"/>
      <c r="AN22" s="6"/>
      <c r="AO22" s="6"/>
      <c r="AP22" s="6"/>
      <c r="AQ22" s="6"/>
      <c r="AR22" s="6"/>
      <c r="AS22" s="6"/>
      <c r="AT22" s="6"/>
      <c r="AU22" s="6"/>
      <c r="AV22" s="6"/>
      <c r="AW22" s="6"/>
      <c r="AX22" s="6"/>
      <c r="AZ22" s="6">
        <v>6476721901.3800001</v>
      </c>
    </row>
    <row r="23" spans="2:52" x14ac:dyDescent="0.3">
      <c r="B23" s="33">
        <v>1300</v>
      </c>
      <c r="C23" s="31">
        <f t="shared" si="10"/>
        <v>28.446581196581196</v>
      </c>
      <c r="D23" s="31">
        <f t="shared" si="0"/>
        <v>164.56573728125005</v>
      </c>
      <c r="E23" s="31" t="s">
        <v>32</v>
      </c>
      <c r="F23" s="6"/>
      <c r="G23" s="31">
        <f t="shared" si="1"/>
        <v>100.25103003027387</v>
      </c>
      <c r="H23" s="31">
        <f t="shared" si="2"/>
        <v>108.28162695835935</v>
      </c>
      <c r="I23" s="31">
        <f t="shared" si="3"/>
        <v>114.9584864114823</v>
      </c>
      <c r="J23" s="31">
        <f t="shared" si="4"/>
        <v>125.9333668666701</v>
      </c>
      <c r="K23" s="31">
        <f t="shared" si="11"/>
        <v>142.97805200799525</v>
      </c>
      <c r="L23" s="6"/>
      <c r="M23" s="32">
        <f t="shared" si="5"/>
        <v>14420.625555555556</v>
      </c>
      <c r="N23" s="32">
        <f t="shared" si="12"/>
        <v>79313440.555555552</v>
      </c>
      <c r="O23" s="6"/>
      <c r="P23" s="31">
        <f t="shared" si="6"/>
        <v>523.77661393010658</v>
      </c>
      <c r="Q23" s="31">
        <f t="shared" si="13"/>
        <v>120.67395849891851</v>
      </c>
      <c r="R23" s="32">
        <v>375</v>
      </c>
      <c r="S23" s="30">
        <f t="shared" si="18"/>
        <v>555856440.12401795</v>
      </c>
      <c r="T23" s="6"/>
      <c r="U23" s="6">
        <f>Prisforløp!K20*Generelt!C$10*1000000*60*0.92*0.985*0.99</f>
        <v>6803154175.618269</v>
      </c>
      <c r="V23" s="6">
        <f t="shared" si="14"/>
        <v>4.9023417001144338</v>
      </c>
      <c r="W23" s="6"/>
      <c r="X23" s="6">
        <f t="shared" si="7"/>
        <v>6247297735.4942513</v>
      </c>
      <c r="Y23" s="6"/>
      <c r="Z23" s="31">
        <f t="shared" si="8"/>
        <v>373.82028249610875</v>
      </c>
      <c r="AA23" s="31">
        <f t="shared" si="15"/>
        <v>86.125214559520231</v>
      </c>
      <c r="AB23" s="32">
        <v>428</v>
      </c>
      <c r="AC23" s="41">
        <f t="shared" si="16"/>
        <v>22.284597464783737</v>
      </c>
      <c r="AD23" s="6">
        <f t="shared" si="19"/>
        <v>19.075615429854878</v>
      </c>
      <c r="AE23" s="6">
        <f t="shared" si="17"/>
        <v>21.327186406899685</v>
      </c>
      <c r="AG23" s="30">
        <f t="shared" si="20"/>
        <v>507018335.69128454</v>
      </c>
      <c r="AI23" s="6">
        <f>Prisforløp!K20*Generelt!C$10*1000000*60*0.95*0.985*0.99</f>
        <v>7024996159.6058197</v>
      </c>
      <c r="AK23" s="6">
        <f t="shared" si="9"/>
        <v>6517977823.9145355</v>
      </c>
      <c r="AL23" s="6"/>
      <c r="AM23" s="6"/>
      <c r="AN23" s="6"/>
      <c r="AO23" s="6"/>
      <c r="AP23" s="6"/>
      <c r="AQ23" s="6"/>
      <c r="AR23" s="6"/>
      <c r="AS23" s="6"/>
      <c r="AT23" s="6"/>
      <c r="AU23" s="6"/>
      <c r="AV23" s="6"/>
      <c r="AW23" s="6"/>
      <c r="AX23" s="6"/>
      <c r="AZ23" s="6">
        <v>6476721901.3800001</v>
      </c>
    </row>
    <row r="24" spans="2:52" x14ac:dyDescent="0.3">
      <c r="B24" s="33">
        <v>1400</v>
      </c>
      <c r="C24" s="31">
        <f t="shared" si="10"/>
        <v>26.414682539682541</v>
      </c>
      <c r="D24" s="31">
        <f t="shared" si="0"/>
        <v>152.81104176116077</v>
      </c>
      <c r="E24" s="31" t="s">
        <v>32</v>
      </c>
      <c r="F24" s="6"/>
      <c r="G24" s="31">
        <f t="shared" si="1"/>
        <v>95.353894280522653</v>
      </c>
      <c r="H24" s="31">
        <f t="shared" si="2"/>
        <v>103.02426839984172</v>
      </c>
      <c r="I24" s="31">
        <f t="shared" si="3"/>
        <v>109.40126853267076</v>
      </c>
      <c r="J24" s="31">
        <f t="shared" si="4"/>
        <v>119.88380796806696</v>
      </c>
      <c r="K24" s="31">
        <f t="shared" si="11"/>
        <v>136.16317495385189</v>
      </c>
      <c r="L24" s="6"/>
      <c r="M24" s="32">
        <f t="shared" si="5"/>
        <v>14261.080873015873</v>
      </c>
      <c r="N24" s="32">
        <f t="shared" si="12"/>
        <v>78435944.801587299</v>
      </c>
      <c r="O24" s="6"/>
      <c r="P24" s="31">
        <f t="shared" si="6"/>
        <v>543.99195486868791</v>
      </c>
      <c r="Q24" s="31">
        <f t="shared" si="13"/>
        <v>116.37916826644437</v>
      </c>
      <c r="R24" s="32">
        <v>375</v>
      </c>
      <c r="S24" s="30">
        <f t="shared" si="18"/>
        <v>539452313.3221817</v>
      </c>
      <c r="T24" s="6"/>
      <c r="U24" s="6">
        <f>Prisforløp!K21*Generelt!C$10*1000000*60*0.92*0.985*0.99</f>
        <v>6815725859.3240948</v>
      </c>
      <c r="V24" s="6">
        <f t="shared" si="14"/>
        <v>4.748890942415442</v>
      </c>
      <c r="W24" s="6"/>
      <c r="X24" s="6">
        <f t="shared" si="7"/>
        <v>6276273546.0019131</v>
      </c>
      <c r="Y24" s="6"/>
      <c r="Z24" s="31">
        <f t="shared" si="8"/>
        <v>382.34892983137701</v>
      </c>
      <c r="AA24" s="31">
        <f t="shared" si="15"/>
        <v>81.797993597316747</v>
      </c>
      <c r="AB24" s="32">
        <v>428</v>
      </c>
      <c r="AC24" s="41">
        <f t="shared" si="16"/>
        <v>21.473975435690246</v>
      </c>
      <c r="AD24" s="6">
        <f t="shared" si="19"/>
        <v>18.38172297295085</v>
      </c>
      <c r="AE24" s="6">
        <f t="shared" si="17"/>
        <v>20.551391055543817</v>
      </c>
      <c r="AG24" s="30">
        <f t="shared" si="20"/>
        <v>490568364.80990297</v>
      </c>
      <c r="AI24" s="6">
        <f>Prisforløp!K21*Generelt!C$10*1000000*60*0.95*0.985*0.99</f>
        <v>7037977789.5194454</v>
      </c>
      <c r="AK24" s="6">
        <f t="shared" si="9"/>
        <v>6547409424.7095423</v>
      </c>
      <c r="AL24" s="30" t="s">
        <v>64</v>
      </c>
      <c r="AM24" s="6"/>
      <c r="AN24" s="6"/>
      <c r="AO24" s="6"/>
      <c r="AP24" s="6"/>
      <c r="AQ24" s="6"/>
      <c r="AR24" s="6"/>
      <c r="AS24" s="6"/>
      <c r="AT24" s="6"/>
      <c r="AU24" s="6"/>
      <c r="AV24" s="6"/>
      <c r="AW24" s="6"/>
      <c r="AX24" s="6"/>
      <c r="AZ24" s="6">
        <v>6476721901.3800001</v>
      </c>
    </row>
    <row r="25" spans="2:52" x14ac:dyDescent="0.3">
      <c r="B25" s="33">
        <v>1500</v>
      </c>
      <c r="C25" s="31">
        <f t="shared" si="10"/>
        <v>24.653703703703705</v>
      </c>
      <c r="D25" s="31">
        <f t="shared" si="0"/>
        <v>142.62363897708337</v>
      </c>
      <c r="E25" s="31" t="s">
        <v>32</v>
      </c>
      <c r="F25" s="6"/>
      <c r="G25" s="31">
        <f t="shared" si="1"/>
        <v>91.010036406597578</v>
      </c>
      <c r="H25" s="31">
        <f t="shared" si="2"/>
        <v>98.35948323468503</v>
      </c>
      <c r="I25" s="31">
        <f t="shared" si="3"/>
        <v>104.46936300214331</v>
      </c>
      <c r="J25" s="31">
        <f t="shared" si="4"/>
        <v>114.51330787776386</v>
      </c>
      <c r="K25" s="31">
        <f t="shared" si="11"/>
        <v>130.11096718201878</v>
      </c>
      <c r="L25" s="6"/>
      <c r="M25" s="32">
        <f t="shared" si="5"/>
        <v>14122.808814814814</v>
      </c>
      <c r="N25" s="32">
        <f t="shared" si="12"/>
        <v>77675448.481481478</v>
      </c>
      <c r="O25" s="6"/>
      <c r="P25" s="31">
        <f t="shared" si="6"/>
        <v>563.51266860980661</v>
      </c>
      <c r="Q25" s="31">
        <f t="shared" si="13"/>
        <v>112.51831836954504</v>
      </c>
      <c r="R25" s="32">
        <v>375</v>
      </c>
      <c r="S25" s="30">
        <f t="shared" si="18"/>
        <v>524846008.39286542</v>
      </c>
      <c r="T25" s="6"/>
      <c r="U25" s="6">
        <f>Prisforløp!K22*Generelt!C$10*1000000*60*0.92*0.985*0.99</f>
        <v>6827351812.5327959</v>
      </c>
      <c r="V25" s="6">
        <f t="shared" si="14"/>
        <v>4.6124414514226642</v>
      </c>
      <c r="W25" s="6"/>
      <c r="X25" s="6">
        <f t="shared" si="7"/>
        <v>6302505804.1399307</v>
      </c>
      <c r="Y25" s="6"/>
      <c r="Z25" s="31">
        <f t="shared" si="8"/>
        <v>390.46371695801059</v>
      </c>
      <c r="AA25" s="31">
        <f t="shared" si="15"/>
        <v>77.965098681497111</v>
      </c>
      <c r="AB25" s="32">
        <v>428</v>
      </c>
      <c r="AC25" s="41">
        <f t="shared" si="16"/>
        <v>20.745831218466993</v>
      </c>
      <c r="AD25" s="6">
        <f t="shared" si="19"/>
        <v>17.758431523007747</v>
      </c>
      <c r="AE25" s="6">
        <f t="shared" si="17"/>
        <v>19.854530029610217</v>
      </c>
      <c r="AG25" s="30">
        <f t="shared" si="20"/>
        <v>476001577.04184085</v>
      </c>
      <c r="AI25" s="6">
        <f>Prisforløp!K22*Generelt!C$10*1000000*60*0.95*0.985*0.99</f>
        <v>7049982849.8979969</v>
      </c>
      <c r="AK25" s="6">
        <f t="shared" si="9"/>
        <v>6573981272.8561563</v>
      </c>
      <c r="AL25" s="30" t="s">
        <v>64</v>
      </c>
      <c r="AM25" s="6"/>
      <c r="AN25" s="6"/>
      <c r="AO25" s="6"/>
      <c r="AP25" s="6"/>
      <c r="AQ25" s="6"/>
      <c r="AR25" s="6"/>
      <c r="AS25" s="6"/>
      <c r="AT25" s="6"/>
      <c r="AU25" s="6"/>
      <c r="AV25" s="6"/>
      <c r="AW25" s="6"/>
      <c r="AX25" s="6"/>
      <c r="AZ25" s="6">
        <v>6476721901.3800001</v>
      </c>
    </row>
    <row r="26" spans="2:52" x14ac:dyDescent="0.3">
      <c r="B26" s="33">
        <v>1600</v>
      </c>
      <c r="C26" s="31">
        <f t="shared" si="10"/>
        <v>23.112847222222221</v>
      </c>
      <c r="D26" s="31">
        <f t="shared" si="0"/>
        <v>133.70966154101563</v>
      </c>
      <c r="E26" s="31" t="s">
        <v>32</v>
      </c>
      <c r="F26" s="6"/>
      <c r="G26" s="31">
        <f t="shared" si="1"/>
        <v>87.125939992537027</v>
      </c>
      <c r="H26" s="31">
        <f t="shared" si="2"/>
        <v>94.187256651438318</v>
      </c>
      <c r="I26" s="31">
        <f t="shared" si="3"/>
        <v>100.05733745027824</v>
      </c>
      <c r="J26" s="31">
        <f t="shared" si="4"/>
        <v>109.70754052971627</v>
      </c>
      <c r="K26" s="31">
        <f t="shared" si="11"/>
        <v>124.69325914259765</v>
      </c>
      <c r="L26" s="6"/>
      <c r="M26" s="32">
        <f t="shared" si="5"/>
        <v>14001.820763888889</v>
      </c>
      <c r="N26" s="32">
        <f t="shared" si="12"/>
        <v>77010014.201388896</v>
      </c>
      <c r="O26" s="6"/>
      <c r="P26" s="31">
        <f t="shared" si="6"/>
        <v>582.40669918242361</v>
      </c>
      <c r="Q26" s="31">
        <f t="shared" si="13"/>
        <v>109.02276367766274</v>
      </c>
      <c r="R26" s="32">
        <v>375</v>
      </c>
      <c r="S26" s="30">
        <f t="shared" si="18"/>
        <v>511738081.97821879</v>
      </c>
      <c r="T26" s="6"/>
      <c r="U26" s="6">
        <f>Prisforløp!K23*Generelt!C$10*1000000*60*0.92*0.985*0.99</f>
        <v>6838012750.2049017</v>
      </c>
      <c r="V26" s="6">
        <f t="shared" si="14"/>
        <v>4.4902351078203342</v>
      </c>
      <c r="W26" s="6"/>
      <c r="X26" s="6">
        <f t="shared" si="7"/>
        <v>6326274668.2266827</v>
      </c>
      <c r="Y26" s="6"/>
      <c r="Z26" s="31">
        <f t="shared" si="8"/>
        <v>398.21042694260609</v>
      </c>
      <c r="AA26" s="31">
        <f t="shared" si="15"/>
        <v>74.542413972038872</v>
      </c>
      <c r="AB26" s="32">
        <v>428</v>
      </c>
      <c r="AC26" s="41">
        <f t="shared" si="16"/>
        <v>20.087064703088142</v>
      </c>
      <c r="AD26" s="6">
        <f t="shared" si="19"/>
        <v>17.19452738584345</v>
      </c>
      <c r="AE26" s="6">
        <f t="shared" si="17"/>
        <v>19.224066037863853</v>
      </c>
      <c r="AG26" s="30">
        <f t="shared" si="20"/>
        <v>462996659.63434893</v>
      </c>
      <c r="AI26" s="6">
        <f>Prisforløp!K23*Generelt!C$10*1000000*60*0.95*0.985*0.99</f>
        <v>7060991426.8420181</v>
      </c>
      <c r="AK26" s="6">
        <f t="shared" si="9"/>
        <v>6597994767.2076693</v>
      </c>
      <c r="AL26" s="30" t="s">
        <v>64</v>
      </c>
      <c r="AM26" s="6"/>
      <c r="AN26" s="6"/>
      <c r="AO26" s="6"/>
      <c r="AP26" s="6"/>
      <c r="AQ26" s="6"/>
      <c r="AR26" s="6"/>
      <c r="AS26" s="6"/>
      <c r="AT26" s="6"/>
      <c r="AU26" s="6"/>
      <c r="AV26" s="6"/>
      <c r="AW26" s="6"/>
      <c r="AX26" s="6"/>
      <c r="AZ26" s="6">
        <v>6476721901.3800001</v>
      </c>
    </row>
    <row r="27" spans="2:52" x14ac:dyDescent="0.3">
      <c r="B27" s="33">
        <v>1700</v>
      </c>
      <c r="C27" s="31">
        <f t="shared" si="10"/>
        <v>21.753267973856211</v>
      </c>
      <c r="D27" s="31">
        <f t="shared" si="0"/>
        <v>125.84438733272064</v>
      </c>
      <c r="E27" s="31" t="s">
        <v>32</v>
      </c>
      <c r="F27" s="6"/>
      <c r="G27" s="31">
        <f t="shared" si="1"/>
        <v>83.62851400979406</v>
      </c>
      <c r="H27" s="31">
        <f t="shared" si="2"/>
        <v>90.429396468410715</v>
      </c>
      <c r="I27" s="31">
        <f t="shared" si="3"/>
        <v>96.082747567592492</v>
      </c>
      <c r="J27" s="31">
        <f t="shared" si="4"/>
        <v>105.37708118321693</v>
      </c>
      <c r="K27" s="31">
        <f t="shared" si="11"/>
        <v>119.80976208165747</v>
      </c>
      <c r="L27" s="6"/>
      <c r="M27" s="32">
        <f t="shared" si="5"/>
        <v>13895.06660130719</v>
      </c>
      <c r="N27" s="32">
        <f t="shared" si="12"/>
        <v>76422866.307189539</v>
      </c>
      <c r="O27" s="6"/>
      <c r="P27" s="31">
        <f t="shared" si="6"/>
        <v>600.73156126198171</v>
      </c>
      <c r="Q27" s="31">
        <f t="shared" si="13"/>
        <v>105.83817338981996</v>
      </c>
      <c r="R27" s="32">
        <v>428</v>
      </c>
      <c r="S27" s="30">
        <f t="shared" si="18"/>
        <v>499893928.4953059</v>
      </c>
      <c r="T27" s="6"/>
      <c r="U27" s="6">
        <f>Prisforløp!K24*Generelt!C$10*1000000*60*0.92*0.985*0.99</f>
        <v>6847690342.2403383</v>
      </c>
      <c r="V27" s="6">
        <f t="shared" si="14"/>
        <v>4.3801098196133426</v>
      </c>
      <c r="W27" s="6"/>
      <c r="X27" s="6">
        <f t="shared" si="7"/>
        <v>6347796413.7450323</v>
      </c>
      <c r="Y27" s="6"/>
      <c r="Z27" s="31">
        <f t="shared" si="8"/>
        <v>405.62728120073348</v>
      </c>
      <c r="AA27" s="31">
        <f t="shared" si="15"/>
        <v>71.464283363400895</v>
      </c>
      <c r="AB27" s="32">
        <v>428</v>
      </c>
      <c r="AC27" s="41">
        <f t="shared" si="16"/>
        <v>19.487315171634979</v>
      </c>
      <c r="AD27" s="6">
        <f t="shared" si="19"/>
        <v>16.681141786919543</v>
      </c>
      <c r="AE27" s="6">
        <f t="shared" si="17"/>
        <v>18.650083488932204</v>
      </c>
      <c r="AG27" s="30">
        <f t="shared" si="20"/>
        <v>451302997.55395985</v>
      </c>
      <c r="AI27" s="6">
        <f>Prisforløp!K24*Generelt!C$10*1000000*60*0.95*0.985*0.99</f>
        <v>7070984592.5307827</v>
      </c>
      <c r="AK27" s="6">
        <f t="shared" si="9"/>
        <v>6619681594.9768229</v>
      </c>
      <c r="AL27" s="30" t="s">
        <v>64</v>
      </c>
      <c r="AM27" s="6"/>
      <c r="AN27" s="6"/>
      <c r="AO27" s="6"/>
      <c r="AP27" s="6"/>
      <c r="AQ27" s="6"/>
      <c r="AR27" s="6"/>
      <c r="AS27" s="6"/>
      <c r="AT27" s="6"/>
      <c r="AU27" s="6"/>
      <c r="AV27" s="6"/>
      <c r="AW27" s="6"/>
      <c r="AX27" s="6"/>
      <c r="AZ27" s="6">
        <v>6476721901.3800001</v>
      </c>
    </row>
    <row r="28" spans="2:52" x14ac:dyDescent="0.3">
      <c r="B28" s="33">
        <v>1800</v>
      </c>
      <c r="C28" s="31">
        <f t="shared" si="10"/>
        <v>20.544753086419753</v>
      </c>
      <c r="D28" s="31">
        <f t="shared" si="0"/>
        <v>118.8530324809028</v>
      </c>
      <c r="E28" s="31" t="s">
        <v>32</v>
      </c>
      <c r="F28" s="6"/>
      <c r="G28" s="31">
        <f t="shared" si="1"/>
        <v>80.45973577097898</v>
      </c>
      <c r="H28" s="31">
        <f t="shared" si="2"/>
        <v>87.023814055586044</v>
      </c>
      <c r="I28" s="31">
        <f t="shared" si="3"/>
        <v>92.480115933980528</v>
      </c>
      <c r="J28" s="31">
        <f t="shared" si="4"/>
        <v>101.45088929402347</v>
      </c>
      <c r="K28" s="31">
        <f t="shared" si="11"/>
        <v>115.38077827574656</v>
      </c>
      <c r="L28" s="6"/>
      <c r="M28" s="32">
        <f t="shared" si="5"/>
        <v>13800.174012345678</v>
      </c>
      <c r="N28" s="32">
        <f t="shared" si="12"/>
        <v>75900957.067901224</v>
      </c>
      <c r="O28" s="6"/>
      <c r="P28" s="31">
        <f t="shared" si="6"/>
        <v>618.53645479709417</v>
      </c>
      <c r="Q28" s="31">
        <f t="shared" si="13"/>
        <v>102.9209066936701</v>
      </c>
      <c r="R28" s="32">
        <v>428</v>
      </c>
      <c r="S28" s="30">
        <f t="shared" si="18"/>
        <v>489126871.21167064</v>
      </c>
      <c r="T28" s="6"/>
      <c r="U28" s="6">
        <f>Prisforløp!K25*Generelt!C$10*1000000*60*0.92*0.985*0.99</f>
        <v>6856367239.5807476</v>
      </c>
      <c r="V28" s="6">
        <f t="shared" si="14"/>
        <v>4.2803442766719106</v>
      </c>
      <c r="W28" s="6"/>
      <c r="X28" s="6">
        <f t="shared" si="7"/>
        <v>6367240368.3690767</v>
      </c>
      <c r="Y28" s="6"/>
      <c r="Z28" s="31">
        <f t="shared" si="8"/>
        <v>412.74655344073835</v>
      </c>
      <c r="AA28" s="31">
        <f t="shared" si="15"/>
        <v>68.678651331461865</v>
      </c>
      <c r="AB28" s="44" t="s">
        <v>64</v>
      </c>
      <c r="AC28" s="41">
        <f t="shared" si="16"/>
        <v>18.938266220915427</v>
      </c>
      <c r="AG28" s="30">
        <f t="shared" ref="AG28:AG67" si="21">((J28+AA28)*1000000+G$105+N28)*1.2*1.178</f>
        <v>430876373.49937117</v>
      </c>
      <c r="AI28" s="6">
        <f>Prisforløp!K25*Generelt!C$10*1000000*60*0.95*0.985*0.99</f>
        <v>7079944432.1757708</v>
      </c>
      <c r="AK28" s="6">
        <f t="shared" si="9"/>
        <v>6649068058.6763992</v>
      </c>
      <c r="AL28" s="30" t="s">
        <v>64</v>
      </c>
      <c r="AM28" s="6"/>
      <c r="AN28" s="6"/>
      <c r="AO28" s="6"/>
      <c r="AP28" s="6"/>
      <c r="AQ28" s="6"/>
      <c r="AR28" s="6"/>
      <c r="AS28" s="6"/>
      <c r="AT28" s="6"/>
      <c r="AU28" s="6"/>
      <c r="AV28" s="6"/>
      <c r="AW28" s="6"/>
      <c r="AX28" s="6"/>
      <c r="AZ28" s="6">
        <v>6476721901.3800001</v>
      </c>
    </row>
    <row r="29" spans="2:52" x14ac:dyDescent="0.3">
      <c r="B29" s="33">
        <v>1900</v>
      </c>
      <c r="C29" s="31">
        <f t="shared" si="10"/>
        <v>19.46345029239766</v>
      </c>
      <c r="D29" s="31">
        <f t="shared" si="0"/>
        <v>112.59760971875001</v>
      </c>
      <c r="E29" s="31" t="s">
        <v>32</v>
      </c>
      <c r="F29" s="6"/>
      <c r="G29" s="31">
        <f t="shared" si="1"/>
        <v>77.572908921717968</v>
      </c>
      <c r="H29" s="31">
        <f t="shared" si="2"/>
        <v>83.920528368905394</v>
      </c>
      <c r="I29" s="31">
        <f t="shared" si="3"/>
        <v>89.196724172972495</v>
      </c>
      <c r="J29" s="31">
        <f t="shared" si="4"/>
        <v>97.871752822517777</v>
      </c>
      <c r="K29" s="31">
        <f t="shared" si="11"/>
        <v>111.34210351747888</v>
      </c>
      <c r="L29" s="6"/>
      <c r="M29" s="32">
        <f t="shared" si="5"/>
        <v>13715.270116959064</v>
      </c>
      <c r="N29" s="32">
        <f t="shared" si="12"/>
        <v>75433985.643274844</v>
      </c>
      <c r="O29" s="6"/>
      <c r="P29" s="31">
        <f t="shared" si="6"/>
        <v>635.86385809237868</v>
      </c>
      <c r="Q29" s="31">
        <f t="shared" si="13"/>
        <v>100.235450738842</v>
      </c>
      <c r="R29" s="32">
        <v>428</v>
      </c>
      <c r="S29" s="30">
        <f t="shared" si="18"/>
        <v>479286330.89087003</v>
      </c>
      <c r="T29" s="6"/>
      <c r="U29" s="6">
        <f>Prisforløp!K26*Generelt!C$10*1000000*60*0.92*0.985*0.99</f>
        <v>6864027099.2030764</v>
      </c>
      <c r="V29" s="6">
        <f t="shared" si="14"/>
        <v>4.1895492890450496</v>
      </c>
      <c r="W29" s="6"/>
      <c r="X29" s="6">
        <f t="shared" si="7"/>
        <v>6384740768.3122063</v>
      </c>
      <c r="Y29" s="6"/>
      <c r="Z29" s="31">
        <f t="shared" si="8"/>
        <v>419.59576968271767</v>
      </c>
      <c r="AA29" s="31">
        <f t="shared" si="15"/>
        <v>66.143673000122419</v>
      </c>
      <c r="AB29" s="44" t="s">
        <v>64</v>
      </c>
      <c r="AC29" s="41">
        <f t="shared" si="16"/>
        <v>18.433154760657697</v>
      </c>
      <c r="AG29" s="30">
        <f t="shared" si="21"/>
        <v>421573350.00821757</v>
      </c>
      <c r="AI29" s="6">
        <f>Prisforløp!K26*Generelt!C$10*1000000*60*0.95*0.985*0.99</f>
        <v>7087854069.8292627</v>
      </c>
      <c r="AK29" s="6">
        <f t="shared" si="9"/>
        <v>6666280719.8210449</v>
      </c>
      <c r="AL29" s="30" t="s">
        <v>64</v>
      </c>
      <c r="AM29" s="6"/>
      <c r="AN29" s="6"/>
      <c r="AO29" s="6"/>
      <c r="AP29" s="6"/>
      <c r="AQ29" s="6"/>
      <c r="AR29" s="6"/>
      <c r="AS29" s="6"/>
      <c r="AT29" s="6"/>
      <c r="AU29" s="6"/>
      <c r="AV29" s="6"/>
      <c r="AW29" s="6"/>
      <c r="AX29" s="6"/>
      <c r="AZ29" s="6">
        <v>6476721901.3800001</v>
      </c>
    </row>
    <row r="30" spans="2:52" x14ac:dyDescent="0.3">
      <c r="B30" s="33">
        <v>2000</v>
      </c>
      <c r="C30" s="31">
        <f t="shared" si="10"/>
        <v>18.490277777777777</v>
      </c>
      <c r="D30" s="31">
        <f t="shared" si="0"/>
        <v>106.96772923281252</v>
      </c>
      <c r="E30" s="31" t="s">
        <v>32</v>
      </c>
      <c r="F30" s="6"/>
      <c r="G30" s="31">
        <f t="shared" si="1"/>
        <v>74.929992632777314</v>
      </c>
      <c r="H30" s="31">
        <f t="shared" si="2"/>
        <v>81.078813165812321</v>
      </c>
      <c r="I30" s="31">
        <f t="shared" si="3"/>
        <v>86.18960836271178</v>
      </c>
      <c r="J30" s="31">
        <f t="shared" si="4"/>
        <v>94.593034428943625</v>
      </c>
      <c r="K30" s="31">
        <f t="shared" si="11"/>
        <v>107.64138516941559</v>
      </c>
      <c r="L30" s="6"/>
      <c r="M30" s="32">
        <f t="shared" si="5"/>
        <v>13638.85661111111</v>
      </c>
      <c r="N30" s="32">
        <f t="shared" si="12"/>
        <v>75013711.361111104</v>
      </c>
      <c r="O30" s="6"/>
      <c r="P30" s="31">
        <f t="shared" si="6"/>
        <v>652.75074849300347</v>
      </c>
      <c r="Q30" s="31">
        <f t="shared" si="13"/>
        <v>97.752571449841398</v>
      </c>
      <c r="R30" s="32">
        <v>428</v>
      </c>
      <c r="S30" s="30">
        <f t="shared" si="18"/>
        <v>470249367.11368269</v>
      </c>
      <c r="T30" s="6"/>
      <c r="U30" s="6">
        <f>Prisforløp!K27*Generelt!C$10*1000000*60*0.92*0.985*0.99</f>
        <v>6870654607.9702692</v>
      </c>
      <c r="V30" s="6">
        <f t="shared" si="14"/>
        <v>4.1065900757244203</v>
      </c>
      <c r="W30" s="6"/>
      <c r="X30" s="6">
        <f t="shared" si="7"/>
        <v>6400405240.8565865</v>
      </c>
      <c r="Y30" s="6"/>
      <c r="Z30" s="31">
        <f t="shared" si="8"/>
        <v>426.19861648572873</v>
      </c>
      <c r="AA30" s="31">
        <f t="shared" si="15"/>
        <v>63.825297490702617</v>
      </c>
      <c r="AB30" s="44" t="s">
        <v>64</v>
      </c>
      <c r="AC30" s="41">
        <f t="shared" si="16"/>
        <v>17.966416857816686</v>
      </c>
      <c r="AG30" s="30">
        <f t="shared" si="21"/>
        <v>413067198.34167862</v>
      </c>
      <c r="AI30" s="6">
        <f>Prisforløp!K27*Generelt!C$10*1000000*60*0.95*0.985*0.99</f>
        <v>7094697693.0127764</v>
      </c>
      <c r="AK30" s="6">
        <f t="shared" si="9"/>
        <v>6681630494.6710978</v>
      </c>
      <c r="AL30" s="30" t="s">
        <v>64</v>
      </c>
      <c r="AM30" s="6"/>
      <c r="AN30" s="6"/>
      <c r="AO30" s="6"/>
      <c r="AP30" s="6"/>
      <c r="AQ30" s="6"/>
      <c r="AR30" s="6"/>
      <c r="AS30" s="6"/>
      <c r="AT30" s="6"/>
      <c r="AU30" s="6"/>
      <c r="AV30" s="6"/>
      <c r="AW30" s="6"/>
      <c r="AX30" s="6"/>
      <c r="AZ30" s="6">
        <v>6476721901.3800001</v>
      </c>
    </row>
    <row r="31" spans="2:52" x14ac:dyDescent="0.3">
      <c r="B31" s="33">
        <v>2100</v>
      </c>
      <c r="C31" s="31">
        <f t="shared" si="10"/>
        <v>17.609788359788361</v>
      </c>
      <c r="D31" s="31">
        <f t="shared" si="0"/>
        <v>101.87402784077383</v>
      </c>
      <c r="E31" s="31" t="s">
        <v>32</v>
      </c>
      <c r="F31" s="6"/>
      <c r="G31" s="31">
        <f t="shared" si="1"/>
        <v>72.499658616318627</v>
      </c>
      <c r="H31" s="31">
        <f t="shared" si="2"/>
        <v>78.465121143224877</v>
      </c>
      <c r="I31" s="31">
        <f t="shared" si="3"/>
        <v>83.423372341130175</v>
      </c>
      <c r="J31" s="31">
        <f t="shared" si="4"/>
        <v>91.576302828010171</v>
      </c>
      <c r="K31" s="31">
        <f t="shared" si="11"/>
        <v>104.23547017301119</v>
      </c>
      <c r="L31" s="6"/>
      <c r="M31" s="32">
        <f t="shared" si="5"/>
        <v>13569.720582010583</v>
      </c>
      <c r="N31" s="32">
        <f t="shared" si="12"/>
        <v>74633463.201058209</v>
      </c>
      <c r="O31" s="6"/>
      <c r="P31" s="31">
        <f t="shared" si="6"/>
        <v>669.2295518772803</v>
      </c>
      <c r="Q31" s="31">
        <f t="shared" si="13"/>
        <v>95.44795399974052</v>
      </c>
      <c r="R31" s="32">
        <v>428</v>
      </c>
      <c r="S31" s="30">
        <f t="shared" si="18"/>
        <v>461914514.47217095</v>
      </c>
      <c r="T31" s="6"/>
      <c r="U31" s="6">
        <f>Prisforløp!K28*Generelt!C$10*1000000*60*0.92*0.985*0.99</f>
        <v>6876235505.3064289</v>
      </c>
      <c r="V31" s="6">
        <f t="shared" si="14"/>
        <v>4.0305296185598269</v>
      </c>
      <c r="W31" s="6"/>
      <c r="X31" s="6">
        <f t="shared" si="7"/>
        <v>6414320990.8342581</v>
      </c>
      <c r="Y31" s="6"/>
      <c r="Z31" s="31">
        <f t="shared" si="8"/>
        <v>432.57563922850954</v>
      </c>
      <c r="AA31" s="31">
        <f t="shared" si="15"/>
        <v>61.695511799608006</v>
      </c>
      <c r="AB31" s="44" t="s">
        <v>64</v>
      </c>
      <c r="AC31" s="41">
        <f t="shared" si="16"/>
        <v>17.533427522167063</v>
      </c>
      <c r="AG31" s="30">
        <f t="shared" si="21"/>
        <v>405254562.69861686</v>
      </c>
      <c r="AI31" s="6">
        <f>Prisforløp!K28*Generelt!C$10*1000000*60*0.95*0.985*0.99</f>
        <v>7100460576.1316366</v>
      </c>
      <c r="AK31" s="6">
        <f t="shared" si="9"/>
        <v>6695206013.4330196</v>
      </c>
      <c r="AL31" s="30" t="s">
        <v>64</v>
      </c>
      <c r="AM31" s="6"/>
      <c r="AN31" s="6"/>
      <c r="AO31" s="6"/>
      <c r="AP31" s="6"/>
      <c r="AQ31" s="6"/>
      <c r="AR31" s="6"/>
      <c r="AS31" s="6"/>
      <c r="AT31" s="6"/>
      <c r="AU31" s="6"/>
      <c r="AV31" s="6"/>
      <c r="AW31" s="6"/>
      <c r="AX31" s="6"/>
      <c r="AZ31" s="6">
        <v>6476721901.3800001</v>
      </c>
    </row>
    <row r="32" spans="2:52" x14ac:dyDescent="0.3">
      <c r="B32" s="33">
        <v>2200</v>
      </c>
      <c r="C32" s="31">
        <f t="shared" si="10"/>
        <v>16.809343434343436</v>
      </c>
      <c r="D32" s="31">
        <f t="shared" si="0"/>
        <v>97.24339021164775</v>
      </c>
      <c r="E32" s="31" t="s">
        <v>32</v>
      </c>
      <c r="F32" s="6"/>
      <c r="G32" s="31">
        <f t="shared" si="1"/>
        <v>70.255853356468435</v>
      </c>
      <c r="H32" s="31">
        <f t="shared" si="2"/>
        <v>76.051547496199177</v>
      </c>
      <c r="I32" s="31">
        <f t="shared" si="3"/>
        <v>80.868568972800063</v>
      </c>
      <c r="J32" s="31">
        <f t="shared" si="4"/>
        <v>88.789578961418002</v>
      </c>
      <c r="K32" s="31">
        <f t="shared" si="11"/>
        <v>101.08844086625473</v>
      </c>
      <c r="L32" s="6"/>
      <c r="M32" s="32">
        <f t="shared" si="5"/>
        <v>13506.869646464647</v>
      </c>
      <c r="N32" s="32">
        <f t="shared" si="12"/>
        <v>74287783.055555567</v>
      </c>
      <c r="O32" s="6"/>
      <c r="P32" s="31">
        <f t="shared" si="6"/>
        <v>685.32889117333241</v>
      </c>
      <c r="Q32" s="31">
        <f t="shared" si="13"/>
        <v>93.301186702757931</v>
      </c>
      <c r="R32" s="32">
        <v>428</v>
      </c>
      <c r="S32" s="30">
        <f t="shared" si="18"/>
        <v>454197214.02455097</v>
      </c>
      <c r="T32" s="6"/>
      <c r="U32" s="6">
        <f>Prisforløp!K29*Generelt!C$10*1000000*60*0.92*0.985*0.99</f>
        <v>6880756604.6653538</v>
      </c>
      <c r="V32" s="6">
        <f t="shared" si="14"/>
        <v>3.9605866632450737</v>
      </c>
      <c r="W32" s="6"/>
      <c r="X32" s="6">
        <f t="shared" si="7"/>
        <v>6426559390.6408024</v>
      </c>
      <c r="Y32" s="6"/>
      <c r="Z32" s="31">
        <f t="shared" si="8"/>
        <v>438.74478656196271</v>
      </c>
      <c r="AA32" s="31">
        <f t="shared" si="15"/>
        <v>59.731042676159454</v>
      </c>
      <c r="AB32" s="44" t="s">
        <v>64</v>
      </c>
      <c r="AC32" s="41">
        <f t="shared" si="16"/>
        <v>17.130306336719556</v>
      </c>
      <c r="AG32" s="30">
        <f t="shared" si="21"/>
        <v>398049622.83421278</v>
      </c>
      <c r="AI32" s="6">
        <f>Prisforløp!K29*Generelt!C$10*1000000*60*0.95*0.985*0.99</f>
        <v>7105129102.6435719</v>
      </c>
      <c r="AK32" s="6">
        <f t="shared" si="9"/>
        <v>6707079479.8093586</v>
      </c>
      <c r="AL32" s="30" t="s">
        <v>64</v>
      </c>
      <c r="AM32" s="6"/>
      <c r="AN32" s="6"/>
      <c r="AO32" s="6"/>
      <c r="AP32" s="6"/>
      <c r="AQ32" s="6"/>
      <c r="AR32" s="6"/>
      <c r="AS32" s="6"/>
      <c r="AT32" s="6"/>
      <c r="AU32" s="6"/>
      <c r="AV32" s="6"/>
      <c r="AW32" s="6"/>
      <c r="AX32" s="6"/>
      <c r="AZ32" s="6">
        <v>6476721901.3800001</v>
      </c>
    </row>
    <row r="33" spans="2:52" x14ac:dyDescent="0.3">
      <c r="B33" s="33">
        <v>2300</v>
      </c>
      <c r="C33" s="31">
        <f t="shared" si="10"/>
        <v>16.078502415458939</v>
      </c>
      <c r="D33" s="31">
        <f t="shared" si="0"/>
        <v>93.015416724184803</v>
      </c>
      <c r="E33" s="31" t="s">
        <v>32</v>
      </c>
      <c r="F33" s="6"/>
      <c r="G33" s="31">
        <f t="shared" si="1"/>
        <v>68.176717804347817</v>
      </c>
      <c r="H33" s="31">
        <f t="shared" si="2"/>
        <v>73.814675227605449</v>
      </c>
      <c r="I33" s="31">
        <f t="shared" si="3"/>
        <v>78.500483428466083</v>
      </c>
      <c r="J33" s="31">
        <f t="shared" si="4"/>
        <v>86.206017446542077</v>
      </c>
      <c r="K33" s="31">
        <f t="shared" si="11"/>
        <v>98.170137888118916</v>
      </c>
      <c r="L33" s="6"/>
      <c r="M33" s="32">
        <f t="shared" si="5"/>
        <v>13449.484009661835</v>
      </c>
      <c r="N33" s="32">
        <f t="shared" si="12"/>
        <v>73972162.053140089</v>
      </c>
      <c r="O33" s="6"/>
      <c r="P33" s="31">
        <f t="shared" si="6"/>
        <v>701.07418358659993</v>
      </c>
      <c r="Q33" s="31">
        <f t="shared" si="13"/>
        <v>91.294990277225324</v>
      </c>
      <c r="R33" s="32">
        <v>428</v>
      </c>
      <c r="S33" s="30">
        <f t="shared" si="18"/>
        <v>447026375.08474296</v>
      </c>
      <c r="T33" s="6"/>
      <c r="U33" s="6">
        <f>Prisforløp!K30*Generelt!C$10*1000000*60*0.92*0.985*0.99</f>
        <v>6884205813.7622566</v>
      </c>
      <c r="V33" s="6">
        <f t="shared" si="14"/>
        <v>3.8961041012843332</v>
      </c>
      <c r="W33" s="6"/>
      <c r="X33" s="6">
        <f t="shared" si="7"/>
        <v>6437179438.6775141</v>
      </c>
      <c r="Y33" s="6"/>
      <c r="Z33" s="31">
        <f t="shared" si="8"/>
        <v>444.7218403045178</v>
      </c>
      <c r="AA33" s="31">
        <f t="shared" si="15"/>
        <v>57.912382223179527</v>
      </c>
      <c r="AB33" s="44" t="s">
        <v>64</v>
      </c>
      <c r="AC33" s="41">
        <f t="shared" si="16"/>
        <v>16.753770106763891</v>
      </c>
      <c r="AG33" s="30">
        <f t="shared" si="21"/>
        <v>391380480.01143724</v>
      </c>
      <c r="AI33" s="6">
        <f>Prisforløp!K30*Generelt!C$10*1000000*60*0.95*0.985*0.99</f>
        <v>7108690785.9501553</v>
      </c>
      <c r="AK33" s="6">
        <f t="shared" si="9"/>
        <v>6717310305.9387178</v>
      </c>
      <c r="AL33" s="30" t="s">
        <v>64</v>
      </c>
      <c r="AM33" s="6"/>
      <c r="AN33" s="6"/>
      <c r="AO33" s="6"/>
      <c r="AP33" s="6"/>
      <c r="AQ33" s="6"/>
      <c r="AR33" s="6"/>
      <c r="AS33" s="6"/>
      <c r="AT33" s="6"/>
      <c r="AU33" s="6"/>
      <c r="AV33" s="6"/>
      <c r="AW33" s="6"/>
      <c r="AX33" s="6"/>
      <c r="AZ33" s="6">
        <v>6476721901.3800001</v>
      </c>
    </row>
    <row r="34" spans="2:52" x14ac:dyDescent="0.3">
      <c r="B34" s="33">
        <v>2400</v>
      </c>
      <c r="C34" s="31">
        <f t="shared" si="10"/>
        <v>15.408564814814815</v>
      </c>
      <c r="D34" s="31">
        <f t="shared" si="0"/>
        <v>89.139774360677094</v>
      </c>
      <c r="E34" s="31" t="s">
        <v>32</v>
      </c>
      <c r="F34" s="6"/>
      <c r="G34" s="31">
        <f t="shared" si="1"/>
        <v>66.243764386821169</v>
      </c>
      <c r="H34" s="31">
        <f t="shared" si="2"/>
        <v>71.734695311017404</v>
      </c>
      <c r="I34" s="31">
        <f t="shared" si="3"/>
        <v>76.298205948900403</v>
      </c>
      <c r="J34" s="31">
        <f t="shared" si="4"/>
        <v>83.802901528966942</v>
      </c>
      <c r="K34" s="31">
        <f t="shared" si="11"/>
        <v>95.455033995343172</v>
      </c>
      <c r="L34" s="6"/>
      <c r="M34" s="32">
        <f t="shared" si="5"/>
        <v>13396.880509259259</v>
      </c>
      <c r="N34" s="32">
        <f t="shared" si="12"/>
        <v>73682842.800925925</v>
      </c>
      <c r="O34" s="6"/>
      <c r="P34" s="31">
        <f t="shared" si="6"/>
        <v>716.48812232574812</v>
      </c>
      <c r="Q34" s="31">
        <f t="shared" si="13"/>
        <v>89.414625378711349</v>
      </c>
      <c r="R34" s="32">
        <v>500</v>
      </c>
      <c r="S34" s="30">
        <f t="shared" ref="S34:S43" si="22">((J34+Q34)*1000000+G$105+N34)*1.2*1.178</f>
        <v>432106024.58008289</v>
      </c>
      <c r="T34" s="6"/>
      <c r="U34" s="6">
        <f>Prisforløp!K31*Generelt!C$10*1000000*60*0.92*0.985*0.99</f>
        <v>6886572153.5406723</v>
      </c>
      <c r="V34" s="6">
        <f t="shared" si="14"/>
        <v>3.7647701783644503</v>
      </c>
      <c r="W34" s="6"/>
      <c r="X34" s="6">
        <f t="shared" si="7"/>
        <v>6454466128.9605894</v>
      </c>
      <c r="Y34" s="6"/>
      <c r="Z34" s="31">
        <f t="shared" si="8"/>
        <v>450.52075876902194</v>
      </c>
      <c r="AA34" s="31">
        <f t="shared" si="15"/>
        <v>56.22304629406031</v>
      </c>
      <c r="AB34" s="44" t="s">
        <v>64</v>
      </c>
      <c r="AC34" s="41">
        <f t="shared" si="16"/>
        <v>16.401019650945475</v>
      </c>
      <c r="AG34" s="30">
        <f t="shared" si="21"/>
        <v>385186408.38602012</v>
      </c>
      <c r="AI34" s="6">
        <f>Prisforløp!K31*Generelt!C$10*1000000*60*0.95*0.985*0.99</f>
        <v>7111134288.9822149</v>
      </c>
      <c r="AK34" s="6">
        <f t="shared" si="9"/>
        <v>6725947880.5961952</v>
      </c>
      <c r="AL34" s="30" t="s">
        <v>64</v>
      </c>
      <c r="AM34" s="6"/>
      <c r="AN34" s="6"/>
      <c r="AO34" s="6"/>
      <c r="AP34" s="6"/>
      <c r="AQ34" s="6"/>
      <c r="AR34" s="6"/>
      <c r="AS34" s="6"/>
      <c r="AT34" s="6"/>
      <c r="AU34" s="6"/>
      <c r="AV34" s="6"/>
      <c r="AW34" s="6"/>
      <c r="AX34" s="6"/>
      <c r="AZ34" s="6">
        <v>6476721901.3800001</v>
      </c>
    </row>
    <row r="35" spans="2:52" x14ac:dyDescent="0.3">
      <c r="B35" s="33">
        <v>2500</v>
      </c>
      <c r="C35" s="31">
        <f t="shared" si="10"/>
        <v>14.792222222222222</v>
      </c>
      <c r="D35" s="31">
        <f t="shared" si="0"/>
        <v>85.574183386250013</v>
      </c>
      <c r="E35" s="31" t="s">
        <v>32</v>
      </c>
      <c r="F35" s="6"/>
      <c r="G35" s="31">
        <f t="shared" si="1"/>
        <v>64.441242142454755</v>
      </c>
      <c r="H35" s="31">
        <f t="shared" si="2"/>
        <v>69.794727844176094</v>
      </c>
      <c r="I35" s="31">
        <f t="shared" si="3"/>
        <v>74.243916328566826</v>
      </c>
      <c r="J35" s="31">
        <f t="shared" si="4"/>
        <v>81.560867368561858</v>
      </c>
      <c r="K35" s="31">
        <f t="shared" si="11"/>
        <v>92.921364642014154</v>
      </c>
      <c r="L35" s="6"/>
      <c r="M35" s="32">
        <f t="shared" si="5"/>
        <v>13348.485288888889</v>
      </c>
      <c r="N35" s="32">
        <f t="shared" si="12"/>
        <v>73416669.088888884</v>
      </c>
      <c r="O35" s="6"/>
      <c r="P35" s="31">
        <f t="shared" si="6"/>
        <v>731.59106901810674</v>
      </c>
      <c r="Q35" s="31">
        <f t="shared" si="13"/>
        <v>87.647431625457415</v>
      </c>
      <c r="R35" s="32">
        <v>500</v>
      </c>
      <c r="S35" s="30">
        <f t="shared" si="22"/>
        <v>426062316.84199893</v>
      </c>
      <c r="T35" s="6"/>
      <c r="U35" s="6">
        <f>Prisforløp!K32*Generelt!C$10*1000000*60*0.92*0.985*0.99</f>
        <v>6887845775.8474913</v>
      </c>
      <c r="V35" s="6">
        <f t="shared" si="14"/>
        <v>3.7114273232075283</v>
      </c>
      <c r="W35" s="6"/>
      <c r="X35" s="6">
        <f t="shared" si="7"/>
        <v>6461783459.0054922</v>
      </c>
      <c r="Y35" s="6"/>
      <c r="Z35" s="31">
        <f t="shared" si="8"/>
        <v>456.15395380023466</v>
      </c>
      <c r="AA35" s="31">
        <f t="shared" si="15"/>
        <v>54.649002932810021</v>
      </c>
      <c r="AB35" s="44" t="s">
        <v>64</v>
      </c>
      <c r="AC35" s="41">
        <f t="shared" si="16"/>
        <v>16.069651762470514</v>
      </c>
      <c r="AG35" s="30">
        <f t="shared" si="21"/>
        <v>379415738.04207259</v>
      </c>
      <c r="AI35" s="6">
        <f>Prisforløp!K32*Generelt!C$10*1000000*60*0.95*0.985*0.99</f>
        <v>7112449442.4512148</v>
      </c>
      <c r="AK35" s="6">
        <f t="shared" si="9"/>
        <v>6733033704.4091425</v>
      </c>
      <c r="AL35" s="30" t="s">
        <v>64</v>
      </c>
      <c r="AM35" s="6"/>
      <c r="AN35" s="6"/>
      <c r="AO35" s="6"/>
      <c r="AP35" s="6"/>
      <c r="AQ35" s="6"/>
      <c r="AR35" s="6"/>
      <c r="AS35" s="6"/>
      <c r="AT35" s="6"/>
      <c r="AU35" s="6"/>
      <c r="AV35" s="6"/>
      <c r="AW35" s="6"/>
      <c r="AX35" s="6"/>
      <c r="AZ35" s="6">
        <v>6476721901.3800001</v>
      </c>
    </row>
    <row r="36" spans="2:52" x14ac:dyDescent="0.3">
      <c r="B36" s="33">
        <v>2600</v>
      </c>
      <c r="C36" s="31">
        <f t="shared" si="10"/>
        <v>14.223290598290598</v>
      </c>
      <c r="D36" s="31">
        <f t="shared" si="0"/>
        <v>82.282868640625026</v>
      </c>
      <c r="E36" s="31" t="s">
        <v>32</v>
      </c>
      <c r="F36" s="6"/>
      <c r="G36" s="31">
        <f t="shared" si="1"/>
        <v>62.755641360335765</v>
      </c>
      <c r="H36" s="31">
        <f t="shared" si="2"/>
        <v>67.980292272175461</v>
      </c>
      <c r="I36" s="31">
        <f t="shared" si="3"/>
        <v>72.322325447858162</v>
      </c>
      <c r="J36" s="31">
        <f t="shared" si="4"/>
        <v>79.463298472552935</v>
      </c>
      <c r="K36" s="31">
        <f t="shared" si="11"/>
        <v>90.550449101973228</v>
      </c>
      <c r="L36" s="6"/>
      <c r="M36" s="32">
        <f t="shared" si="5"/>
        <v>13303.812777777777</v>
      </c>
      <c r="N36" s="32">
        <f t="shared" si="12"/>
        <v>73170970.277777776</v>
      </c>
      <c r="O36" s="6"/>
      <c r="P36" s="31">
        <f t="shared" si="6"/>
        <v>746.40137626188755</v>
      </c>
      <c r="Q36" s="31">
        <f t="shared" si="13"/>
        <v>85.982464954594064</v>
      </c>
      <c r="R36" s="32">
        <v>500</v>
      </c>
      <c r="S36" s="30">
        <f t="shared" si="22"/>
        <v>420396276.7252816</v>
      </c>
      <c r="T36" s="6"/>
      <c r="U36" s="6">
        <f>Prisforløp!K33*Generelt!C$10*1000000*60*0.92*0.985*0.99</f>
        <v>6888017979.7911119</v>
      </c>
      <c r="V36" s="6">
        <f t="shared" si="14"/>
        <v>3.6619789143294077</v>
      </c>
      <c r="W36" s="6"/>
      <c r="X36" s="6">
        <f t="shared" si="7"/>
        <v>6467621703.0658302</v>
      </c>
      <c r="Y36" s="6"/>
      <c r="Z36" s="31">
        <f t="shared" si="8"/>
        <v>461.63251643718525</v>
      </c>
      <c r="AA36" s="31">
        <f t="shared" si="15"/>
        <v>53.178226794338919</v>
      </c>
      <c r="AB36" s="44" t="s">
        <v>64</v>
      </c>
      <c r="AC36" s="41">
        <f t="shared" si="16"/>
        <v>15.757589983361123</v>
      </c>
      <c r="AG36" s="30">
        <f t="shared" si="21"/>
        <v>374024205.66194499</v>
      </c>
      <c r="AI36" s="6">
        <f>Prisforløp!K33*Generelt!C$10*1000000*60*0.95*0.985*0.99</f>
        <v>7112627261.7408209</v>
      </c>
      <c r="AK36" s="6">
        <f t="shared" si="9"/>
        <v>6738603056.0788755</v>
      </c>
      <c r="AL36" s="30" t="s">
        <v>64</v>
      </c>
      <c r="AM36" s="6"/>
      <c r="AN36" s="6"/>
      <c r="AO36" s="6"/>
      <c r="AP36" s="6"/>
      <c r="AQ36" s="6"/>
      <c r="AR36" s="6"/>
      <c r="AS36" s="6"/>
      <c r="AT36" s="6"/>
      <c r="AU36" s="6"/>
      <c r="AV36" s="6"/>
      <c r="AW36" s="6"/>
      <c r="AX36" s="6"/>
      <c r="AZ36" s="6">
        <v>6476721901.3800001</v>
      </c>
    </row>
    <row r="37" spans="2:52" x14ac:dyDescent="0.3">
      <c r="B37" s="33">
        <v>2700</v>
      </c>
      <c r="C37" s="31">
        <f t="shared" si="10"/>
        <v>13.696502057613168</v>
      </c>
      <c r="D37" s="31">
        <f t="shared" si="0"/>
        <v>79.235354987268536</v>
      </c>
      <c r="E37" s="31" t="s">
        <v>32</v>
      </c>
      <c r="F37" s="6"/>
      <c r="G37" s="31">
        <f t="shared" si="1"/>
        <v>61.1753030095878</v>
      </c>
      <c r="H37" s="31">
        <f t="shared" si="2"/>
        <v>66.27888960798991</v>
      </c>
      <c r="I37" s="31">
        <f t="shared" si="3"/>
        <v>70.520234812518567</v>
      </c>
      <c r="J37" s="31">
        <f t="shared" si="4"/>
        <v>77.495848001717604</v>
      </c>
      <c r="K37" s="31">
        <f t="shared" si="11"/>
        <v>88.326154825462012</v>
      </c>
      <c r="L37" s="6"/>
      <c r="M37" s="32">
        <f t="shared" si="5"/>
        <v>13262.449341563786</v>
      </c>
      <c r="N37" s="32">
        <f t="shared" si="12"/>
        <v>72943471.378600821</v>
      </c>
      <c r="O37" s="6"/>
      <c r="P37" s="31">
        <f t="shared" si="6"/>
        <v>760.93565494647987</v>
      </c>
      <c r="Q37" s="31">
        <f t="shared" si="13"/>
        <v>84.410209439015617</v>
      </c>
      <c r="R37" s="32">
        <v>500</v>
      </c>
      <c r="S37" s="30">
        <f t="shared" si="22"/>
        <v>415070955.89901054</v>
      </c>
      <c r="T37" s="6"/>
      <c r="U37" s="6">
        <f>Prisforløp!K34*Generelt!C$10*1000000*60*0.92*0.985*0.99</f>
        <v>6887081226.7587576</v>
      </c>
      <c r="V37" s="6">
        <f t="shared" si="14"/>
        <v>3.6160830014867176</v>
      </c>
      <c r="W37" s="6"/>
      <c r="X37" s="6">
        <f t="shared" si="7"/>
        <v>6472010270.8597469</v>
      </c>
      <c r="Y37" s="6"/>
      <c r="Z37" s="31">
        <f t="shared" si="8"/>
        <v>466.96640231929717</v>
      </c>
      <c r="AA37" s="31">
        <f t="shared" si="15"/>
        <v>51.800348116856036</v>
      </c>
      <c r="AB37" s="44" t="s">
        <v>64</v>
      </c>
      <c r="AC37" s="41">
        <f t="shared" si="16"/>
        <v>15.463029618076492</v>
      </c>
      <c r="AG37" s="30">
        <f t="shared" si="21"/>
        <v>368973655.93400586</v>
      </c>
      <c r="AI37" s="6">
        <f>Prisforløp!K34*Generelt!C$10*1000000*60*0.95*0.985*0.99</f>
        <v>7111659962.4139338</v>
      </c>
      <c r="AK37" s="6">
        <f t="shared" si="9"/>
        <v>6742686306.479928</v>
      </c>
      <c r="AL37" s="30" t="s">
        <v>64</v>
      </c>
      <c r="AM37" s="6"/>
      <c r="AN37" s="6"/>
      <c r="AO37" s="6"/>
      <c r="AP37" s="6"/>
      <c r="AQ37" s="6"/>
      <c r="AR37" s="6"/>
      <c r="AS37" s="6"/>
      <c r="AT37" s="6"/>
      <c r="AU37" s="6"/>
      <c r="AV37" s="6"/>
      <c r="AW37" s="6"/>
      <c r="AX37" s="6"/>
      <c r="AZ37" s="6">
        <v>6476721901.3800001</v>
      </c>
    </row>
    <row r="38" spans="2:52" x14ac:dyDescent="0.3">
      <c r="B38" s="33">
        <v>2800</v>
      </c>
      <c r="C38" s="31">
        <f t="shared" si="10"/>
        <v>13.207341269841271</v>
      </c>
      <c r="D38" s="31">
        <f t="shared" si="0"/>
        <v>76.405520880580383</v>
      </c>
      <c r="E38" s="31" t="s">
        <v>32</v>
      </c>
      <c r="F38" s="6"/>
      <c r="G38" s="31">
        <f t="shared" si="1"/>
        <v>59.690107822062345</v>
      </c>
      <c r="H38" s="31">
        <f t="shared" si="2"/>
        <v>64.679669798844031</v>
      </c>
      <c r="I38" s="31">
        <f t="shared" si="3"/>
        <v>68.826185819005872</v>
      </c>
      <c r="J38" s="31">
        <f t="shared" si="4"/>
        <v>75.646058321291562</v>
      </c>
      <c r="K38" s="31">
        <f t="shared" si="11"/>
        <v>86.234470746128082</v>
      </c>
      <c r="L38" s="6"/>
      <c r="M38" s="32">
        <f t="shared" si="5"/>
        <v>13224.040436507938</v>
      </c>
      <c r="N38" s="32">
        <f t="shared" si="12"/>
        <v>72732222.400793657</v>
      </c>
      <c r="O38" s="6"/>
      <c r="P38" s="31">
        <f t="shared" si="6"/>
        <v>775.20899748220825</v>
      </c>
      <c r="Q38" s="31">
        <f t="shared" si="13"/>
        <v>82.922346141516911</v>
      </c>
      <c r="R38" s="32">
        <v>500</v>
      </c>
      <c r="S38" s="30">
        <f t="shared" si="22"/>
        <v>410054228.09438789</v>
      </c>
      <c r="T38" s="6"/>
      <c r="U38" s="6">
        <f>Prisforløp!K35*Generelt!C$10*1000000*60*0.92*0.985*0.99</f>
        <v>6885029154.0712595</v>
      </c>
      <c r="V38" s="6">
        <f t="shared" si="14"/>
        <v>3.573442193939711</v>
      </c>
      <c r="W38" s="6"/>
      <c r="X38" s="6">
        <f t="shared" si="7"/>
        <v>6474974925.9768715</v>
      </c>
      <c r="Y38" s="6"/>
      <c r="Z38" s="31">
        <f t="shared" si="8"/>
        <v>472.16458522942952</v>
      </c>
      <c r="AA38" s="31">
        <f t="shared" si="15"/>
        <v>50.506373506144861</v>
      </c>
      <c r="AB38" s="44" t="s">
        <v>64</v>
      </c>
      <c r="AC38" s="41">
        <f t="shared" si="16"/>
        <v>15.18439364960992</v>
      </c>
      <c r="AG38" s="30">
        <f t="shared" si="21"/>
        <v>364231009.17702609</v>
      </c>
      <c r="AI38" s="6">
        <f>Prisforløp!K35*Generelt!C$10*1000000*60*0.95*0.985*0.99</f>
        <v>7109540974.3127136</v>
      </c>
      <c r="AK38" s="6">
        <f t="shared" si="9"/>
        <v>6745309965.1356878</v>
      </c>
      <c r="AL38" s="30" t="s">
        <v>64</v>
      </c>
      <c r="AM38" s="6"/>
      <c r="AN38" s="6"/>
      <c r="AO38" s="6"/>
      <c r="AP38" s="6"/>
      <c r="AQ38" s="6"/>
      <c r="AR38" s="6"/>
      <c r="AS38" s="6"/>
      <c r="AT38" s="6"/>
      <c r="AU38" s="6"/>
      <c r="AV38" s="6"/>
      <c r="AW38" s="6"/>
      <c r="AX38" s="6"/>
      <c r="AZ38" s="6">
        <v>6476721901.3800001</v>
      </c>
    </row>
    <row r="39" spans="2:52" x14ac:dyDescent="0.3">
      <c r="B39" s="33">
        <v>2900</v>
      </c>
      <c r="C39" s="31">
        <f t="shared" si="10"/>
        <v>12.751915708812261</v>
      </c>
      <c r="D39" s="31">
        <f t="shared" si="0"/>
        <v>73.770847746767259</v>
      </c>
      <c r="E39" s="31" t="s">
        <v>32</v>
      </c>
      <c r="F39" s="6"/>
      <c r="G39" s="31">
        <f t="shared" si="1"/>
        <v>58.291226583744006</v>
      </c>
      <c r="H39" s="31">
        <f t="shared" si="2"/>
        <v>63.173164532982625</v>
      </c>
      <c r="I39" s="31">
        <f t="shared" si="3"/>
        <v>67.230177988577225</v>
      </c>
      <c r="J39" s="31">
        <f t="shared" si="4"/>
        <v>73.903055312725229</v>
      </c>
      <c r="K39" s="31">
        <f t="shared" si="11"/>
        <v>84.263164365683238</v>
      </c>
      <c r="L39" s="6"/>
      <c r="M39" s="32">
        <f t="shared" si="5"/>
        <v>13188.280421455938</v>
      </c>
      <c r="N39" s="32">
        <f t="shared" si="12"/>
        <v>72535542.318007663</v>
      </c>
      <c r="O39" s="6"/>
      <c r="P39" s="31">
        <f t="shared" si="6"/>
        <v>789.23516551784235</v>
      </c>
      <c r="Q39" s="31">
        <f t="shared" si="13"/>
        <v>81.51156612453596</v>
      </c>
      <c r="R39" s="32">
        <v>500</v>
      </c>
      <c r="S39" s="30">
        <f t="shared" si="22"/>
        <v>405318013.44444805</v>
      </c>
      <c r="T39" s="6"/>
      <c r="U39" s="6">
        <f>Prisforløp!K36*Generelt!C$10*1000000*60*0.92*0.985*0.99</f>
        <v>6881856587.2547235</v>
      </c>
      <c r="V39" s="6">
        <f t="shared" si="14"/>
        <v>3.5337965123693649</v>
      </c>
      <c r="W39" s="6"/>
      <c r="X39" s="6">
        <f t="shared" si="7"/>
        <v>6476538573.8102751</v>
      </c>
      <c r="Y39" s="6"/>
      <c r="Z39" s="31">
        <f t="shared" si="8"/>
        <v>477.23518518220538</v>
      </c>
      <c r="AA39" s="31">
        <f t="shared" si="15"/>
        <v>49.288461859667443</v>
      </c>
      <c r="AB39" s="44" t="s">
        <v>64</v>
      </c>
      <c r="AC39" s="41">
        <f t="shared" si="16"/>
        <v>14.920297092097099</v>
      </c>
      <c r="AG39" s="30">
        <f t="shared" si="21"/>
        <v>359767433.25562984</v>
      </c>
      <c r="AI39" s="6">
        <f>Prisforløp!K36*Generelt!C$10*1000000*60*0.95*0.985*0.99</f>
        <v>7106264954.2304201</v>
      </c>
      <c r="AK39" s="6">
        <f t="shared" si="9"/>
        <v>6746497520.9747906</v>
      </c>
      <c r="AL39" s="30" t="s">
        <v>64</v>
      </c>
      <c r="AM39" s="6"/>
      <c r="AN39" s="6"/>
      <c r="AO39" s="6"/>
      <c r="AP39" s="6"/>
      <c r="AQ39" s="6"/>
      <c r="AR39" s="6"/>
      <c r="AS39" s="6"/>
      <c r="AT39" s="6"/>
      <c r="AU39" s="6"/>
      <c r="AV39" s="6"/>
      <c r="AW39" s="6"/>
      <c r="AX39" s="6"/>
      <c r="AZ39" s="6">
        <v>6476721901.3800001</v>
      </c>
    </row>
    <row r="40" spans="2:52" x14ac:dyDescent="0.3">
      <c r="B40" s="33">
        <v>3000</v>
      </c>
      <c r="C40" s="31">
        <f t="shared" si="10"/>
        <v>12.326851851851853</v>
      </c>
      <c r="D40" s="31">
        <f t="shared" si="0"/>
        <v>71.311819488541687</v>
      </c>
      <c r="E40" s="31" t="s">
        <v>32</v>
      </c>
      <c r="F40" s="6"/>
      <c r="G40" s="31">
        <f t="shared" si="1"/>
        <v>56.970917936691627</v>
      </c>
      <c r="H40" s="31">
        <f t="shared" si="2"/>
        <v>61.751070849770137</v>
      </c>
      <c r="I40" s="31">
        <f t="shared" si="3"/>
        <v>65.723440749971331</v>
      </c>
      <c r="J40" s="31">
        <f t="shared" si="4"/>
        <v>72.257300740669876</v>
      </c>
      <c r="K40" s="31">
        <f t="shared" si="11"/>
        <v>82.401503908901233</v>
      </c>
      <c r="L40" s="6"/>
      <c r="M40" s="32">
        <f t="shared" si="5"/>
        <v>13154.904407407408</v>
      </c>
      <c r="N40" s="32">
        <f t="shared" si="12"/>
        <v>72351974.240740746</v>
      </c>
      <c r="O40" s="6"/>
      <c r="P40" s="31">
        <f t="shared" si="6"/>
        <v>803.02674881833332</v>
      </c>
      <c r="Q40" s="31">
        <f t="shared" si="13"/>
        <v>80.171417978684886</v>
      </c>
      <c r="R40" s="32">
        <v>500</v>
      </c>
      <c r="S40" s="30">
        <f t="shared" si="22"/>
        <v>400837649.528391</v>
      </c>
      <c r="T40" s="6"/>
      <c r="U40" s="6">
        <f>Prisforløp!K37*Generelt!C$10*1000000*60*0.92*0.985*0.99</f>
        <v>6877559550.910491</v>
      </c>
      <c r="V40" s="6">
        <f t="shared" si="14"/>
        <v>3.4969175902692906</v>
      </c>
      <c r="W40" s="6"/>
      <c r="X40" s="6">
        <f t="shared" si="7"/>
        <v>6476721901.3821001</v>
      </c>
      <c r="Y40" s="6" t="s">
        <v>86</v>
      </c>
      <c r="Z40" s="31">
        <f t="shared" si="8"/>
        <v>482.18557600233902</v>
      </c>
      <c r="AA40" s="31">
        <f t="shared" si="15"/>
        <v>48.13974305820021</v>
      </c>
      <c r="AB40" s="44" t="s">
        <v>64</v>
      </c>
      <c r="AC40" s="41">
        <f t="shared" si="16"/>
        <v>14.669517935929584</v>
      </c>
      <c r="AG40" s="30">
        <f t="shared" si="21"/>
        <v>355557673.86079383</v>
      </c>
      <c r="AI40" s="6">
        <f>Prisforløp!K37*Generelt!C$10*1000000*60*0.95*0.985*0.99</f>
        <v>7101827797.1358328</v>
      </c>
      <c r="AK40" s="6">
        <f t="shared" si="9"/>
        <v>6746270123.2750387</v>
      </c>
      <c r="AL40" s="30" t="s">
        <v>64</v>
      </c>
      <c r="AM40" s="6"/>
      <c r="AN40" s="6"/>
      <c r="AO40" s="6"/>
      <c r="AP40" s="6"/>
      <c r="AQ40" s="6"/>
      <c r="AR40" s="6"/>
      <c r="AS40" s="6"/>
      <c r="AT40" s="6"/>
      <c r="AU40" s="6"/>
      <c r="AV40" s="6"/>
      <c r="AW40" s="6"/>
      <c r="AX40" s="6"/>
      <c r="AZ40" s="6">
        <v>6476721901.3800001</v>
      </c>
    </row>
    <row r="41" spans="2:52" x14ac:dyDescent="0.3">
      <c r="B41" s="33">
        <v>3100</v>
      </c>
      <c r="C41" s="31">
        <f t="shared" si="10"/>
        <v>11.929211469534049</v>
      </c>
      <c r="D41" s="31">
        <f t="shared" si="0"/>
        <v>69.011438214717757</v>
      </c>
      <c r="E41" s="31" t="s">
        <v>32</v>
      </c>
      <c r="F41" s="6"/>
      <c r="G41" s="31">
        <f t="shared" si="1"/>
        <v>55.722363403887954</v>
      </c>
      <c r="H41" s="31">
        <f t="shared" si="2"/>
        <v>60.406074558630351</v>
      </c>
      <c r="I41" s="31">
        <f t="shared" si="3"/>
        <v>64.298247186710256</v>
      </c>
      <c r="J41" s="31">
        <f t="shared" si="4"/>
        <v>70.700390123494984</v>
      </c>
      <c r="K41" s="31">
        <f t="shared" si="11"/>
        <v>80.640031490497051</v>
      </c>
      <c r="L41" s="6"/>
      <c r="M41" s="32">
        <f t="shared" si="5"/>
        <v>13123.681684587813</v>
      </c>
      <c r="N41" s="32">
        <f t="shared" si="12"/>
        <v>72180249.265232965</v>
      </c>
      <c r="O41" s="6"/>
      <c r="P41" s="31">
        <f t="shared" si="6"/>
        <v>816.59530054201286</v>
      </c>
      <c r="Q41" s="31">
        <f t="shared" si="13"/>
        <v>78.896182581697587</v>
      </c>
      <c r="R41" s="32">
        <v>500</v>
      </c>
      <c r="S41" s="30">
        <f t="shared" si="22"/>
        <v>396591377.49739355</v>
      </c>
      <c r="T41" s="6"/>
      <c r="U41" s="6">
        <f>Prisforløp!K38*Generelt!C$10*1000000*60*0.92*0.985*0.99</f>
        <v>6872135278.16646</v>
      </c>
      <c r="V41" s="6">
        <f t="shared" si="14"/>
        <v>3.462603934099568</v>
      </c>
      <c r="W41" s="6"/>
      <c r="X41" s="6">
        <f t="shared" si="7"/>
        <v>6475543900.6690664</v>
      </c>
      <c r="Y41" s="6"/>
      <c r="Z41" s="31">
        <f t="shared" si="8"/>
        <v>487.02247624559982</v>
      </c>
      <c r="AA41" s="31">
        <f t="shared" si="15"/>
        <v>47.054170140042878</v>
      </c>
      <c r="AB41" s="44" t="s">
        <v>64</v>
      </c>
      <c r="AC41" s="41">
        <f t="shared" si="16"/>
        <v>14.430973291318061</v>
      </c>
      <c r="AG41" s="30">
        <f t="shared" si="21"/>
        <v>351579508.7098704</v>
      </c>
      <c r="AI41" s="6">
        <f>Prisforløp!K38*Generelt!C$10*1000000*60*0.95*0.985*0.99</f>
        <v>7096226645.9327574</v>
      </c>
      <c r="AK41" s="6">
        <f t="shared" si="9"/>
        <v>6744647137.222887</v>
      </c>
      <c r="AL41" s="30" t="s">
        <v>64</v>
      </c>
      <c r="AM41" s="6"/>
      <c r="AN41" s="6"/>
      <c r="AO41" s="6"/>
      <c r="AP41" s="6"/>
      <c r="AQ41" s="6"/>
      <c r="AR41" s="6"/>
      <c r="AS41" s="6"/>
      <c r="AT41" s="6"/>
      <c r="AU41" s="6"/>
      <c r="AV41" s="6"/>
      <c r="AW41" s="6"/>
      <c r="AX41" s="6"/>
      <c r="AZ41" s="6">
        <v>6476721901.3800001</v>
      </c>
    </row>
    <row r="42" spans="2:52" x14ac:dyDescent="0.3">
      <c r="B42" s="33">
        <v>3200</v>
      </c>
      <c r="C42" s="31">
        <f t="shared" si="10"/>
        <v>11.556423611111111</v>
      </c>
      <c r="D42" s="31">
        <f t="shared" si="0"/>
        <v>66.854830770507817</v>
      </c>
      <c r="E42" s="31" t="s">
        <v>32</v>
      </c>
      <c r="F42" s="6"/>
      <c r="G42" s="31">
        <f t="shared" si="1"/>
        <v>54.539531830273134</v>
      </c>
      <c r="H42" s="31">
        <f t="shared" si="2"/>
        <v>59.13170512243466</v>
      </c>
      <c r="I42" s="31">
        <f t="shared" si="3"/>
        <v>62.947760956275133</v>
      </c>
      <c r="J42" s="31">
        <f t="shared" si="4"/>
        <v>69.224886578568885</v>
      </c>
      <c r="K42" s="31">
        <f t="shared" si="11"/>
        <v>78.970376619199982</v>
      </c>
      <c r="L42" s="6"/>
      <c r="M42" s="32">
        <f t="shared" si="5"/>
        <v>13094.410381944444</v>
      </c>
      <c r="N42" s="32">
        <f t="shared" si="12"/>
        <v>72019257.100694448</v>
      </c>
      <c r="O42" s="6"/>
      <c r="P42" s="31">
        <f t="shared" si="6"/>
        <v>829.95145306718996</v>
      </c>
      <c r="Q42" s="31">
        <f t="shared" si="13"/>
        <v>77.68076951956165</v>
      </c>
      <c r="R42" s="32">
        <v>500</v>
      </c>
      <c r="S42" s="30">
        <f t="shared" si="22"/>
        <v>392559919.25785893</v>
      </c>
      <c r="T42" s="6"/>
      <c r="U42" s="6">
        <f>Prisforløp!K39*Generelt!C$10*1000000*60*0.92*0.985*0.99</f>
        <v>6865582218.6945496</v>
      </c>
      <c r="V42" s="6">
        <f t="shared" si="14"/>
        <v>3.4306770212927571</v>
      </c>
      <c r="W42" s="6"/>
      <c r="X42" s="6">
        <f t="shared" si="7"/>
        <v>6473022299.4366903</v>
      </c>
      <c r="Y42" s="6"/>
      <c r="Z42" s="31">
        <f t="shared" si="8"/>
        <v>491.75202649137879</v>
      </c>
      <c r="AA42" s="31">
        <f t="shared" si="15"/>
        <v>46.026397916989559</v>
      </c>
      <c r="AB42" s="44" t="s">
        <v>64</v>
      </c>
      <c r="AC42" s="41">
        <f t="shared" si="16"/>
        <v>14.203699665686571</v>
      </c>
      <c r="AG42" s="30">
        <f t="shared" si="21"/>
        <v>347813299.56046301</v>
      </c>
      <c r="AI42" s="6">
        <f>Prisforløp!K39*Generelt!C$10*1000000*60*0.95*0.985*0.99</f>
        <v>7089459899.7389374</v>
      </c>
      <c r="AK42" s="6">
        <f t="shared" si="9"/>
        <v>6741646600.1784744</v>
      </c>
      <c r="AL42" s="30" t="s">
        <v>64</v>
      </c>
      <c r="AM42" s="6"/>
      <c r="AN42" s="6"/>
      <c r="AO42" s="6"/>
      <c r="AP42" s="6"/>
      <c r="AQ42" s="6"/>
      <c r="AR42" s="6"/>
      <c r="AS42" s="6"/>
      <c r="AT42" s="6"/>
      <c r="AU42" s="6"/>
      <c r="AV42" s="6"/>
      <c r="AW42" s="6"/>
      <c r="AX42" s="6"/>
      <c r="AZ42" s="6">
        <v>6476721901.3800001</v>
      </c>
    </row>
    <row r="43" spans="2:52" x14ac:dyDescent="0.3">
      <c r="B43" s="33">
        <v>3300</v>
      </c>
      <c r="C43" s="31">
        <f t="shared" si="10"/>
        <v>11.206228956228957</v>
      </c>
      <c r="D43" s="31">
        <f t="shared" si="0"/>
        <v>64.828926807765171</v>
      </c>
      <c r="E43" s="31" t="s">
        <v>32</v>
      </c>
      <c r="F43" s="6"/>
      <c r="G43" s="31">
        <f t="shared" si="1"/>
        <v>53.417067258495067</v>
      </c>
      <c r="H43" s="31">
        <f t="shared" si="2"/>
        <v>57.92221561097891</v>
      </c>
      <c r="I43" s="31">
        <f t="shared" si="3"/>
        <v>61.665909642515672</v>
      </c>
      <c r="J43" s="31">
        <f t="shared" si="4"/>
        <v>67.824183338488581</v>
      </c>
      <c r="K43" s="31">
        <f t="shared" si="11"/>
        <v>77.385101855342867</v>
      </c>
      <c r="L43" s="6"/>
      <c r="M43" s="32">
        <f t="shared" si="5"/>
        <v>13066.913097643097</v>
      </c>
      <c r="N43" s="32">
        <f t="shared" si="12"/>
        <v>71868022.03703703</v>
      </c>
      <c r="O43" s="6"/>
      <c r="P43" s="31">
        <f t="shared" si="6"/>
        <v>843.10501768209497</v>
      </c>
      <c r="Q43" s="31">
        <f t="shared" si="13"/>
        <v>76.520630875600943</v>
      </c>
      <c r="R43" s="32">
        <v>500</v>
      </c>
      <c r="S43" s="30">
        <f t="shared" si="22"/>
        <v>388726127.28459245</v>
      </c>
      <c r="T43" s="6"/>
      <c r="U43" s="6">
        <f>Prisforløp!K40*Generelt!C$10*1000000*60*0.92*0.985*0.99</f>
        <v>6857900045.2808561</v>
      </c>
      <c r="V43" s="6">
        <f t="shared" si="14"/>
        <v>3.4009780666204446</v>
      </c>
      <c r="W43" s="6"/>
      <c r="X43" s="6">
        <f t="shared" si="7"/>
        <v>6469173917.9962635</v>
      </c>
      <c r="Y43" s="6"/>
      <c r="Z43" s="31">
        <f t="shared" si="8"/>
        <v>496.37985540829953</v>
      </c>
      <c r="AA43" s="31">
        <f t="shared" si="15"/>
        <v>45.051682641159196</v>
      </c>
      <c r="AB43" s="44" t="s">
        <v>64</v>
      </c>
      <c r="AC43" s="41">
        <f t="shared" si="16"/>
        <v>13.98683655417608</v>
      </c>
      <c r="AG43" s="30">
        <f t="shared" si="21"/>
        <v>344241622.06038564</v>
      </c>
      <c r="AI43" s="6">
        <f>Prisforløp!K40*Generelt!C$10*1000000*60*0.95*0.985*0.99</f>
        <v>7081527220.6704483</v>
      </c>
      <c r="AK43" s="6">
        <f t="shared" si="9"/>
        <v>6737285598.6100626</v>
      </c>
      <c r="AL43" s="30" t="s">
        <v>64</v>
      </c>
      <c r="AM43" s="6"/>
      <c r="AN43" s="6"/>
      <c r="AO43" s="6"/>
      <c r="AP43" s="6"/>
      <c r="AQ43" s="6"/>
      <c r="AR43" s="6"/>
      <c r="AS43" s="6"/>
      <c r="AT43" s="6"/>
      <c r="AU43" s="6"/>
      <c r="AV43" s="6"/>
      <c r="AW43" s="6"/>
      <c r="AX43" s="6"/>
      <c r="AZ43" s="6">
        <v>6476721901.3800001</v>
      </c>
    </row>
    <row r="44" spans="2:52" x14ac:dyDescent="0.3">
      <c r="B44" s="33">
        <v>3400</v>
      </c>
      <c r="C44" s="31">
        <f t="shared" si="10"/>
        <v>10.876633986928105</v>
      </c>
      <c r="D44" s="31">
        <f t="shared" si="0"/>
        <v>62.922193666360322</v>
      </c>
      <c r="E44" s="31" t="s">
        <v>32</v>
      </c>
      <c r="F44" s="6"/>
      <c r="G44" s="31">
        <f t="shared" si="1"/>
        <v>52.350195615063619</v>
      </c>
      <c r="H44" s="31">
        <f t="shared" si="2"/>
        <v>56.772482780324616</v>
      </c>
      <c r="I44" s="31">
        <f t="shared" si="3"/>
        <v>60.447279330338816</v>
      </c>
      <c r="J44" s="31">
        <f t="shared" si="4"/>
        <v>66.49238928943933</v>
      </c>
      <c r="K44" s="31">
        <f t="shared" si="11"/>
        <v>75.877574291528234</v>
      </c>
      <c r="L44" s="6"/>
      <c r="M44" s="32">
        <f t="shared" si="5"/>
        <v>13041.033300653595</v>
      </c>
      <c r="N44" s="32">
        <f t="shared" si="12"/>
        <v>71725683.153594777</v>
      </c>
      <c r="O44" s="6"/>
      <c r="P44" s="31">
        <f t="shared" si="6"/>
        <v>856.0650708046486</v>
      </c>
      <c r="Q44" s="31">
        <f t="shared" si="13"/>
        <v>75.411689046647169</v>
      </c>
      <c r="R44" s="32">
        <v>600</v>
      </c>
      <c r="S44" s="30">
        <f t="shared" ref="S44:S51" si="23">((((J44+I44)/2)+Q44)*1000000+G$105+N44)*1.2*1.178</f>
        <v>380802009.08272117</v>
      </c>
      <c r="T44" s="6"/>
      <c r="U44" s="6">
        <f>Prisforløp!K41*Generelt!C$10*1000000*60*0.92*0.985*0.99</f>
        <v>6849089658.9367781</v>
      </c>
      <c r="V44" s="6">
        <f t="shared" si="14"/>
        <v>3.3359353845150435</v>
      </c>
      <c r="W44" s="6"/>
      <c r="X44" s="6">
        <f t="shared" si="7"/>
        <v>6468287649.8540573</v>
      </c>
      <c r="Y44" s="6"/>
      <c r="Z44" s="31">
        <f t="shared" si="8"/>
        <v>500.91113651174771</v>
      </c>
      <c r="AA44" s="31">
        <f t="shared" si="15"/>
        <v>44.12579855772038</v>
      </c>
      <c r="AB44" s="44" t="s">
        <v>64</v>
      </c>
      <c r="AC44" s="41">
        <f t="shared" si="16"/>
        <v>13.779612704982585</v>
      </c>
      <c r="AG44" s="30">
        <f t="shared" si="21"/>
        <v>340848958.00666654</v>
      </c>
      <c r="AH44" s="35"/>
      <c r="AI44" s="6">
        <f>Prisforløp!K41*Generelt!C$10*1000000*60*0.95*0.985*0.99</f>
        <v>7072429539.1194983</v>
      </c>
      <c r="AJ44" s="35"/>
      <c r="AK44" s="42">
        <f t="shared" si="9"/>
        <v>6731580581.1128321</v>
      </c>
      <c r="AL44" s="30" t="s">
        <v>64</v>
      </c>
      <c r="AM44" s="6"/>
      <c r="AN44" s="6"/>
      <c r="AO44" s="6"/>
      <c r="AP44" s="6"/>
      <c r="AQ44" s="6"/>
      <c r="AR44" s="6"/>
      <c r="AS44" s="6"/>
      <c r="AT44" s="6"/>
      <c r="AU44" s="6"/>
      <c r="AV44" s="6"/>
      <c r="AW44" s="6"/>
      <c r="AX44" s="6"/>
      <c r="AZ44" s="6">
        <v>6476721901.3800001</v>
      </c>
    </row>
    <row r="45" spans="2:52" x14ac:dyDescent="0.3">
      <c r="B45" s="33">
        <v>3500</v>
      </c>
      <c r="C45" s="31">
        <f t="shared" si="10"/>
        <v>10.565873015873017</v>
      </c>
      <c r="D45" s="31">
        <f t="shared" si="0"/>
        <v>61.124416704464302</v>
      </c>
      <c r="E45" s="31" t="s">
        <v>32</v>
      </c>
      <c r="F45" s="6"/>
      <c r="G45" s="31">
        <f t="shared" si="1"/>
        <v>51.334646601688547</v>
      </c>
      <c r="H45" s="31">
        <f t="shared" si="2"/>
        <v>55.677923422847904</v>
      </c>
      <c r="I45" s="31">
        <f t="shared" si="3"/>
        <v>59.287026339144752</v>
      </c>
      <c r="J45" s="31">
        <f t="shared" si="4"/>
        <v>65.22423312608656</v>
      </c>
      <c r="K45" s="31">
        <f t="shared" si="11"/>
        <v>74.441857918313247</v>
      </c>
      <c r="L45" s="6"/>
      <c r="M45" s="32">
        <f t="shared" si="5"/>
        <v>13016.632349206349</v>
      </c>
      <c r="N45" s="32">
        <f t="shared" si="12"/>
        <v>71591477.920634925</v>
      </c>
      <c r="O45" s="6"/>
      <c r="P45" s="31">
        <f t="shared" si="6"/>
        <v>868.84002889280873</v>
      </c>
      <c r="Q45" s="31">
        <f t="shared" si="13"/>
        <v>74.350275965787972</v>
      </c>
      <c r="R45" s="32">
        <v>600</v>
      </c>
      <c r="S45" s="30">
        <f t="shared" si="23"/>
        <v>377395483.44387287</v>
      </c>
      <c r="T45" s="6"/>
      <c r="U45" s="6">
        <f>Prisforløp!K42*Generelt!C$10*1000000*60*0.92*0.985*0.99</f>
        <v>6839153192.5413923</v>
      </c>
      <c r="V45" s="6">
        <f t="shared" si="14"/>
        <v>3.3108965933570622</v>
      </c>
      <c r="W45" s="6"/>
      <c r="X45" s="6">
        <f t="shared" si="7"/>
        <v>6461757709.0975199</v>
      </c>
      <c r="Y45" s="6"/>
      <c r="Z45" s="31">
        <f t="shared" si="8"/>
        <v>505.35063715783826</v>
      </c>
      <c r="AA45" s="31">
        <f t="shared" si="15"/>
        <v>43.244968098503143</v>
      </c>
      <c r="AB45" s="44" t="s">
        <v>64</v>
      </c>
      <c r="AC45" s="41">
        <f t="shared" si="16"/>
        <v>13.581334559057563</v>
      </c>
      <c r="AG45" s="30">
        <f t="shared" si="21"/>
        <v>337621437.99968952</v>
      </c>
      <c r="AI45" s="6">
        <f>Prisforløp!K42*Generelt!C$10*1000000*60*0.95*0.985*0.99</f>
        <v>7062169057.5155678</v>
      </c>
      <c r="AK45" s="6">
        <f t="shared" si="9"/>
        <v>6724547619.5158787</v>
      </c>
      <c r="AL45" s="30" t="s">
        <v>64</v>
      </c>
      <c r="AM45" s="6"/>
      <c r="AN45" s="6"/>
      <c r="AO45" s="6"/>
      <c r="AP45" s="6"/>
      <c r="AQ45" s="6"/>
      <c r="AR45" s="6"/>
      <c r="AS45" s="6"/>
      <c r="AT45" s="6"/>
      <c r="AU45" s="6"/>
      <c r="AV45" s="6"/>
      <c r="AW45" s="6"/>
      <c r="AX45" s="6"/>
      <c r="AZ45" s="6">
        <v>6476721901.3800001</v>
      </c>
    </row>
    <row r="46" spans="2:52" x14ac:dyDescent="0.3">
      <c r="B46" s="33">
        <v>3600</v>
      </c>
      <c r="C46" s="31">
        <f t="shared" si="10"/>
        <v>10.272376543209877</v>
      </c>
      <c r="D46" s="31">
        <f t="shared" si="0"/>
        <v>59.426516240451399</v>
      </c>
      <c r="E46" s="31" t="s">
        <v>32</v>
      </c>
      <c r="F46" s="6"/>
      <c r="G46" s="31">
        <f t="shared" si="1"/>
        <v>50.366587958908198</v>
      </c>
      <c r="H46" s="31">
        <f t="shared" si="2"/>
        <v>54.634423958306442</v>
      </c>
      <c r="I46" s="31">
        <f t="shared" si="3"/>
        <v>58.180802921261701</v>
      </c>
      <c r="J46" s="31">
        <f t="shared" si="4"/>
        <v>64.014982659933338</v>
      </c>
      <c r="K46" s="31">
        <f t="shared" si="11"/>
        <v>73.072622992652143</v>
      </c>
      <c r="L46" s="6"/>
      <c r="M46" s="32">
        <f t="shared" si="5"/>
        <v>12993.58700617284</v>
      </c>
      <c r="N46" s="32">
        <f t="shared" si="12"/>
        <v>71464728.533950627</v>
      </c>
      <c r="O46" s="6"/>
      <c r="P46" s="31">
        <f t="shared" si="6"/>
        <v>881.43771380809847</v>
      </c>
      <c r="Q46" s="31">
        <f t="shared" si="13"/>
        <v>73.333081660388629</v>
      </c>
      <c r="R46" s="32">
        <v>600</v>
      </c>
      <c r="S46" s="30">
        <f t="shared" si="23"/>
        <v>374141827.69950664</v>
      </c>
      <c r="T46" s="6"/>
      <c r="U46" s="6">
        <f>Prisforløp!K43*Generelt!C$10*1000000*60*0.92*0.985*0.99</f>
        <v>6828094013.0068502</v>
      </c>
      <c r="V46" s="6">
        <f t="shared" si="14"/>
        <v>3.287668508841294</v>
      </c>
      <c r="W46" s="6"/>
      <c r="X46" s="6">
        <f t="shared" si="7"/>
        <v>6453952185.3073435</v>
      </c>
      <c r="Y46" s="6"/>
      <c r="Z46" s="31">
        <f t="shared" si="8"/>
        <v>509.70276102556471</v>
      </c>
      <c r="AA46" s="31">
        <f t="shared" si="15"/>
        <v>42.405803168244091</v>
      </c>
      <c r="AB46" s="44" t="s">
        <v>64</v>
      </c>
      <c r="AC46" s="41">
        <f t="shared" si="16"/>
        <v>13.391376468725429</v>
      </c>
      <c r="AG46" s="30">
        <f t="shared" si="21"/>
        <v>334546625.06230414</v>
      </c>
      <c r="AI46" s="6">
        <f>Prisforløp!K43*Generelt!C$10*1000000*60*0.95*0.985*0.99</f>
        <v>7050749252.5614214</v>
      </c>
      <c r="AK46" s="6">
        <f t="shared" si="9"/>
        <v>6716202627.4991169</v>
      </c>
      <c r="AL46" s="30" t="s">
        <v>64</v>
      </c>
      <c r="AM46" s="6"/>
      <c r="AN46" s="6"/>
      <c r="AO46" s="6"/>
      <c r="AP46" s="6"/>
      <c r="AQ46" s="6"/>
      <c r="AR46" s="6"/>
      <c r="AS46" s="6"/>
      <c r="AT46" s="6"/>
      <c r="AU46" s="6"/>
      <c r="AV46" s="6"/>
      <c r="AW46" s="6"/>
      <c r="AX46" s="6"/>
      <c r="AZ46" s="6">
        <v>6476721901.3800001</v>
      </c>
    </row>
    <row r="47" spans="2:52" x14ac:dyDescent="0.3">
      <c r="B47" s="33">
        <v>3700</v>
      </c>
      <c r="C47" s="31">
        <f t="shared" si="10"/>
        <v>9.9947447447447448</v>
      </c>
      <c r="D47" s="31">
        <f t="shared" si="0"/>
        <v>57.820394179898656</v>
      </c>
      <c r="E47" s="31" t="s">
        <v>32</v>
      </c>
      <c r="F47" s="6"/>
      <c r="G47" s="31">
        <f t="shared" si="1"/>
        <v>49.442569859512766</v>
      </c>
      <c r="H47" s="31">
        <f t="shared" si="2"/>
        <v>53.638280867339077</v>
      </c>
      <c r="I47" s="31">
        <f t="shared" si="3"/>
        <v>57.124694396676652</v>
      </c>
      <c r="J47" s="31">
        <f t="shared" si="4"/>
        <v>62.860376538842921</v>
      </c>
      <c r="K47" s="31">
        <f t="shared" si="11"/>
        <v>71.765069334350201</v>
      </c>
      <c r="L47" s="6"/>
      <c r="M47" s="32">
        <f t="shared" si="5"/>
        <v>12971.787357357358</v>
      </c>
      <c r="N47" s="32">
        <f t="shared" si="12"/>
        <v>71344830.465465471</v>
      </c>
      <c r="O47" s="6"/>
      <c r="P47" s="31">
        <f t="shared" si="6"/>
        <v>893.86541007909557</v>
      </c>
      <c r="Q47" s="31">
        <f t="shared" si="13"/>
        <v>72.357110496370083</v>
      </c>
      <c r="R47" s="32">
        <v>600</v>
      </c>
      <c r="S47" s="30">
        <f t="shared" si="23"/>
        <v>371030173.84087598</v>
      </c>
      <c r="T47" s="6"/>
      <c r="U47" s="6">
        <f>Prisforløp!K44*Generelt!C$10*1000000*60*0.92*0.985*0.99</f>
        <v>6815916721.9607487</v>
      </c>
      <c r="V47" s="6">
        <f t="shared" si="14"/>
        <v>3.2661505911193789</v>
      </c>
      <c r="W47" s="6"/>
      <c r="X47" s="6">
        <f t="shared" si="7"/>
        <v>6444886548.119873</v>
      </c>
      <c r="Y47" s="6"/>
      <c r="Z47" s="31">
        <f t="shared" si="8"/>
        <v>513.97158510812199</v>
      </c>
      <c r="AA47" s="31">
        <f t="shared" si="15"/>
        <v>41.605255507506513</v>
      </c>
      <c r="AB47" s="44" t="s">
        <v>64</v>
      </c>
      <c r="AC47" s="41">
        <f t="shared" si="16"/>
        <v>13.209172380499513</v>
      </c>
      <c r="AG47" s="30">
        <f t="shared" si="21"/>
        <v>331613331.76670152</v>
      </c>
      <c r="AI47" s="6">
        <f>Prisforløp!K44*Generelt!C$10*1000000*60*0.95*0.985*0.99</f>
        <v>7038174875.9377289</v>
      </c>
      <c r="AK47" s="6">
        <f t="shared" si="9"/>
        <v>6706561544.1710272</v>
      </c>
      <c r="AL47" s="30" t="s">
        <v>64</v>
      </c>
      <c r="AM47" s="6"/>
      <c r="AN47" s="6"/>
      <c r="AO47" s="6"/>
      <c r="AP47" s="6"/>
      <c r="AQ47" s="6"/>
      <c r="AR47" s="6"/>
      <c r="AS47" s="6"/>
      <c r="AT47" s="6"/>
      <c r="AU47" s="6"/>
      <c r="AV47" s="6"/>
      <c r="AW47" s="6"/>
      <c r="AX47" s="6"/>
      <c r="AZ47" s="6">
        <v>6476721901.3800001</v>
      </c>
    </row>
    <row r="48" spans="2:52" x14ac:dyDescent="0.3">
      <c r="B48" s="33">
        <v>3800</v>
      </c>
      <c r="C48" s="31">
        <f t="shared" si="10"/>
        <v>9.7317251461988299</v>
      </c>
      <c r="D48" s="31">
        <f t="shared" si="0"/>
        <v>56.298804859375004</v>
      </c>
      <c r="E48" s="31" t="s">
        <v>32</v>
      </c>
      <c r="F48" s="6"/>
      <c r="G48" s="31">
        <f t="shared" si="1"/>
        <v>48.559477644262046</v>
      </c>
      <c r="H48" s="31">
        <f t="shared" si="2"/>
        <v>52.68615005523943</v>
      </c>
      <c r="I48" s="31">
        <f t="shared" si="3"/>
        <v>56.115165707994429</v>
      </c>
      <c r="J48" s="31">
        <f t="shared" si="4"/>
        <v>61.756566191084623</v>
      </c>
      <c r="K48" s="31">
        <f t="shared" si="11"/>
        <v>70.514861098417555</v>
      </c>
      <c r="L48" s="6"/>
      <c r="M48" s="32">
        <f t="shared" si="5"/>
        <v>12951.135058479533</v>
      </c>
      <c r="N48" s="32">
        <f t="shared" si="12"/>
        <v>71231242.821637437</v>
      </c>
      <c r="O48" s="6"/>
      <c r="P48" s="31">
        <f t="shared" si="6"/>
        <v>906.12991525940447</v>
      </c>
      <c r="Q48" s="31">
        <f t="shared" si="13"/>
        <v>71.419643787003707</v>
      </c>
      <c r="R48" s="32">
        <v>600</v>
      </c>
      <c r="S48" s="30">
        <f t="shared" si="23"/>
        <v>368050695.37624419</v>
      </c>
      <c r="T48" s="6"/>
      <c r="U48" s="6">
        <f>Prisforløp!K45*Generelt!C$10*1000000*60*0.92*0.985*0.99</f>
        <v>6802627154.9409752</v>
      </c>
      <c r="V48" s="6">
        <f t="shared" si="14"/>
        <v>3.2462519581916229</v>
      </c>
      <c r="W48" s="6"/>
      <c r="X48" s="6">
        <f t="shared" si="7"/>
        <v>6434576459.5647306</v>
      </c>
      <c r="Y48" s="6"/>
      <c r="Z48" s="31">
        <f t="shared" si="8"/>
        <v>518.16089205124092</v>
      </c>
      <c r="AA48" s="31">
        <f t="shared" si="15"/>
        <v>40.84057452629348</v>
      </c>
      <c r="AB48" s="44" t="s">
        <v>64</v>
      </c>
      <c r="AC48" s="41">
        <f t="shared" si="16"/>
        <v>13.034208729922147</v>
      </c>
      <c r="AG48" s="30">
        <f t="shared" si="21"/>
        <v>328811464.93075228</v>
      </c>
      <c r="AI48" s="6">
        <f>Prisforløp!K45*Generelt!C$10*1000000*60*0.95*0.985*0.99</f>
        <v>7024451953.4716568</v>
      </c>
      <c r="AK48" s="6">
        <f t="shared" si="9"/>
        <v>6695640488.540905</v>
      </c>
      <c r="AL48" s="30" t="s">
        <v>64</v>
      </c>
      <c r="AM48" s="6"/>
      <c r="AN48" s="6"/>
      <c r="AO48" s="6"/>
      <c r="AP48" s="6"/>
      <c r="AQ48" s="6"/>
      <c r="AR48" s="6"/>
      <c r="AS48" s="6"/>
      <c r="AT48" s="6"/>
      <c r="AU48" s="6"/>
      <c r="AV48" s="6"/>
      <c r="AW48" s="6"/>
      <c r="AX48" s="6"/>
      <c r="AZ48" s="6">
        <v>6476721901.3800001</v>
      </c>
    </row>
    <row r="49" spans="2:52" x14ac:dyDescent="0.3">
      <c r="B49" s="33">
        <v>3900</v>
      </c>
      <c r="C49" s="31">
        <f t="shared" si="10"/>
        <v>9.482193732193732</v>
      </c>
      <c r="D49" s="31">
        <f t="shared" si="0"/>
        <v>54.855245760416672</v>
      </c>
      <c r="E49" s="31" t="s">
        <v>32</v>
      </c>
      <c r="F49" s="6"/>
      <c r="G49" s="31">
        <f t="shared" si="1"/>
        <v>47.714491465733651</v>
      </c>
      <c r="H49" s="31">
        <f t="shared" si="2"/>
        <v>51.775003611637153</v>
      </c>
      <c r="I49" s="31">
        <f t="shared" si="3"/>
        <v>55.149015777740281</v>
      </c>
      <c r="J49" s="31">
        <f t="shared" si="4"/>
        <v>60.700066238915241</v>
      </c>
      <c r="K49" s="31">
        <f t="shared" si="11"/>
        <v>69.318071054970545</v>
      </c>
      <c r="L49" s="6"/>
      <c r="M49" s="32">
        <f t="shared" si="5"/>
        <v>12931.541851851853</v>
      </c>
      <c r="N49" s="32">
        <f t="shared" si="12"/>
        <v>71123480.185185194</v>
      </c>
      <c r="O49" s="6"/>
      <c r="P49" s="31">
        <f t="shared" si="6"/>
        <v>918.23758437182073</v>
      </c>
      <c r="Q49" s="31">
        <f t="shared" si="13"/>
        <v>70.51820770003458</v>
      </c>
      <c r="R49" s="32">
        <v>600</v>
      </c>
      <c r="S49" s="30">
        <f t="shared" si="23"/>
        <v>365194483.12391871</v>
      </c>
      <c r="T49" s="6"/>
      <c r="U49" s="6">
        <f>Prisforløp!K46*Generelt!C$10*1000000*60*0.92*0.985*0.99</f>
        <v>6788232379.1005211</v>
      </c>
      <c r="V49" s="6">
        <f t="shared" si="14"/>
        <v>3.2278902317628884</v>
      </c>
      <c r="W49" s="6"/>
      <c r="X49" s="6">
        <f t="shared" si="7"/>
        <v>6423037895.9766026</v>
      </c>
      <c r="Y49" s="6"/>
      <c r="Z49" s="31">
        <f t="shared" si="8"/>
        <v>522.27419852998742</v>
      </c>
      <c r="AA49" s="31">
        <f t="shared" si="15"/>
        <v>40.109271320561945</v>
      </c>
      <c r="AB49" s="44" t="s">
        <v>64</v>
      </c>
      <c r="AC49" s="41">
        <f t="shared" si="16"/>
        <v>12.866018345075341</v>
      </c>
      <c r="AG49" s="30">
        <f t="shared" si="21"/>
        <v>326131893.1238547</v>
      </c>
      <c r="AI49" s="6">
        <f>Prisforløp!K46*Generelt!C$10*1000000*60*0.95*0.985*0.99</f>
        <v>7009587782.7668419</v>
      </c>
      <c r="AK49" s="6">
        <f t="shared" si="9"/>
        <v>6683455889.6429873</v>
      </c>
      <c r="AL49" s="30" t="s">
        <v>64</v>
      </c>
      <c r="AM49" s="6"/>
      <c r="AN49" s="6"/>
      <c r="AO49" s="6"/>
      <c r="AP49" s="6"/>
      <c r="AQ49" s="6"/>
      <c r="AR49" s="6"/>
      <c r="AS49" s="6"/>
      <c r="AT49" s="6"/>
      <c r="AU49" s="6"/>
      <c r="AV49" s="6"/>
      <c r="AW49" s="6"/>
      <c r="AX49" s="6"/>
      <c r="AZ49" s="6">
        <v>6476721901.3800001</v>
      </c>
    </row>
    <row r="50" spans="2:52" x14ac:dyDescent="0.3">
      <c r="B50" s="33">
        <v>4000</v>
      </c>
      <c r="C50" s="31">
        <f t="shared" si="10"/>
        <v>9.2451388888888886</v>
      </c>
      <c r="D50" s="31">
        <f t="shared" si="0"/>
        <v>53.483864616406258</v>
      </c>
      <c r="E50" s="31" t="s">
        <v>32</v>
      </c>
      <c r="F50" s="6"/>
      <c r="G50" s="31">
        <f t="shared" si="1"/>
        <v>46.905051682513182</v>
      </c>
      <c r="H50" s="31">
        <f t="shared" si="2"/>
        <v>50.902092727260424</v>
      </c>
      <c r="I50" s="31">
        <f t="shared" si="3"/>
        <v>54.223338361637225</v>
      </c>
      <c r="J50" s="31">
        <f t="shared" si="4"/>
        <v>59.687711964453257</v>
      </c>
      <c r="K50" s="31">
        <f t="shared" si="11"/>
        <v>68.171132786898099</v>
      </c>
      <c r="L50" s="6"/>
      <c r="M50" s="32">
        <f t="shared" si="5"/>
        <v>12912.928305555555</v>
      </c>
      <c r="N50" s="32">
        <f t="shared" si="12"/>
        <v>71021105.680555552</v>
      </c>
      <c r="O50" s="6"/>
      <c r="P50" s="31">
        <f t="shared" si="6"/>
        <v>930.19436926630272</v>
      </c>
      <c r="Q50" s="31">
        <f t="shared" si="13"/>
        <v>69.650545597895274</v>
      </c>
      <c r="R50" s="32">
        <v>600</v>
      </c>
      <c r="S50" s="30">
        <f t="shared" si="23"/>
        <v>362453438.57769877</v>
      </c>
      <c r="T50" s="6"/>
      <c r="U50" s="6">
        <f>Prisforløp!K47*Generelt!C$10*1000000*60*0.92*0.985*0.99</f>
        <v>6772740689.4216413</v>
      </c>
      <c r="V50" s="6">
        <f t="shared" si="14"/>
        <v>3.2109905445854343</v>
      </c>
      <c r="W50" s="6"/>
      <c r="X50" s="6">
        <f t="shared" si="7"/>
        <v>6410287250.8439426</v>
      </c>
      <c r="Y50" s="6"/>
      <c r="Z50" s="31">
        <f t="shared" si="8"/>
        <v>526.31478023775173</v>
      </c>
      <c r="AA50" s="31">
        <f t="shared" si="15"/>
        <v>39.409087832589329</v>
      </c>
      <c r="AB50" s="44" t="s">
        <v>64</v>
      </c>
      <c r="AC50" s="41">
        <f t="shared" si="16"/>
        <v>12.704175193786481</v>
      </c>
      <c r="AG50" s="30">
        <f t="shared" si="21"/>
        <v>323566333.14313275</v>
      </c>
      <c r="AI50" s="6">
        <f>Prisforløp!K47*Generelt!C$10*1000000*60*0.95*0.985*0.99</f>
        <v>6993590929.2940845</v>
      </c>
      <c r="AK50" s="6">
        <f t="shared" si="9"/>
        <v>6670024596.1509514</v>
      </c>
      <c r="AL50" s="30" t="s">
        <v>64</v>
      </c>
      <c r="AM50" s="6"/>
      <c r="AN50" s="6"/>
      <c r="AO50" s="6"/>
      <c r="AP50" s="6"/>
      <c r="AQ50" s="6"/>
      <c r="AR50" s="6"/>
      <c r="AS50" s="6"/>
      <c r="AT50" s="6"/>
      <c r="AU50" s="6"/>
      <c r="AV50" s="6"/>
      <c r="AW50" s="6"/>
      <c r="AX50" s="6"/>
      <c r="AZ50" s="6">
        <v>6476721901.3800001</v>
      </c>
    </row>
    <row r="51" spans="2:52" x14ac:dyDescent="0.3">
      <c r="B51" s="33">
        <v>4100</v>
      </c>
      <c r="C51" s="31">
        <f t="shared" si="10"/>
        <v>9.0196476964769641</v>
      </c>
      <c r="D51" s="31">
        <f t="shared" si="0"/>
        <v>52.179380113567078</v>
      </c>
      <c r="E51" s="31" t="s">
        <v>32</v>
      </c>
      <c r="F51" s="6"/>
      <c r="G51" s="31">
        <f t="shared" si="1"/>
        <v>46.128829063585606</v>
      </c>
      <c r="H51" s="31">
        <f t="shared" si="2"/>
        <v>50.064915761719568</v>
      </c>
      <c r="I51" s="31">
        <f t="shared" si="3"/>
        <v>53.335488336860472</v>
      </c>
      <c r="J51" s="31">
        <f t="shared" si="4"/>
        <v>58.716622676663519</v>
      </c>
      <c r="K51" s="31">
        <f t="shared" si="11"/>
        <v>67.070799513777743</v>
      </c>
      <c r="L51" s="6"/>
      <c r="M51" s="32">
        <f t="shared" si="5"/>
        <v>12895.222737127371</v>
      </c>
      <c r="N51" s="32">
        <f t="shared" si="12"/>
        <v>70923725.054200545</v>
      </c>
      <c r="O51" s="6"/>
      <c r="P51" s="31">
        <f t="shared" si="6"/>
        <v>942.00585358584362</v>
      </c>
      <c r="Q51" s="31">
        <f t="shared" si="13"/>
        <v>68.814594104845327</v>
      </c>
      <c r="R51" s="32">
        <v>600</v>
      </c>
      <c r="S51" s="30">
        <f t="shared" si="23"/>
        <v>359820181.98758596</v>
      </c>
      <c r="T51" s="6"/>
      <c r="U51" s="6">
        <f>Prisforløp!K48*Generelt!C$10*1000000*60*0.92*0.985*0.99</f>
        <v>6740576835.011301</v>
      </c>
      <c r="V51" s="6">
        <f t="shared" si="14"/>
        <v>3.2028729065320358</v>
      </c>
      <c r="W51" s="6"/>
      <c r="X51" s="6">
        <f t="shared" si="7"/>
        <v>6380756653.023715</v>
      </c>
      <c r="Y51" s="6"/>
      <c r="Z51" s="31">
        <f t="shared" si="8"/>
        <v>530.2856939658891</v>
      </c>
      <c r="AA51" s="31">
        <f t="shared" si="15"/>
        <v>38.737970311925956</v>
      </c>
      <c r="AB51" s="44" t="s">
        <v>64</v>
      </c>
      <c r="AC51" s="41">
        <f t="shared" si="16"/>
        <v>12.548289839924443</v>
      </c>
      <c r="AG51" s="30">
        <f t="shared" si="21"/>
        <v>321107252.34528792</v>
      </c>
      <c r="AI51" s="6">
        <f>Prisforløp!K48*Generelt!C$10*1000000*60*0.95*0.985*0.99</f>
        <v>6960378253.5442772</v>
      </c>
      <c r="AK51" s="6">
        <f t="shared" si="9"/>
        <v>6639271001.1989889</v>
      </c>
      <c r="AL51" s="30" t="s">
        <v>64</v>
      </c>
      <c r="AM51" s="6"/>
      <c r="AN51" s="6"/>
      <c r="AO51" s="6"/>
      <c r="AP51" s="6"/>
      <c r="AQ51" s="6"/>
      <c r="AR51" s="6"/>
      <c r="AS51" s="6"/>
      <c r="AT51" s="6"/>
      <c r="AU51" s="6"/>
      <c r="AV51" s="6"/>
      <c r="AW51" s="6"/>
      <c r="AX51" s="6"/>
      <c r="AZ51" s="6">
        <v>6476721901.3800001</v>
      </c>
    </row>
    <row r="52" spans="2:52" x14ac:dyDescent="0.3">
      <c r="B52" s="33">
        <v>4200</v>
      </c>
      <c r="C52" s="31">
        <f t="shared" si="10"/>
        <v>8.8048941798941804</v>
      </c>
      <c r="D52" s="31">
        <f t="shared" si="0"/>
        <v>50.937013920386917</v>
      </c>
      <c r="E52" s="31" t="s">
        <v>32</v>
      </c>
      <c r="F52" s="6"/>
      <c r="G52" s="31">
        <f t="shared" si="1"/>
        <v>45.383699035296985</v>
      </c>
      <c r="H52" s="31">
        <f t="shared" si="2"/>
        <v>49.261190640766287</v>
      </c>
      <c r="I52" s="31">
        <f t="shared" si="3"/>
        <v>52.483052558792544</v>
      </c>
      <c r="J52" s="31">
        <f t="shared" si="4"/>
        <v>57.78417003921939</v>
      </c>
      <c r="K52" s="31">
        <f t="shared" si="11"/>
        <v>66.014108487040346</v>
      </c>
      <c r="L52" s="6"/>
      <c r="M52" s="32">
        <f t="shared" si="5"/>
        <v>12878.36029100529</v>
      </c>
      <c r="N52" s="32">
        <f t="shared" si="12"/>
        <v>70830981.600529104</v>
      </c>
      <c r="O52" s="6"/>
      <c r="P52" s="31">
        <f t="shared" si="6"/>
        <v>953.67728392505956</v>
      </c>
      <c r="Q52" s="31">
        <f t="shared" si="13"/>
        <v>68.008462321586549</v>
      </c>
      <c r="R52" s="32">
        <v>600</v>
      </c>
      <c r="S52" s="30">
        <f>((I52+Q52)*1000000+G$105+N52)*1.2*1.178</f>
        <v>353541142.98541182</v>
      </c>
      <c r="T52" s="6"/>
      <c r="U52" s="6">
        <f>Prisforløp!K49*Generelt!C$10*1000000*60*0.92*0.985*0.99</f>
        <v>6707988092.4774265</v>
      </c>
      <c r="V52" s="6">
        <f t="shared" si="14"/>
        <v>3.1622698619446141</v>
      </c>
      <c r="W52" s="6"/>
      <c r="X52" s="6">
        <f t="shared" si="7"/>
        <v>6354446949.4920149</v>
      </c>
      <c r="Y52" s="6"/>
      <c r="Z52" s="31">
        <f t="shared" si="8"/>
        <v>534.18979717495552</v>
      </c>
      <c r="AA52" s="31">
        <f t="shared" si="15"/>
        <v>38.094046388761122</v>
      </c>
      <c r="AB52" s="44" t="s">
        <v>64</v>
      </c>
      <c r="AC52" s="41">
        <f t="shared" si="16"/>
        <v>12.398005498367175</v>
      </c>
      <c r="AG52" s="30">
        <f t="shared" si="21"/>
        <v>318747784.29310113</v>
      </c>
      <c r="AI52" s="6">
        <f>Prisforløp!K49*Generelt!C$10*1000000*60*0.95*0.985*0.99</f>
        <v>6926726834.6234303</v>
      </c>
      <c r="AK52" s="6">
        <f t="shared" si="9"/>
        <v>6607979050.3303289</v>
      </c>
      <c r="AL52" s="30" t="s">
        <v>64</v>
      </c>
      <c r="AM52" s="6"/>
      <c r="AN52" s="6"/>
      <c r="AO52" s="6"/>
      <c r="AP52" s="6"/>
      <c r="AQ52" s="6"/>
      <c r="AR52" s="6"/>
      <c r="AS52" s="6"/>
      <c r="AT52" s="6"/>
      <c r="AU52" s="6"/>
      <c r="AV52" s="6"/>
      <c r="AW52" s="6"/>
      <c r="AX52" s="6"/>
      <c r="AZ52" s="6">
        <v>6476721901.3800001</v>
      </c>
    </row>
    <row r="53" spans="2:52" x14ac:dyDescent="0.3">
      <c r="B53" s="33">
        <v>4300</v>
      </c>
      <c r="C53" s="31">
        <f t="shared" si="10"/>
        <v>8.6001291989664086</v>
      </c>
      <c r="D53" s="31">
        <f t="shared" si="0"/>
        <v>49.752432201308146</v>
      </c>
      <c r="E53" s="31" t="s">
        <v>32</v>
      </c>
      <c r="F53" s="6"/>
      <c r="G53" s="31">
        <f t="shared" si="1"/>
        <v>44.667719340820099</v>
      </c>
      <c r="H53" s="31">
        <f t="shared" si="2"/>
        <v>48.488830908635975</v>
      </c>
      <c r="I53" s="31">
        <f t="shared" si="3"/>
        <v>51.663824574948343</v>
      </c>
      <c r="J53" s="31">
        <f t="shared" si="4"/>
        <v>56.887950587274986</v>
      </c>
      <c r="K53" s="31">
        <f t="shared" si="11"/>
        <v>64.998350090070446</v>
      </c>
      <c r="L53" s="6"/>
      <c r="M53" s="32">
        <f t="shared" si="5"/>
        <v>12862.282144702842</v>
      </c>
      <c r="N53" s="32">
        <f t="shared" si="12"/>
        <v>70742551.795865625</v>
      </c>
      <c r="O53" s="6"/>
      <c r="P53" s="31">
        <f t="shared" si="6"/>
        <v>965.21359767643867</v>
      </c>
      <c r="Q53" s="31">
        <f t="shared" si="13"/>
        <v>67.230413709448811</v>
      </c>
      <c r="R53" s="32">
        <v>600</v>
      </c>
      <c r="S53" s="30">
        <f t="shared" ref="S53:S67" si="24">((I53+Q53)*1000000+G$105+N53)*1.2*1.178</f>
        <v>351158228.41745937</v>
      </c>
      <c r="T53" s="6"/>
      <c r="U53" s="6">
        <f>Prisforløp!K50*Generelt!C$10*1000000*60*0.92*0.985*0.99</f>
        <v>6674998430.2864513</v>
      </c>
      <c r="V53" s="6">
        <f t="shared" si="14"/>
        <v>3.1564791999723938</v>
      </c>
      <c r="W53" s="6"/>
      <c r="X53" s="6">
        <f t="shared" si="7"/>
        <v>6323840201.8689919</v>
      </c>
      <c r="Y53" s="6"/>
      <c r="Z53" s="31">
        <f t="shared" si="8"/>
        <v>538.02976539505494</v>
      </c>
      <c r="AA53" s="31">
        <f t="shared" si="15"/>
        <v>37.475605195144475</v>
      </c>
      <c r="AB53" s="44" t="s">
        <v>64</v>
      </c>
      <c r="AC53" s="41">
        <f t="shared" si="16"/>
        <v>12.252994597597873</v>
      </c>
      <c r="AG53" s="30">
        <f t="shared" si="21"/>
        <v>316481655.63266379</v>
      </c>
      <c r="AI53" s="6">
        <f>Prisforløp!K50*Generelt!C$10*1000000*60*0.95*0.985*0.99</f>
        <v>6892661422.5784006</v>
      </c>
      <c r="AK53" s="6">
        <f t="shared" si="9"/>
        <v>6576179766.9457369</v>
      </c>
      <c r="AL53" s="30" t="s">
        <v>64</v>
      </c>
      <c r="AM53" s="6"/>
      <c r="AN53" s="6"/>
      <c r="AO53" s="6"/>
      <c r="AP53" s="6"/>
      <c r="AQ53" s="6"/>
      <c r="AR53" s="6"/>
      <c r="AS53" s="6"/>
      <c r="AT53" s="6"/>
      <c r="AU53" s="6"/>
      <c r="AV53" s="6"/>
      <c r="AW53" s="6"/>
      <c r="AX53" s="6"/>
      <c r="AZ53" s="6">
        <v>6476721901.3800001</v>
      </c>
    </row>
    <row r="54" spans="2:52" x14ac:dyDescent="0.3">
      <c r="B54" s="33">
        <v>4400</v>
      </c>
      <c r="C54" s="31">
        <f t="shared" si="10"/>
        <v>8.404671717171718</v>
      </c>
      <c r="D54" s="31">
        <f t="shared" si="0"/>
        <v>48.621695105823875</v>
      </c>
      <c r="E54" s="31" t="s">
        <v>32</v>
      </c>
      <c r="F54" s="6"/>
      <c r="G54" s="31">
        <f t="shared" si="1"/>
        <v>43.979110592394512</v>
      </c>
      <c r="H54" s="31">
        <f t="shared" si="2"/>
        <v>47.745924879121233</v>
      </c>
      <c r="I54" s="31">
        <f t="shared" si="3"/>
        <v>50.875782609201465</v>
      </c>
      <c r="J54" s="31">
        <f t="shared" si="4"/>
        <v>56.025761796183652</v>
      </c>
      <c r="K54" s="31">
        <f t="shared" si="11"/>
        <v>64.021040928336106</v>
      </c>
      <c r="L54" s="6"/>
      <c r="M54" s="32">
        <f t="shared" si="5"/>
        <v>12846.934823232323</v>
      </c>
      <c r="N54" s="32">
        <f t="shared" si="12"/>
        <v>70658141.527777776</v>
      </c>
      <c r="O54" s="6"/>
      <c r="P54" s="31">
        <f t="shared" si="6"/>
        <v>976.6194479848773</v>
      </c>
      <c r="Q54" s="31">
        <f t="shared" si="13"/>
        <v>66.47885024807421</v>
      </c>
      <c r="R54" s="32">
        <v>600</v>
      </c>
      <c r="S54" s="30">
        <f t="shared" si="24"/>
        <v>348862519.83071154</v>
      </c>
      <c r="T54" s="6"/>
      <c r="U54" s="6">
        <f>Prisforløp!K51*Generelt!C$10*1000000*60*0.92*0.985*0.99</f>
        <v>6641632046.8005781</v>
      </c>
      <c r="V54" s="6">
        <f t="shared" si="14"/>
        <v>3.1515975354169137</v>
      </c>
      <c r="W54" s="6"/>
      <c r="X54" s="6">
        <f t="shared" si="7"/>
        <v>6292769526.9698668</v>
      </c>
      <c r="Y54" s="6"/>
      <c r="Z54" s="31">
        <f t="shared" si="8"/>
        <v>541.80810774065719</v>
      </c>
      <c r="AA54" s="31">
        <f t="shared" si="15"/>
        <v>36.881080068601442</v>
      </c>
      <c r="AB54" s="44" t="s">
        <v>64</v>
      </c>
      <c r="AC54" s="41">
        <f t="shared" si="16"/>
        <v>12.112955774497285</v>
      </c>
      <c r="AG54" s="30">
        <f t="shared" si="21"/>
        <v>314303122.48372686</v>
      </c>
      <c r="AI54" s="6">
        <f>Prisforløp!K51*Generelt!C$10*1000000*60*0.95*0.985*0.99</f>
        <v>6858207004.848423</v>
      </c>
      <c r="AK54" s="6">
        <f t="shared" si="9"/>
        <v>6543903882.3646965</v>
      </c>
      <c r="AL54" s="30" t="s">
        <v>64</v>
      </c>
      <c r="AM54" s="6"/>
      <c r="AN54" s="6"/>
      <c r="AO54" s="6"/>
      <c r="AP54" s="6"/>
      <c r="AQ54" s="6"/>
      <c r="AR54" s="6"/>
      <c r="AS54" s="6"/>
      <c r="AT54" s="6"/>
      <c r="AU54" s="6"/>
      <c r="AV54" s="6"/>
      <c r="AW54" s="6"/>
      <c r="AX54" s="6"/>
      <c r="AZ54" s="6">
        <v>6476721901.3800001</v>
      </c>
    </row>
    <row r="55" spans="2:52" x14ac:dyDescent="0.3">
      <c r="B55" s="33">
        <v>4500</v>
      </c>
      <c r="C55" s="31">
        <f t="shared" si="10"/>
        <v>8.2179012345679006</v>
      </c>
      <c r="D55" s="31">
        <f t="shared" si="0"/>
        <v>47.541212992361118</v>
      </c>
      <c r="E55" s="31" t="s">
        <v>32</v>
      </c>
      <c r="F55" s="6"/>
      <c r="G55" s="31">
        <f t="shared" si="1"/>
        <v>43.316239285594968</v>
      </c>
      <c r="H55" s="31">
        <f t="shared" si="2"/>
        <v>47.030717424230879</v>
      </c>
      <c r="I55" s="31">
        <f t="shared" si="3"/>
        <v>50.11707032983535</v>
      </c>
      <c r="J55" s="31">
        <f t="shared" si="4"/>
        <v>55.195581174104412</v>
      </c>
      <c r="K55" s="31">
        <f t="shared" si="11"/>
        <v>63.079900316796738</v>
      </c>
      <c r="L55" s="6"/>
      <c r="M55" s="32">
        <f t="shared" si="5"/>
        <v>12832.269604938272</v>
      </c>
      <c r="N55" s="32">
        <f t="shared" si="12"/>
        <v>70577482.827160493</v>
      </c>
      <c r="O55" s="6"/>
      <c r="P55" s="31">
        <f t="shared" si="6"/>
        <v>987.89922616941226</v>
      </c>
      <c r="Q55" s="31">
        <f t="shared" si="13"/>
        <v>65.752298536832257</v>
      </c>
      <c r="R55" s="32">
        <v>600</v>
      </c>
      <c r="S55" s="30">
        <f t="shared" si="24"/>
        <v>346648931.51439542</v>
      </c>
      <c r="T55" s="6"/>
      <c r="U55" s="6">
        <f>Prisforløp!K52*Generelt!C$10*1000000*60*0.92*0.985*0.99</f>
        <v>6607913348.678503</v>
      </c>
      <c r="V55" s="6">
        <f t="shared" si="14"/>
        <v>3.1475799989149742</v>
      </c>
      <c r="W55" s="6"/>
      <c r="X55" s="6">
        <f t="shared" si="7"/>
        <v>6261264417.1641073</v>
      </c>
      <c r="Y55" s="6"/>
      <c r="Z55" s="31">
        <f t="shared" si="8"/>
        <v>545.52718078213866</v>
      </c>
      <c r="AA55" s="31">
        <f t="shared" si="15"/>
        <v>36.309033452560321</v>
      </c>
      <c r="AB55" s="44" t="s">
        <v>64</v>
      </c>
      <c r="AC55" s="41">
        <f t="shared" si="16"/>
        <v>11.977611238544458</v>
      </c>
      <c r="AG55" s="30">
        <f t="shared" si="21"/>
        <v>312206914.92072731</v>
      </c>
      <c r="AI55" s="6">
        <f>Prisforløp!K52*Generelt!C$10*1000000*60*0.95*0.985*0.99</f>
        <v>6823388783.9614964</v>
      </c>
      <c r="AK55" s="6">
        <f t="shared" si="9"/>
        <v>6511181869.0407686</v>
      </c>
      <c r="AL55" s="30" t="s">
        <v>64</v>
      </c>
      <c r="AM55" s="6"/>
      <c r="AN55" s="6"/>
      <c r="AO55" s="6"/>
      <c r="AP55" s="6"/>
      <c r="AQ55" s="6"/>
      <c r="AR55" s="6"/>
      <c r="AS55" s="6"/>
      <c r="AT55" s="6"/>
      <c r="AU55" s="6"/>
      <c r="AV55" s="6"/>
      <c r="AW55" s="6"/>
      <c r="AX55" s="6"/>
      <c r="AZ55" s="6">
        <v>6476721901.3800001</v>
      </c>
    </row>
    <row r="56" spans="2:52" s="34" customFormat="1" x14ac:dyDescent="0.3">
      <c r="B56" s="37">
        <v>4600</v>
      </c>
      <c r="C56" s="36">
        <f t="shared" si="10"/>
        <v>8.0392512077294693</v>
      </c>
      <c r="D56" s="36">
        <f t="shared" si="0"/>
        <v>46.507708362092401</v>
      </c>
      <c r="E56" s="36" t="s">
        <v>32</v>
      </c>
      <c r="F56" s="35"/>
      <c r="G56" s="36">
        <f t="shared" si="1"/>
        <v>42.677602917021957</v>
      </c>
      <c r="H56" s="36">
        <f t="shared" si="2"/>
        <v>46.341594016480933</v>
      </c>
      <c r="I56" s="36">
        <f t="shared" si="3"/>
        <v>49.385979996346371</v>
      </c>
      <c r="J56" s="36">
        <f t="shared" si="4"/>
        <v>54.395547938754241</v>
      </c>
      <c r="K56" s="31">
        <f t="shared" si="11"/>
        <v>62.172829670911412</v>
      </c>
      <c r="L56" s="35"/>
      <c r="M56" s="32">
        <f t="shared" si="5"/>
        <v>12818.242004830918</v>
      </c>
      <c r="N56" s="32">
        <f t="shared" si="12"/>
        <v>70500331.026570052</v>
      </c>
      <c r="O56" s="35"/>
      <c r="P56" s="51">
        <f t="shared" si="6"/>
        <v>999.057081919555</v>
      </c>
      <c r="Q56" s="31">
        <f t="shared" si="13"/>
        <v>65.049397564196809</v>
      </c>
      <c r="R56" s="32">
        <v>600</v>
      </c>
      <c r="S56" s="30">
        <f t="shared" si="24"/>
        <v>344512779.61874324</v>
      </c>
      <c r="T56" s="35"/>
      <c r="U56" s="6">
        <f>Prisforløp!K53*Generelt!C$10*1000000*60*0.92*0.985*0.99</f>
        <v>6573866929.125329</v>
      </c>
      <c r="V56" s="6">
        <f t="shared" si="14"/>
        <v>3.1443847281945052</v>
      </c>
      <c r="W56" s="35"/>
      <c r="X56" s="42">
        <f t="shared" si="7"/>
        <v>6229354149.5065861</v>
      </c>
      <c r="Y56" s="35"/>
      <c r="Z56" s="31">
        <f t="shared" si="8"/>
        <v>549.18920098052104</v>
      </c>
      <c r="AA56" s="31">
        <f t="shared" si="15"/>
        <v>35.758143672737667</v>
      </c>
      <c r="AB56" s="44" t="s">
        <v>64</v>
      </c>
      <c r="AC56" s="41">
        <f t="shared" si="16"/>
        <v>11.846704452933217</v>
      </c>
      <c r="AD56" s="6"/>
      <c r="AE56" s="6"/>
      <c r="AF56" s="6"/>
      <c r="AG56" s="30">
        <f t="shared" si="21"/>
        <v>310188188.36116439</v>
      </c>
      <c r="AH56" s="6"/>
      <c r="AI56" s="6">
        <f>Prisforløp!K53*Generelt!C$10*1000000*60*0.95*0.985*0.99</f>
        <v>6788232155.0750666</v>
      </c>
      <c r="AJ56" s="6"/>
      <c r="AK56" s="6">
        <f t="shared" si="9"/>
        <v>6478043966.7139025</v>
      </c>
      <c r="AL56" s="30" t="s">
        <v>64</v>
      </c>
      <c r="AM56" s="35"/>
      <c r="AN56" s="35"/>
      <c r="AO56" s="35"/>
      <c r="AP56" s="35"/>
      <c r="AQ56" s="35"/>
      <c r="AR56" s="35"/>
      <c r="AS56" s="35"/>
      <c r="AT56" s="35"/>
      <c r="AU56" s="35"/>
      <c r="AV56" s="35"/>
      <c r="AW56" s="35"/>
      <c r="AX56" s="35"/>
      <c r="AZ56" s="6">
        <v>6476721901.3800001</v>
      </c>
    </row>
    <row r="57" spans="2:52" x14ac:dyDescent="0.3">
      <c r="B57" s="33">
        <v>4700</v>
      </c>
      <c r="C57" s="31">
        <f t="shared" si="10"/>
        <v>7.8682033096926718</v>
      </c>
      <c r="D57" s="31">
        <f t="shared" si="0"/>
        <v>45.518182652260649</v>
      </c>
      <c r="E57" s="31" t="s">
        <v>32</v>
      </c>
      <c r="F57" s="6"/>
      <c r="G57" s="31">
        <f t="shared" si="1"/>
        <v>42.061816905583221</v>
      </c>
      <c r="H57" s="31">
        <f t="shared" si="2"/>
        <v>45.677066703762137</v>
      </c>
      <c r="I57" s="31">
        <f t="shared" si="3"/>
        <v>48.680937646259828</v>
      </c>
      <c r="J57" s="31">
        <f t="shared" si="4"/>
        <v>53.623946910539374</v>
      </c>
      <c r="K57" s="31">
        <f t="shared" si="11"/>
        <v>61.297894388321055</v>
      </c>
      <c r="L57" s="6"/>
      <c r="M57" s="32">
        <f t="shared" si="5"/>
        <v>12804.811323877069</v>
      </c>
      <c r="N57" s="32">
        <f t="shared" si="12"/>
        <v>70426462.28132388</v>
      </c>
      <c r="O57" s="6"/>
      <c r="P57" s="31">
        <f t="shared" si="6"/>
        <v>1010.0969415304841</v>
      </c>
      <c r="Q57" s="31">
        <f t="shared" si="13"/>
        <v>64.368887913504182</v>
      </c>
      <c r="R57" s="32">
        <v>600</v>
      </c>
      <c r="S57" s="30">
        <f t="shared" si="24"/>
        <v>342449742.45216179</v>
      </c>
      <c r="T57" s="6"/>
      <c r="U57" s="6">
        <f>Prisforløp!K54*Generelt!C$10*1000000*60*0.92*0.985*0.99</f>
        <v>6539517546.0129881</v>
      </c>
      <c r="V57" s="6">
        <f t="shared" si="14"/>
        <v>3.1419725388850419</v>
      </c>
      <c r="W57" s="6"/>
      <c r="X57" s="6">
        <f t="shared" si="7"/>
        <v>6197067803.5608263</v>
      </c>
      <c r="Y57" s="6"/>
      <c r="Z57" s="31">
        <f t="shared" si="8"/>
        <v>552.79625586203349</v>
      </c>
      <c r="AA57" s="31">
        <f t="shared" si="15"/>
        <v>35.227193321339385</v>
      </c>
      <c r="AB57" s="44" t="s">
        <v>64</v>
      </c>
      <c r="AC57" s="41">
        <f t="shared" si="16"/>
        <v>11.719998088534441</v>
      </c>
      <c r="AG57" s="30">
        <f t="shared" si="21"/>
        <v>308242480.8726632</v>
      </c>
      <c r="AI57" s="6">
        <f>Prisforløp!K54*Generelt!C$10*1000000*60*0.95*0.985*0.99</f>
        <v>6752762683.3829756</v>
      </c>
      <c r="AK57" s="6">
        <f t="shared" si="9"/>
        <v>6444520202.5103121</v>
      </c>
      <c r="AL57" s="30" t="s">
        <v>64</v>
      </c>
      <c r="AM57" s="6"/>
      <c r="AN57" s="6"/>
      <c r="AO57" s="6"/>
      <c r="AP57" s="6"/>
      <c r="AQ57" s="6"/>
      <c r="AR57" s="6"/>
      <c r="AS57" s="6"/>
      <c r="AT57" s="6"/>
      <c r="AU57" s="6"/>
      <c r="AV57" s="6"/>
      <c r="AW57" s="6"/>
      <c r="AX57" s="6"/>
      <c r="AZ57" s="6">
        <v>6476721901.3800001</v>
      </c>
    </row>
    <row r="58" spans="2:52" x14ac:dyDescent="0.3">
      <c r="B58" s="33">
        <v>4800</v>
      </c>
      <c r="C58" s="31">
        <f t="shared" si="10"/>
        <v>7.7042824074074074</v>
      </c>
      <c r="D58" s="31">
        <f t="shared" si="0"/>
        <v>44.569887180338547</v>
      </c>
      <c r="E58" s="31" t="s">
        <v>32</v>
      </c>
      <c r="F58" s="6"/>
      <c r="G58" s="31">
        <f t="shared" si="1"/>
        <v>41.467603065649769</v>
      </c>
      <c r="H58" s="31">
        <f t="shared" si="2"/>
        <v>45.035761747223589</v>
      </c>
      <c r="I58" s="31">
        <f t="shared" si="3"/>
        <v>48.000490037531712</v>
      </c>
      <c r="J58" s="31">
        <f t="shared" si="4"/>
        <v>52.879194313232624</v>
      </c>
      <c r="K58" s="31">
        <f t="shared" si="11"/>
        <v>60.453307874407912</v>
      </c>
      <c r="L58" s="6"/>
      <c r="M58" s="32">
        <f t="shared" si="5"/>
        <v>12791.94025462963</v>
      </c>
      <c r="N58" s="32">
        <f t="shared" si="12"/>
        <v>70355671.40046297</v>
      </c>
      <c r="O58" s="6"/>
      <c r="P58" s="31">
        <f t="shared" si="6"/>
        <v>1021.0225244050265</v>
      </c>
      <c r="Q58" s="31">
        <f t="shared" si="13"/>
        <v>63.709602209843091</v>
      </c>
      <c r="R58" s="32">
        <v>600</v>
      </c>
      <c r="S58" s="30">
        <f t="shared" si="24"/>
        <v>340455825.45258343</v>
      </c>
      <c r="T58" s="6"/>
      <c r="U58" s="6">
        <f>Prisforløp!K55*Generelt!C$10*1000000*60*0.92*0.985*0.99</f>
        <v>6504890099.8927021</v>
      </c>
      <c r="V58" s="6">
        <f t="shared" si="14"/>
        <v>3.1403066329271199</v>
      </c>
      <c r="W58" s="6"/>
      <c r="X58" s="6">
        <f t="shared" si="7"/>
        <v>6164434274.4401188</v>
      </c>
      <c r="Y58" s="6"/>
      <c r="Z58" s="31">
        <f t="shared" si="8"/>
        <v>556.35031408414443</v>
      </c>
      <c r="AA58" s="31">
        <f t="shared" si="15"/>
        <v>34.715059024066733</v>
      </c>
      <c r="AB58" s="44" t="s">
        <v>64</v>
      </c>
      <c r="AC58" s="41">
        <f t="shared" si="16"/>
        <v>11.597272213557371</v>
      </c>
      <c r="AG58" s="30">
        <f t="shared" si="21"/>
        <v>306365675.56930077</v>
      </c>
      <c r="AI58" s="6">
        <f>Prisforløp!K55*Generelt!C$10*1000000*60*0.95*0.985*0.99</f>
        <v>6717006081.4109411</v>
      </c>
      <c r="AK58" s="6">
        <f t="shared" si="9"/>
        <v>6410640405.8416405</v>
      </c>
      <c r="AL58" s="30" t="s">
        <v>64</v>
      </c>
      <c r="AM58" s="6"/>
      <c r="AN58" s="6"/>
      <c r="AO58" s="6"/>
      <c r="AP58" s="6"/>
      <c r="AQ58" s="6"/>
      <c r="AR58" s="6"/>
      <c r="AS58" s="6"/>
      <c r="AT58" s="6"/>
      <c r="AU58" s="6"/>
      <c r="AV58" s="6"/>
      <c r="AW58" s="6"/>
      <c r="AX58" s="6"/>
      <c r="AZ58" s="6">
        <v>6476721901.3800001</v>
      </c>
    </row>
    <row r="59" spans="2:52" x14ac:dyDescent="0.3">
      <c r="B59" s="33">
        <v>4900</v>
      </c>
      <c r="C59" s="31">
        <f t="shared" si="10"/>
        <v>7.5470521541950113</v>
      </c>
      <c r="D59" s="31">
        <f t="shared" si="0"/>
        <v>43.660297646045926</v>
      </c>
      <c r="E59" s="31" t="s">
        <v>32</v>
      </c>
      <c r="F59" s="6"/>
      <c r="G59" s="31">
        <f t="shared" si="1"/>
        <v>40.893779419936401</v>
      </c>
      <c r="H59" s="31">
        <f t="shared" si="2"/>
        <v>44.41640869496127</v>
      </c>
      <c r="I59" s="31">
        <f t="shared" si="3"/>
        <v>47.343293106778056</v>
      </c>
      <c r="J59" s="31">
        <f t="shared" si="4"/>
        <v>52.159825221842802</v>
      </c>
      <c r="K59" s="31">
        <f t="shared" si="11"/>
        <v>59.637417419338298</v>
      </c>
      <c r="L59" s="6"/>
      <c r="M59" s="32">
        <f t="shared" si="5"/>
        <v>12779.594535147393</v>
      </c>
      <c r="N59" s="32">
        <f t="shared" si="12"/>
        <v>70287769.943310663</v>
      </c>
      <c r="O59" s="6"/>
      <c r="P59" s="31">
        <f t="shared" si="6"/>
        <v>1031.8373580197072</v>
      </c>
      <c r="Q59" s="31">
        <f t="shared" si="13"/>
        <v>63.070456642830088</v>
      </c>
      <c r="R59" s="32">
        <v>600</v>
      </c>
      <c r="S59" s="30">
        <f t="shared" si="24"/>
        <v>338527330.19791001</v>
      </c>
      <c r="T59" s="6"/>
      <c r="U59" s="6">
        <f>Prisforløp!K56*Generelt!C$10*1000000*60*0.92*0.985*0.99</f>
        <v>6470009611.920948</v>
      </c>
      <c r="V59" s="6">
        <f t="shared" si="14"/>
        <v>3.1393523395159328</v>
      </c>
      <c r="W59" s="6"/>
      <c r="X59" s="6">
        <f t="shared" si="7"/>
        <v>6131482281.7230377</v>
      </c>
      <c r="Y59" s="6"/>
      <c r="Z59" s="31">
        <f t="shared" si="8"/>
        <v>559.85323452369414</v>
      </c>
      <c r="AA59" s="31">
        <f t="shared" si="15"/>
        <v>34.220702400368459</v>
      </c>
      <c r="AB59" s="44" t="s">
        <v>64</v>
      </c>
      <c r="AC59" s="41">
        <f t="shared" si="16"/>
        <v>11.478322687478938</v>
      </c>
      <c r="AG59" s="30">
        <f t="shared" si="21"/>
        <v>304553967.3986218</v>
      </c>
      <c r="AI59" s="6">
        <f>Prisforløp!K56*Generelt!C$10*1000000*60*0.95*0.985*0.99</f>
        <v>6680988186.2227182</v>
      </c>
      <c r="AK59" s="6">
        <f t="shared" si="9"/>
        <v>6376434218.8240967</v>
      </c>
      <c r="AL59" s="30" t="s">
        <v>64</v>
      </c>
      <c r="AM59" s="6"/>
      <c r="AN59" s="6"/>
      <c r="AO59" s="6"/>
      <c r="AP59" s="6"/>
      <c r="AQ59" s="6"/>
      <c r="AR59" s="6"/>
      <c r="AS59" s="6"/>
      <c r="AT59" s="6"/>
      <c r="AU59" s="6"/>
      <c r="AV59" s="6"/>
      <c r="AW59" s="6"/>
      <c r="AX59" s="6"/>
      <c r="AZ59" s="6">
        <v>6476721901.3800001</v>
      </c>
    </row>
    <row r="60" spans="2:52" x14ac:dyDescent="0.3">
      <c r="B60" s="33">
        <v>5000</v>
      </c>
      <c r="C60" s="31">
        <f t="shared" si="10"/>
        <v>7.3961111111111109</v>
      </c>
      <c r="D60" s="31">
        <f t="shared" si="0"/>
        <v>42.787091693125006</v>
      </c>
      <c r="E60" s="31" t="s">
        <v>32</v>
      </c>
      <c r="F60" s="6"/>
      <c r="G60" s="31">
        <f t="shared" si="1"/>
        <v>40.339251172633574</v>
      </c>
      <c r="H60" s="31">
        <f t="shared" si="2"/>
        <v>43.817830699280442</v>
      </c>
      <c r="I60" s="31">
        <f t="shared" si="3"/>
        <v>46.708101740471825</v>
      </c>
      <c r="J60" s="31">
        <f t="shared" si="4"/>
        <v>51.464482437367757</v>
      </c>
      <c r="K60" s="31">
        <f t="shared" si="11"/>
        <v>58.848691679140316</v>
      </c>
      <c r="L60" s="6"/>
      <c r="M60" s="32">
        <f t="shared" si="5"/>
        <v>12767.742644444445</v>
      </c>
      <c r="N60" s="32">
        <f t="shared" si="12"/>
        <v>70222584.544444442</v>
      </c>
      <c r="O60" s="6"/>
      <c r="P60" s="31">
        <f t="shared" si="6"/>
        <v>1042.5447915261213</v>
      </c>
      <c r="Q60" s="31">
        <f t="shared" si="13"/>
        <v>62.450443424905266</v>
      </c>
      <c r="R60" s="32">
        <v>600</v>
      </c>
      <c r="S60" s="30">
        <f t="shared" si="24"/>
        <v>336660826.91780365</v>
      </c>
      <c r="T60" s="6"/>
      <c r="U60" s="6">
        <f>Prisforløp!K57*Generelt!C$10*1000000*60*0.92*0.985*0.99</f>
        <v>6434901201.7205372</v>
      </c>
      <c r="V60" s="6">
        <f t="shared" si="14"/>
        <v>3.1390768842989103</v>
      </c>
      <c r="W60" s="6"/>
      <c r="X60" s="6">
        <f t="shared" si="7"/>
        <v>6098240374.8027334</v>
      </c>
      <c r="Y60" s="6"/>
      <c r="Z60" s="31">
        <f t="shared" si="8"/>
        <v>563.30677450003225</v>
      </c>
      <c r="AA60" s="31">
        <f t="shared" si="15"/>
        <v>33.743162056647911</v>
      </c>
      <c r="AB60" s="44" t="s">
        <v>64</v>
      </c>
      <c r="AC60" s="41">
        <f t="shared" si="16"/>
        <v>11.362959732549257</v>
      </c>
      <c r="AG60" s="30">
        <f t="shared" si="21"/>
        <v>302803833.72876722</v>
      </c>
      <c r="AI60" s="6">
        <f>Prisforløp!K57*Generelt!C$10*1000000*60*0.95*0.985*0.99</f>
        <v>6644734936.5592499</v>
      </c>
      <c r="AK60" s="6">
        <f t="shared" si="9"/>
        <v>6341931102.8304825</v>
      </c>
      <c r="AL60" s="30" t="s">
        <v>64</v>
      </c>
      <c r="AM60" s="6"/>
      <c r="AN60" s="6"/>
      <c r="AO60" s="6"/>
      <c r="AP60" s="6"/>
      <c r="AQ60" s="6"/>
      <c r="AR60" s="6"/>
      <c r="AS60" s="6"/>
      <c r="AT60" s="6"/>
      <c r="AU60" s="6"/>
      <c r="AV60" s="6"/>
      <c r="AW60" s="6"/>
      <c r="AX60" s="6"/>
      <c r="AZ60" s="6">
        <v>6476721901.3800001</v>
      </c>
    </row>
    <row r="61" spans="2:52" x14ac:dyDescent="0.3">
      <c r="B61" s="33">
        <v>5100</v>
      </c>
      <c r="C61" s="31">
        <f t="shared" si="10"/>
        <v>7.2510893246187367</v>
      </c>
      <c r="D61" s="31">
        <f t="shared" si="0"/>
        <v>41.948129110906869</v>
      </c>
      <c r="E61" s="31" t="s">
        <v>32</v>
      </c>
      <c r="F61" s="6"/>
      <c r="G61" s="31">
        <f t="shared" si="1"/>
        <v>39.803002690419419</v>
      </c>
      <c r="H61" s="31">
        <f t="shared" si="2"/>
        <v>43.238935914313792</v>
      </c>
      <c r="I61" s="31">
        <f t="shared" si="3"/>
        <v>46.093760686853798</v>
      </c>
      <c r="J61" s="31">
        <f t="shared" si="4"/>
        <v>50.791906601344969</v>
      </c>
      <c r="K61" s="31">
        <f t="shared" si="11"/>
        <v>58.085709550659161</v>
      </c>
      <c r="L61" s="6"/>
      <c r="M61" s="32">
        <f t="shared" si="5"/>
        <v>12756.355533769063</v>
      </c>
      <c r="N61" s="32">
        <f t="shared" si="12"/>
        <v>70159955.435729846</v>
      </c>
      <c r="O61" s="6"/>
      <c r="P61" s="31">
        <f t="shared" si="6"/>
        <v>1053.1480081367718</v>
      </c>
      <c r="Q61" s="31">
        <f t="shared" si="13"/>
        <v>61.848624065501966</v>
      </c>
      <c r="R61" s="32">
        <v>600</v>
      </c>
      <c r="S61" s="30">
        <f t="shared" si="24"/>
        <v>334853130.04987776</v>
      </c>
      <c r="T61" s="6"/>
      <c r="U61" s="6">
        <f>Prisforløp!K58*Generelt!C$10*1000000*60*0.92*0.985*0.99</f>
        <v>6399590065.1983528</v>
      </c>
      <c r="V61" s="6">
        <f t="shared" si="14"/>
        <v>3.1394491831985718</v>
      </c>
      <c r="W61" s="6"/>
      <c r="X61" s="6">
        <f t="shared" si="7"/>
        <v>6064736935.1484747</v>
      </c>
      <c r="Y61" s="6"/>
      <c r="Z61" s="31">
        <f t="shared" si="8"/>
        <v>566.71259723104015</v>
      </c>
      <c r="AA61" s="31">
        <f t="shared" si="15"/>
        <v>33.28154647639505</v>
      </c>
      <c r="AB61" s="44" t="s">
        <v>64</v>
      </c>
      <c r="AC61" s="41">
        <f t="shared" si="16"/>
        <v>11.251006660126535</v>
      </c>
      <c r="AG61" s="30">
        <f t="shared" si="21"/>
        <v>301112008.23464102</v>
      </c>
      <c r="AI61" s="6">
        <f>Prisforløp!K58*Generelt!C$10*1000000*60*0.95*0.985*0.99</f>
        <v>6608272349.9330816</v>
      </c>
      <c r="AK61" s="6">
        <f t="shared" si="9"/>
        <v>6307160341.6984406</v>
      </c>
      <c r="AL61" s="30" t="s">
        <v>64</v>
      </c>
      <c r="AM61" s="6"/>
      <c r="AN61" s="6"/>
      <c r="AO61" s="6"/>
      <c r="AP61" s="6"/>
      <c r="AQ61" s="6"/>
      <c r="AR61" s="6"/>
      <c r="AS61" s="6"/>
      <c r="AT61" s="6"/>
      <c r="AU61" s="6"/>
      <c r="AV61" s="6"/>
      <c r="AW61" s="6"/>
      <c r="AX61" s="6"/>
      <c r="AZ61" s="6">
        <v>6476721901.3800001</v>
      </c>
    </row>
    <row r="62" spans="2:52" x14ac:dyDescent="0.3">
      <c r="B62" s="33">
        <v>5200</v>
      </c>
      <c r="C62" s="31">
        <f t="shared" si="10"/>
        <v>7.111645299145299</v>
      </c>
      <c r="D62" s="31">
        <f t="shared" si="0"/>
        <v>41.141434320312513</v>
      </c>
      <c r="E62" s="31" t="s">
        <v>32</v>
      </c>
      <c r="F62" s="6"/>
      <c r="G62" s="31">
        <f t="shared" si="1"/>
        <v>39.284090361543477</v>
      </c>
      <c r="H62" s="31">
        <f t="shared" si="2"/>
        <v>42.678709834934118</v>
      </c>
      <c r="I62" s="31">
        <f t="shared" si="3"/>
        <v>45.499196461788813</v>
      </c>
      <c r="J62" s="31">
        <f t="shared" si="4"/>
        <v>50.140927390778955</v>
      </c>
      <c r="K62" s="31">
        <f t="shared" si="11"/>
        <v>57.347150261290025</v>
      </c>
      <c r="L62" s="6"/>
      <c r="M62" s="32">
        <f t="shared" si="5"/>
        <v>12745.406388888889</v>
      </c>
      <c r="N62" s="32">
        <f t="shared" si="12"/>
        <v>70099735.138888881</v>
      </c>
      <c r="O62" s="6"/>
      <c r="P62" s="31">
        <f t="shared" si="6"/>
        <v>1063.6500364256094</v>
      </c>
      <c r="Q62" s="31">
        <f t="shared" si="13"/>
        <v>61.264123358763101</v>
      </c>
      <c r="R62" s="32">
        <v>600</v>
      </c>
      <c r="S62" s="30">
        <f t="shared" si="24"/>
        <v>333101276.45066553</v>
      </c>
      <c r="T62" s="6"/>
      <c r="U62" s="6">
        <f>Prisforløp!K59*Generelt!C$10*1000000*60*0.92*0.985*0.99</f>
        <v>6364101452.3414679</v>
      </c>
      <c r="V62" s="6">
        <f t="shared" si="14"/>
        <v>3.1404396577755205</v>
      </c>
      <c r="W62" s="6"/>
      <c r="X62" s="6">
        <f t="shared" si="7"/>
        <v>6031000175.8908024</v>
      </c>
      <c r="Y62" s="6"/>
      <c r="Z62" s="31">
        <f t="shared" si="8"/>
        <v>570.07227860715784</v>
      </c>
      <c r="AA62" s="31">
        <f t="shared" si="15"/>
        <v>32.835027691406189</v>
      </c>
      <c r="AB62" s="44" t="s">
        <v>64</v>
      </c>
      <c r="AC62" s="41">
        <f t="shared" si="16"/>
        <v>11.142298732391868</v>
      </c>
      <c r="AG62" s="30">
        <f t="shared" si="21"/>
        <v>299475457.65651023</v>
      </c>
      <c r="AI62" s="6">
        <f>Prisforløp!K59*Generelt!C$10*1000000*60*0.95*0.985*0.99</f>
        <v>6571626499.700428</v>
      </c>
      <c r="AK62" s="6">
        <f t="shared" si="9"/>
        <v>6272151042.0439177</v>
      </c>
      <c r="AL62" s="30" t="s">
        <v>64</v>
      </c>
      <c r="AM62" s="6"/>
      <c r="AN62" s="6"/>
      <c r="AO62" s="6"/>
      <c r="AP62" s="6"/>
      <c r="AQ62" s="6"/>
      <c r="AR62" s="6"/>
      <c r="AS62" s="6"/>
      <c r="AT62" s="6"/>
      <c r="AU62" s="6"/>
      <c r="AV62" s="6"/>
      <c r="AW62" s="6"/>
      <c r="AX62" s="6"/>
      <c r="AZ62" s="6">
        <v>6476721901.3800001</v>
      </c>
    </row>
    <row r="63" spans="2:52" x14ac:dyDescent="0.3">
      <c r="B63" s="33">
        <v>5300</v>
      </c>
      <c r="C63" s="31">
        <f t="shared" si="10"/>
        <v>6.9774633123689727</v>
      </c>
      <c r="D63" s="31">
        <f t="shared" si="0"/>
        <v>40.365180842570759</v>
      </c>
      <c r="E63" s="31" t="s">
        <v>32</v>
      </c>
      <c r="F63" s="6"/>
      <c r="G63" s="31">
        <f t="shared" si="1"/>
        <v>38.781636222033818</v>
      </c>
      <c r="H63" s="31">
        <f t="shared" si="2"/>
        <v>42.136208458095041</v>
      </c>
      <c r="I63" s="31">
        <f t="shared" si="3"/>
        <v>44.923410123104695</v>
      </c>
      <c r="J63" s="31">
        <f t="shared" si="4"/>
        <v>49.510455657154871</v>
      </c>
      <c r="K63" s="31">
        <f t="shared" si="11"/>
        <v>56.631784520356796</v>
      </c>
      <c r="L63" s="6"/>
      <c r="M63" s="32">
        <f t="shared" si="5"/>
        <v>12734.870419287212</v>
      </c>
      <c r="N63" s="32">
        <f t="shared" si="12"/>
        <v>70041787.306079671</v>
      </c>
      <c r="O63" s="6"/>
      <c r="P63" s="31">
        <f t="shared" si="6"/>
        <v>1074.0537606573439</v>
      </c>
      <c r="Q63" s="31">
        <f t="shared" si="13"/>
        <v>60.696123997007639</v>
      </c>
      <c r="R63" s="32">
        <v>750</v>
      </c>
      <c r="S63" s="30">
        <f t="shared" si="24"/>
        <v>331402505.92806494</v>
      </c>
      <c r="T63" s="6"/>
      <c r="U63" s="6">
        <f>Prisforløp!K60*Generelt!C$10*1000000*60*0.92*0.985*0.99</f>
        <v>6328460645.013238</v>
      </c>
      <c r="V63" s="6">
        <f t="shared" si="14"/>
        <v>3.1420200695017995</v>
      </c>
      <c r="W63" s="6"/>
      <c r="X63" s="6">
        <f t="shared" si="7"/>
        <v>5997058139.0851727</v>
      </c>
      <c r="Y63" s="6"/>
      <c r="Z63" s="31">
        <f t="shared" si="8"/>
        <v>573.38731335763271</v>
      </c>
      <c r="AA63" s="31">
        <f t="shared" si="15"/>
        <v>32.402835635123282</v>
      </c>
      <c r="AB63" s="44" t="s">
        <v>64</v>
      </c>
      <c r="AC63" s="41">
        <f t="shared" si="16"/>
        <v>11.036682142759972</v>
      </c>
      <c r="AG63" s="30">
        <f t="shared" si="21"/>
        <v>297891361.06663865</v>
      </c>
      <c r="AI63" s="6">
        <f>Prisforløp!K60*Generelt!C$10*1000000*60*0.95*0.985*0.99</f>
        <v>6534823492.133234</v>
      </c>
      <c r="AK63" s="6">
        <f t="shared" si="9"/>
        <v>6236932131.0665951</v>
      </c>
      <c r="AL63" s="30" t="s">
        <v>64</v>
      </c>
      <c r="AM63" s="6"/>
      <c r="AN63" s="6"/>
      <c r="AO63" s="6"/>
      <c r="AP63" s="6"/>
      <c r="AQ63" s="6"/>
      <c r="AR63" s="6"/>
      <c r="AS63" s="6"/>
      <c r="AT63" s="6"/>
      <c r="AU63" s="6"/>
      <c r="AV63" s="6"/>
      <c r="AW63" s="6"/>
      <c r="AX63" s="6"/>
      <c r="AZ63" s="6">
        <v>6476721901.3800001</v>
      </c>
    </row>
    <row r="64" spans="2:52" x14ac:dyDescent="0.3">
      <c r="B64" s="33">
        <v>5400</v>
      </c>
      <c r="C64" s="31">
        <f t="shared" si="10"/>
        <v>6.8482510288065841</v>
      </c>
      <c r="D64" s="31">
        <f t="shared" si="0"/>
        <v>39.617677493634268</v>
      </c>
      <c r="E64" s="31" t="s">
        <v>32</v>
      </c>
      <c r="F64" s="6"/>
      <c r="G64" s="31">
        <f t="shared" si="1"/>
        <v>38.294822253898325</v>
      </c>
      <c r="H64" s="31">
        <f t="shared" si="2"/>
        <v>41.61055216467237</v>
      </c>
      <c r="I64" s="31">
        <f t="shared" si="3"/>
        <v>44.365470805824103</v>
      </c>
      <c r="J64" s="31">
        <f t="shared" si="4"/>
        <v>48.899476392653291</v>
      </c>
      <c r="K64" s="31">
        <f t="shared" si="11"/>
        <v>55.938466600795209</v>
      </c>
      <c r="L64" s="6"/>
      <c r="M64" s="32">
        <f t="shared" si="5"/>
        <v>12724.724670781892</v>
      </c>
      <c r="N64" s="32">
        <f t="shared" si="12"/>
        <v>69985985.689300403</v>
      </c>
      <c r="O64" s="6"/>
      <c r="P64" s="31">
        <f t="shared" si="6"/>
        <v>1084.3619302456741</v>
      </c>
      <c r="Q64" s="31">
        <f t="shared" si="13"/>
        <v>60.143861734387002</v>
      </c>
      <c r="R64" s="32">
        <v>750</v>
      </c>
      <c r="S64" s="30">
        <f t="shared" si="24"/>
        <v>329754243.80923742</v>
      </c>
      <c r="T64" s="6"/>
      <c r="U64" s="6">
        <f>Prisforløp!K61*Generelt!C$10*1000000*60*0.92*0.985*0.99</f>
        <v>6292692934.7708969</v>
      </c>
      <c r="V64" s="6">
        <f t="shared" si="14"/>
        <v>3.1441633706976013</v>
      </c>
      <c r="W64" s="6"/>
      <c r="X64" s="6">
        <f t="shared" si="7"/>
        <v>5962938690.9616594</v>
      </c>
      <c r="Y64" s="6"/>
      <c r="Z64" s="31">
        <f t="shared" si="8"/>
        <v>576.65912067390343</v>
      </c>
      <c r="AA64" s="31">
        <f t="shared" si="15"/>
        <v>31.984253093270006</v>
      </c>
      <c r="AB64" s="44" t="s">
        <v>64</v>
      </c>
      <c r="AC64" s="41">
        <f t="shared" si="16"/>
        <v>10.934013100630317</v>
      </c>
      <c r="AG64" s="30">
        <f t="shared" si="21"/>
        <v>296357091.33169621</v>
      </c>
      <c r="AI64" s="6">
        <f>Prisforløp!K61*Generelt!C$10*1000000*60*0.95*0.985*0.99</f>
        <v>6497889443.5134258</v>
      </c>
      <c r="AK64" s="6">
        <f t="shared" si="9"/>
        <v>6201532352.1817293</v>
      </c>
      <c r="AL64" s="30" t="s">
        <v>64</v>
      </c>
      <c r="AM64" s="6"/>
      <c r="AN64" s="6"/>
      <c r="AO64" s="6"/>
      <c r="AP64" s="6"/>
      <c r="AQ64" s="6"/>
      <c r="AR64" s="6"/>
      <c r="AS64" s="6"/>
      <c r="AT64" s="6"/>
      <c r="AU64" s="6"/>
      <c r="AV64" s="6"/>
      <c r="AW64" s="6"/>
      <c r="AX64" s="6"/>
      <c r="AZ64" s="6">
        <v>6476721901.3800001</v>
      </c>
    </row>
    <row r="65" spans="2:52" x14ac:dyDescent="0.3">
      <c r="B65" s="33">
        <v>5500</v>
      </c>
      <c r="C65" s="31">
        <f t="shared" si="10"/>
        <v>6.7237373737373733</v>
      </c>
      <c r="D65" s="31">
        <f t="shared" si="0"/>
        <v>38.897356084659101</v>
      </c>
      <c r="E65" s="31" t="s">
        <v>32</v>
      </c>
      <c r="F65" s="6"/>
      <c r="G65" s="31">
        <f>4.7213*D65^0.5754</f>
        <v>38.806244239431223</v>
      </c>
      <c r="H65" s="31">
        <f>5.062*D65^0.5786</f>
        <v>42.09687915079401</v>
      </c>
      <c r="I65" s="31">
        <f>5.3443*D65^0.5809</f>
        <v>44.82036666676612</v>
      </c>
      <c r="J65" s="31">
        <f>5.8096*D65^0.5842</f>
        <v>49.314830397639696</v>
      </c>
      <c r="K65" s="31">
        <f t="shared" si="11"/>
        <v>55.266127238146268</v>
      </c>
      <c r="L65" s="6"/>
      <c r="M65" s="32">
        <f t="shared" si="5"/>
        <v>12714.947858585858</v>
      </c>
      <c r="N65" s="32">
        <f t="shared" si="12"/>
        <v>69932213.222222224</v>
      </c>
      <c r="O65" s="6"/>
      <c r="P65" s="31">
        <f t="shared" si="6"/>
        <v>1094.5771684286135</v>
      </c>
      <c r="Q65" s="31">
        <f t="shared" si="13"/>
        <v>59.606621035507914</v>
      </c>
      <c r="R65" s="32">
        <v>750</v>
      </c>
      <c r="S65" s="30">
        <f t="shared" si="24"/>
        <v>329561828.38686782</v>
      </c>
      <c r="T65" s="6"/>
      <c r="U65" s="6">
        <f>Prisforløp!K62*Generelt!C$10*1000000*60*0.92*0.985*0.99</f>
        <v>6256823600.7262783</v>
      </c>
      <c r="V65" s="6">
        <f t="shared" si="14"/>
        <v>3.1603431653270166</v>
      </c>
      <c r="W65" s="6"/>
      <c r="X65" s="6">
        <f t="shared" si="7"/>
        <v>5927261772.3394108</v>
      </c>
      <c r="Y65" s="6"/>
      <c r="Z65" s="31">
        <f t="shared" si="8"/>
        <v>579.88904934701975</v>
      </c>
      <c r="AA65" s="31">
        <f t="shared" si="15"/>
        <v>31.578611178863675</v>
      </c>
      <c r="AB65" s="44" t="s">
        <v>64</v>
      </c>
      <c r="AC65" s="41">
        <f t="shared" si="16"/>
        <v>10.834157008089816</v>
      </c>
      <c r="AG65" s="30">
        <f t="shared" si="21"/>
        <v>296294807.58347851</v>
      </c>
      <c r="AI65" s="6">
        <f>Prisforløp!K62*Generelt!C$10*1000000*60*0.95*0.985*0.99</f>
        <v>6460850457.271699</v>
      </c>
      <c r="AK65" s="6">
        <f t="shared" si="9"/>
        <v>6164555649.68822</v>
      </c>
      <c r="AL65" s="30" t="s">
        <v>64</v>
      </c>
      <c r="AM65" s="6"/>
      <c r="AN65" s="6"/>
      <c r="AO65" s="6"/>
      <c r="AP65" s="6"/>
      <c r="AQ65" s="6"/>
      <c r="AR65" s="6"/>
      <c r="AS65" s="6"/>
      <c r="AT65" s="6"/>
      <c r="AU65" s="6"/>
      <c r="AV65" s="6"/>
      <c r="AW65" s="6"/>
      <c r="AX65" s="6"/>
      <c r="AZ65" s="6">
        <v>6476721901.3800001</v>
      </c>
    </row>
    <row r="66" spans="2:52" x14ac:dyDescent="0.3">
      <c r="B66" s="33">
        <v>5600</v>
      </c>
      <c r="C66" s="31">
        <f t="shared" si="10"/>
        <v>6.6036706349206353</v>
      </c>
      <c r="D66" s="31">
        <f t="shared" si="0"/>
        <v>38.202760440290191</v>
      </c>
      <c r="E66" s="31" t="s">
        <v>32</v>
      </c>
      <c r="F66" s="6"/>
      <c r="G66" s="31">
        <f>4.7213*D66^0.5754</f>
        <v>38.405985491465543</v>
      </c>
      <c r="H66" s="31">
        <f>5.062*D66^0.5786</f>
        <v>41.660277681036</v>
      </c>
      <c r="I66" s="31">
        <f>5.3443*D66^0.5809</f>
        <v>44.3536807863345</v>
      </c>
      <c r="J66" s="31">
        <f>5.8096*D66^0.5842</f>
        <v>48.798444840151774</v>
      </c>
      <c r="K66" s="31">
        <f t="shared" si="11"/>
        <v>54.613767249369296</v>
      </c>
      <c r="L66" s="6"/>
      <c r="M66" s="32">
        <f t="shared" si="5"/>
        <v>12705.520218253969</v>
      </c>
      <c r="N66" s="32">
        <f t="shared" si="12"/>
        <v>69880361.200396821</v>
      </c>
      <c r="O66" s="6"/>
      <c r="P66" s="31">
        <f t="shared" si="6"/>
        <v>1104.7019802387169</v>
      </c>
      <c r="Q66" s="31">
        <f t="shared" si="13"/>
        <v>59.083731152563452</v>
      </c>
      <c r="R66" s="32">
        <v>750</v>
      </c>
      <c r="S66" s="30">
        <f t="shared" si="24"/>
        <v>328089666.0697071</v>
      </c>
      <c r="T66" s="6"/>
      <c r="U66" s="6">
        <f>Prisforløp!K63*Generelt!C$10*1000000*60*0.92*0.985*0.99</f>
        <v>6220877887.4710636</v>
      </c>
      <c r="V66" s="6">
        <f t="shared" si="14"/>
        <v>3.164405461780412</v>
      </c>
      <c r="W66" s="6"/>
      <c r="X66" s="6">
        <f t="shared" si="7"/>
        <v>5892788221.4013567</v>
      </c>
      <c r="Y66" s="6"/>
      <c r="Z66" s="31">
        <f t="shared" si="8"/>
        <v>583.07838246912218</v>
      </c>
      <c r="AA66" s="31">
        <f t="shared" si="15"/>
        <v>31.185285268731683</v>
      </c>
      <c r="AB66" s="44" t="s">
        <v>64</v>
      </c>
      <c r="AC66" s="41">
        <f t="shared" si="16"/>
        <v>10.736987717845123</v>
      </c>
      <c r="AG66" s="30">
        <f t="shared" si="21"/>
        <v>294935541.4347986</v>
      </c>
      <c r="AI66" s="6">
        <f>Prisforløp!K63*Generelt!C$10*1000000*60*0.95*0.985*0.99</f>
        <v>6423732601.1929455</v>
      </c>
      <c r="AK66" s="6">
        <f t="shared" si="9"/>
        <v>6128797059.7581472</v>
      </c>
      <c r="AL66" s="30" t="s">
        <v>64</v>
      </c>
      <c r="AM66" s="6"/>
      <c r="AN66" s="6"/>
      <c r="AO66" s="6"/>
      <c r="AP66" s="6"/>
      <c r="AQ66" s="6"/>
      <c r="AR66" s="6"/>
      <c r="AS66" s="6"/>
      <c r="AT66" s="6"/>
      <c r="AU66" s="6"/>
      <c r="AV66" s="6"/>
      <c r="AW66" s="6"/>
      <c r="AX66" s="6"/>
      <c r="AZ66" s="6">
        <v>6476721901.3800001</v>
      </c>
    </row>
    <row r="67" spans="2:52" x14ac:dyDescent="0.3">
      <c r="B67" s="33">
        <v>5700</v>
      </c>
      <c r="C67" s="31">
        <f t="shared" si="10"/>
        <v>6.4878167641325533</v>
      </c>
      <c r="D67" s="31">
        <f t="shared" si="0"/>
        <v>37.532536572916676</v>
      </c>
      <c r="E67" s="31" t="s">
        <v>32</v>
      </c>
      <c r="F67" s="6"/>
      <c r="G67" s="31">
        <f>4.7213*D67^0.5754</f>
        <v>38.016831009086793</v>
      </c>
      <c r="H67" s="31">
        <f>5.062*D67^0.5786</f>
        <v>41.235812981889815</v>
      </c>
      <c r="I67" s="31">
        <f>5.3443*D67^0.5809</f>
        <v>43.899986608241115</v>
      </c>
      <c r="J67" s="31">
        <f>5.8096*D67^0.5842</f>
        <v>48.29646412128595</v>
      </c>
      <c r="K67" s="31">
        <f t="shared" si="11"/>
        <v>53.980451787123961</v>
      </c>
      <c r="L67" s="6"/>
      <c r="M67" s="32">
        <f t="shared" si="5"/>
        <v>12696.423372319688</v>
      </c>
      <c r="N67" s="32">
        <f t="shared" si="12"/>
        <v>69830328.547758281</v>
      </c>
      <c r="O67" s="6"/>
      <c r="P67" s="31">
        <f t="shared" si="6"/>
        <v>1114.7387598370417</v>
      </c>
      <c r="Q67" s="31">
        <f t="shared" si="13"/>
        <v>58.574562581964166</v>
      </c>
      <c r="R67" s="32">
        <v>750</v>
      </c>
      <c r="S67" s="30">
        <f t="shared" si="24"/>
        <v>326657837.13038528</v>
      </c>
      <c r="T67" s="6"/>
      <c r="U67" s="6">
        <f>Prisforløp!K64*Generelt!C$10*1000000*60*0.92*0.985*0.99</f>
        <v>6184880983.0879965</v>
      </c>
      <c r="V67" s="6">
        <f t="shared" si="14"/>
        <v>3.1689324792855538</v>
      </c>
      <c r="W67" s="6"/>
      <c r="X67" s="6">
        <f t="shared" si="7"/>
        <v>5858223145.9576111</v>
      </c>
      <c r="Y67" s="6"/>
      <c r="Z67" s="31">
        <f t="shared" si="8"/>
        <v>586.22834174305615</v>
      </c>
      <c r="AA67" s="31">
        <f t="shared" si="15"/>
        <v>30.803691347172169</v>
      </c>
      <c r="AB67" s="44" t="s">
        <v>64</v>
      </c>
      <c r="AC67" s="41">
        <f t="shared" si="16"/>
        <v>10.642386863079754</v>
      </c>
      <c r="AG67" s="30">
        <f t="shared" si="21"/>
        <v>293615794.1653235</v>
      </c>
      <c r="AI67" s="6">
        <f>Prisforløp!K64*Generelt!C$10*1000000*60*0.95*0.985*0.99</f>
        <v>6386561884.7104321</v>
      </c>
      <c r="AK67" s="6">
        <f t="shared" si="9"/>
        <v>6092946090.5451088</v>
      </c>
      <c r="AL67" s="30" t="s">
        <v>64</v>
      </c>
      <c r="AM67" s="6"/>
      <c r="AN67" s="6"/>
      <c r="AO67" s="6"/>
      <c r="AP67" s="6"/>
      <c r="AQ67" s="6"/>
      <c r="AR67" s="6"/>
      <c r="AS67" s="6"/>
      <c r="AT67" s="6"/>
      <c r="AU67" s="6"/>
      <c r="AV67" s="6"/>
      <c r="AW67" s="6"/>
      <c r="AX67" s="6"/>
      <c r="AZ67" s="6">
        <v>6476721901.3800001</v>
      </c>
    </row>
    <row r="68" spans="2:52" x14ac:dyDescent="0.3">
      <c r="B68" s="29"/>
      <c r="C68" s="6"/>
      <c r="D68" s="28"/>
      <c r="E68" s="6"/>
      <c r="F68" s="6"/>
      <c r="G68" s="6"/>
      <c r="H68" s="6"/>
      <c r="I68" s="6"/>
      <c r="J68" s="6"/>
      <c r="K68" s="6"/>
      <c r="L68" s="6"/>
      <c r="M68" s="6"/>
      <c r="N68" s="6"/>
      <c r="O68" s="6"/>
      <c r="P68" s="6"/>
      <c r="Q68" s="6"/>
      <c r="R68" s="6"/>
      <c r="S68" s="6"/>
      <c r="T68" s="6"/>
      <c r="U68" s="6"/>
      <c r="V68" s="6"/>
      <c r="W68" s="6"/>
      <c r="X68" s="6"/>
      <c r="Y68" s="6"/>
      <c r="AL68" s="6"/>
      <c r="AM68" s="6"/>
      <c r="AN68" s="6"/>
      <c r="AO68" s="6"/>
      <c r="AP68" s="6"/>
      <c r="AQ68" s="6"/>
      <c r="AR68" s="6"/>
      <c r="AS68" s="6"/>
      <c r="AT68" s="6"/>
      <c r="AU68" s="6"/>
      <c r="AV68" s="6"/>
      <c r="AW68" s="6"/>
      <c r="AX68" s="6"/>
    </row>
    <row r="69" spans="2:52" x14ac:dyDescent="0.3">
      <c r="B69" s="29"/>
      <c r="C69" s="6"/>
      <c r="D69" s="28"/>
      <c r="E69" s="6"/>
      <c r="F69" s="6"/>
      <c r="G69" s="6"/>
      <c r="H69" s="6"/>
      <c r="I69" s="6"/>
      <c r="J69" s="6"/>
      <c r="K69" s="6"/>
      <c r="L69" s="6"/>
      <c r="M69" s="6"/>
      <c r="N69" s="6"/>
      <c r="O69" s="6"/>
      <c r="P69" s="6"/>
      <c r="Q69" s="6"/>
      <c r="R69" s="6"/>
      <c r="S69" s="6"/>
      <c r="T69" s="6"/>
      <c r="U69" s="6"/>
      <c r="V69" s="6"/>
      <c r="W69" s="6"/>
      <c r="X69" s="6"/>
      <c r="Y69" s="6"/>
      <c r="AL69" s="6"/>
      <c r="AM69" s="6"/>
      <c r="AN69" s="6"/>
      <c r="AO69" s="6"/>
      <c r="AP69" s="6"/>
      <c r="AQ69" s="6"/>
      <c r="AR69" s="6"/>
      <c r="AS69" s="6"/>
      <c r="AT69" s="6"/>
      <c r="AU69" s="6"/>
      <c r="AV69" s="6"/>
      <c r="AW69" s="6"/>
      <c r="AX69" s="6"/>
    </row>
    <row r="70" spans="2:52" x14ac:dyDescent="0.3">
      <c r="B70" s="29"/>
      <c r="C70" s="6"/>
      <c r="D70" s="28"/>
      <c r="E70" s="6"/>
      <c r="F70" s="6"/>
      <c r="G70" s="6"/>
      <c r="H70" s="6"/>
      <c r="I70" s="6"/>
      <c r="J70" s="6"/>
      <c r="K70" s="6"/>
      <c r="L70" s="6"/>
      <c r="M70" s="6"/>
      <c r="N70" s="6"/>
      <c r="O70" s="6"/>
      <c r="P70" s="6"/>
      <c r="Q70" s="6"/>
      <c r="R70" s="6"/>
      <c r="S70" s="6"/>
      <c r="T70" s="6"/>
      <c r="U70" s="6"/>
      <c r="V70" s="6"/>
      <c r="W70" s="6"/>
      <c r="X70" s="6"/>
      <c r="Y70" s="6"/>
      <c r="AL70" s="6"/>
      <c r="AM70" s="6"/>
      <c r="AN70" s="6"/>
      <c r="AO70" s="6"/>
      <c r="AP70" s="6"/>
      <c r="AQ70" s="6"/>
      <c r="AR70" s="6"/>
      <c r="AS70" s="6"/>
      <c r="AT70" s="6"/>
      <c r="AU70" s="6"/>
      <c r="AV70" s="6"/>
      <c r="AW70" s="6"/>
      <c r="AX70" s="6"/>
    </row>
    <row r="71" spans="2:52" x14ac:dyDescent="0.3">
      <c r="B71" s="29"/>
      <c r="C71" s="6"/>
      <c r="D71" s="28"/>
      <c r="E71" s="6"/>
      <c r="F71" s="6"/>
      <c r="G71" s="6"/>
      <c r="H71" s="6"/>
      <c r="I71" s="6"/>
      <c r="J71" s="6"/>
      <c r="K71" s="6"/>
      <c r="L71" s="6"/>
      <c r="M71" s="6"/>
      <c r="N71" s="6"/>
      <c r="O71" s="6"/>
      <c r="P71" s="6"/>
      <c r="Q71" s="6"/>
      <c r="R71" s="6"/>
      <c r="S71" s="6"/>
      <c r="T71" s="6"/>
      <c r="U71" s="6"/>
      <c r="V71" s="6"/>
      <c r="W71" s="6"/>
      <c r="X71" s="6"/>
      <c r="Y71" s="6"/>
      <c r="AL71" s="6"/>
      <c r="AM71" s="6"/>
      <c r="AN71" s="6"/>
      <c r="AO71" s="6"/>
      <c r="AP71" s="6"/>
      <c r="AQ71" s="6"/>
      <c r="AR71" s="6"/>
      <c r="AS71" s="6"/>
      <c r="AT71" s="6"/>
      <c r="AU71" s="6"/>
      <c r="AV71" s="6"/>
      <c r="AW71" s="6"/>
      <c r="AX71" s="6"/>
    </row>
    <row r="72" spans="2:52" x14ac:dyDescent="0.3">
      <c r="B72" s="29"/>
      <c r="C72" s="6"/>
      <c r="D72" s="28"/>
      <c r="E72" s="6"/>
      <c r="F72" s="6"/>
      <c r="G72" s="6"/>
      <c r="H72" s="6"/>
      <c r="I72" s="6"/>
      <c r="J72" s="6"/>
      <c r="K72" s="6"/>
      <c r="L72" s="6"/>
      <c r="M72" s="6"/>
      <c r="N72" s="6"/>
      <c r="O72" s="6"/>
      <c r="P72" s="6"/>
      <c r="Q72" s="6"/>
      <c r="R72" s="6"/>
      <c r="S72" s="6"/>
      <c r="T72" s="6"/>
      <c r="U72" s="6"/>
      <c r="V72" s="6"/>
      <c r="W72" s="6"/>
      <c r="X72" s="6"/>
      <c r="Y72" s="6"/>
      <c r="AL72" s="6"/>
      <c r="AM72" s="6"/>
      <c r="AN72" s="6"/>
      <c r="AO72" s="6"/>
      <c r="AP72" s="6"/>
      <c r="AQ72" s="6"/>
      <c r="AR72" s="6"/>
      <c r="AS72" s="6"/>
      <c r="AT72" s="6"/>
      <c r="AU72" s="6"/>
      <c r="AV72" s="6"/>
      <c r="AW72" s="6"/>
      <c r="AX72" s="6"/>
    </row>
    <row r="73" spans="2:52" x14ac:dyDescent="0.3">
      <c r="B73" s="29"/>
      <c r="C73" s="6"/>
      <c r="D73" s="28"/>
      <c r="E73" s="6"/>
      <c r="F73" s="6"/>
      <c r="G73" s="6"/>
      <c r="H73" s="6"/>
      <c r="I73" s="6"/>
      <c r="J73" s="6"/>
      <c r="K73" s="6"/>
      <c r="L73" s="6"/>
      <c r="M73" s="6"/>
      <c r="N73" s="6"/>
      <c r="O73" s="6"/>
      <c r="P73" s="6"/>
      <c r="Q73" s="6"/>
      <c r="R73" s="6"/>
      <c r="S73" s="6"/>
      <c r="T73" s="6"/>
      <c r="U73" s="6"/>
      <c r="V73" s="6"/>
      <c r="W73" s="6"/>
      <c r="X73" s="6"/>
      <c r="Y73" s="6"/>
      <c r="AL73" s="6"/>
      <c r="AM73" s="6"/>
      <c r="AN73" s="6"/>
      <c r="AO73" s="6"/>
      <c r="AP73" s="6"/>
      <c r="AQ73" s="6"/>
      <c r="AR73" s="6"/>
      <c r="AS73" s="6"/>
      <c r="AT73" s="6"/>
      <c r="AU73" s="6"/>
      <c r="AV73" s="6"/>
      <c r="AW73" s="6"/>
      <c r="AX73" s="6"/>
    </row>
    <row r="74" spans="2:52" x14ac:dyDescent="0.3">
      <c r="B74" s="29"/>
      <c r="C74" s="6"/>
      <c r="D74" s="28"/>
      <c r="E74" s="6"/>
      <c r="F74" s="6"/>
      <c r="G74" s="6"/>
      <c r="H74" s="6"/>
      <c r="I74" s="6"/>
      <c r="J74" s="6"/>
      <c r="K74" s="6"/>
      <c r="L74" s="6"/>
      <c r="M74" s="6"/>
      <c r="N74" s="6"/>
      <c r="O74" s="6"/>
      <c r="P74" s="6"/>
      <c r="Q74" s="6"/>
      <c r="R74" s="6"/>
      <c r="S74" s="6"/>
      <c r="T74" s="6"/>
      <c r="U74" s="6"/>
      <c r="V74" s="6"/>
      <c r="W74" s="6"/>
      <c r="X74" s="6"/>
      <c r="Y74" s="6"/>
      <c r="AL74" s="6"/>
      <c r="AM74" s="6"/>
      <c r="AN74" s="6"/>
      <c r="AO74" s="6"/>
      <c r="AP74" s="6"/>
      <c r="AQ74" s="6"/>
      <c r="AR74" s="6"/>
      <c r="AS74" s="6"/>
      <c r="AT74" s="6"/>
      <c r="AU74" s="6"/>
      <c r="AV74" s="6"/>
      <c r="AW74" s="6"/>
      <c r="AX74" s="6"/>
    </row>
    <row r="75" spans="2:52" ht="15" thickBot="1" x14ac:dyDescent="0.35">
      <c r="C75" t="s">
        <v>31</v>
      </c>
      <c r="H75" s="6"/>
      <c r="I75" s="6"/>
      <c r="J75" s="6"/>
      <c r="K75" s="6"/>
      <c r="L75" s="6"/>
      <c r="M75" s="6"/>
      <c r="N75" s="6"/>
      <c r="O75" s="6"/>
      <c r="P75" s="6"/>
      <c r="Q75" s="6"/>
      <c r="R75" s="6"/>
      <c r="S75" s="6"/>
      <c r="T75" s="6"/>
      <c r="U75" s="6"/>
      <c r="V75" s="6"/>
      <c r="W75" s="6"/>
      <c r="X75" s="6"/>
      <c r="Y75" s="6"/>
      <c r="AL75" s="6"/>
      <c r="AM75" s="6"/>
      <c r="AN75" s="6"/>
      <c r="AO75" s="6"/>
      <c r="AP75" s="6"/>
      <c r="AQ75" s="6"/>
      <c r="AR75" s="6"/>
      <c r="AS75" s="6"/>
      <c r="AT75" s="6"/>
      <c r="AU75" s="6"/>
      <c r="AV75" s="6"/>
      <c r="AW75" s="6"/>
      <c r="AX75" s="6"/>
    </row>
    <row r="76" spans="2:52" ht="15" thickBot="1" x14ac:dyDescent="0.35">
      <c r="B76" s="27" t="s">
        <v>30</v>
      </c>
      <c r="C76" s="25" t="s">
        <v>29</v>
      </c>
      <c r="D76" s="26" t="s">
        <v>28</v>
      </c>
      <c r="E76" s="25" t="s">
        <v>27</v>
      </c>
      <c r="F76" s="25" t="s">
        <v>26</v>
      </c>
      <c r="G76" s="24" t="s">
        <v>25</v>
      </c>
      <c r="H76" s="6"/>
      <c r="I76" s="6"/>
      <c r="J76" s="6"/>
      <c r="K76" s="6"/>
      <c r="L76" s="6"/>
      <c r="M76" s="6"/>
      <c r="N76" s="6"/>
      <c r="O76" s="6"/>
      <c r="P76" s="6"/>
      <c r="Q76" s="6"/>
      <c r="R76" s="6"/>
      <c r="S76" s="6"/>
      <c r="T76" s="6"/>
      <c r="U76" s="6"/>
      <c r="V76" s="6"/>
      <c r="W76" s="6"/>
      <c r="X76" s="6"/>
      <c r="Y76" s="6"/>
      <c r="AL76" s="6"/>
      <c r="AM76" s="6"/>
      <c r="AN76" s="6"/>
      <c r="AO76" s="6"/>
      <c r="AP76" s="6"/>
      <c r="AQ76" s="6"/>
      <c r="AR76" s="6"/>
      <c r="AS76" s="6"/>
      <c r="AT76" s="6"/>
      <c r="AU76" s="6"/>
      <c r="AV76" s="6"/>
      <c r="AW76" s="6"/>
      <c r="AX76" s="6"/>
    </row>
    <row r="77" spans="2:52" x14ac:dyDescent="0.3">
      <c r="B77" s="22">
        <v>1</v>
      </c>
      <c r="C77" s="20" t="s">
        <v>24</v>
      </c>
      <c r="D77" s="21"/>
      <c r="E77" s="20"/>
      <c r="F77" s="20"/>
      <c r="G77" s="19"/>
      <c r="H77" s="6"/>
      <c r="I77" s="6"/>
      <c r="J77" s="6"/>
      <c r="K77" s="6"/>
      <c r="L77" s="6"/>
      <c r="M77" s="6"/>
      <c r="N77" s="6"/>
      <c r="O77" s="6"/>
      <c r="P77" s="6"/>
      <c r="Q77" s="6"/>
      <c r="R77" s="6"/>
      <c r="S77" s="6"/>
      <c r="T77" s="6"/>
      <c r="U77" s="6"/>
      <c r="V77" s="6"/>
      <c r="W77" s="6"/>
      <c r="X77" s="6"/>
      <c r="Y77" s="6"/>
      <c r="AL77" s="6"/>
      <c r="AM77" s="6"/>
      <c r="AN77" s="6"/>
      <c r="AO77" s="6"/>
      <c r="AP77" s="6"/>
      <c r="AQ77" s="6"/>
      <c r="AR77" s="6"/>
      <c r="AS77" s="6"/>
      <c r="AT77" s="6"/>
      <c r="AU77" s="6"/>
      <c r="AV77" s="6"/>
      <c r="AW77" s="6"/>
      <c r="AX77" s="6"/>
    </row>
    <row r="78" spans="2:52" x14ac:dyDescent="0.3">
      <c r="B78" s="13"/>
      <c r="C78" s="4" t="s">
        <v>23</v>
      </c>
      <c r="D78" s="12" t="s">
        <v>8</v>
      </c>
      <c r="E78" s="4">
        <v>1</v>
      </c>
      <c r="F78" s="4">
        <v>5000000</v>
      </c>
      <c r="G78" s="23">
        <f>F78*E78</f>
        <v>5000000</v>
      </c>
      <c r="H78" s="6"/>
      <c r="I78" s="6"/>
      <c r="J78" s="6"/>
      <c r="K78" s="6"/>
      <c r="L78" s="6"/>
      <c r="M78" s="6"/>
      <c r="N78" s="6"/>
      <c r="O78" s="6"/>
      <c r="P78" s="6"/>
      <c r="Q78" s="6"/>
      <c r="R78" s="6"/>
      <c r="S78" s="6"/>
      <c r="T78" s="6"/>
      <c r="U78" s="6"/>
      <c r="V78" s="6"/>
      <c r="W78" s="6"/>
      <c r="X78" s="6"/>
      <c r="Y78" s="6"/>
      <c r="AL78" s="6"/>
      <c r="AM78" s="6"/>
      <c r="AN78" s="6"/>
      <c r="AO78" s="6"/>
      <c r="AP78" s="6"/>
      <c r="AQ78" s="6"/>
      <c r="AR78" s="6"/>
      <c r="AS78" s="6"/>
      <c r="AT78" s="6"/>
      <c r="AU78" s="6"/>
      <c r="AV78" s="6"/>
      <c r="AW78" s="6"/>
      <c r="AX78" s="6"/>
    </row>
    <row r="79" spans="2:52" x14ac:dyDescent="0.3">
      <c r="B79" s="13"/>
      <c r="C79" s="4" t="s">
        <v>22</v>
      </c>
      <c r="D79" s="12" t="s">
        <v>8</v>
      </c>
      <c r="E79" s="4">
        <v>1</v>
      </c>
      <c r="F79" s="4">
        <v>15000000</v>
      </c>
      <c r="G79" s="23">
        <f>F79*E79</f>
        <v>15000000</v>
      </c>
      <c r="H79" s="6"/>
      <c r="I79" s="6"/>
      <c r="J79" s="6"/>
      <c r="K79" s="6"/>
      <c r="L79" s="6"/>
      <c r="M79" s="6"/>
      <c r="N79" s="6"/>
      <c r="O79" s="6"/>
      <c r="P79" s="6"/>
      <c r="Q79" s="6"/>
      <c r="R79" s="6"/>
      <c r="S79" s="6"/>
      <c r="T79" s="6"/>
      <c r="U79" s="6"/>
      <c r="V79" s="6"/>
      <c r="W79" s="6"/>
      <c r="X79" s="6"/>
      <c r="Y79" s="6"/>
      <c r="AL79" s="6"/>
      <c r="AM79" s="6"/>
      <c r="AN79" s="6"/>
      <c r="AO79" s="6"/>
      <c r="AP79" s="6"/>
      <c r="AQ79" s="6"/>
      <c r="AR79" s="6"/>
      <c r="AS79" s="6"/>
      <c r="AT79" s="6"/>
      <c r="AU79" s="6"/>
      <c r="AV79" s="6"/>
      <c r="AW79" s="6"/>
      <c r="AX79" s="6"/>
    </row>
    <row r="80" spans="2:52" x14ac:dyDescent="0.3">
      <c r="B80" s="13"/>
      <c r="C80" s="4" t="s">
        <v>21</v>
      </c>
      <c r="D80" s="12" t="s">
        <v>8</v>
      </c>
      <c r="E80" s="4">
        <v>1</v>
      </c>
      <c r="F80" s="4">
        <v>5000000</v>
      </c>
      <c r="G80" s="23">
        <f>F80*E80</f>
        <v>5000000</v>
      </c>
      <c r="H80" s="6"/>
      <c r="I80" s="6"/>
      <c r="J80" s="6"/>
      <c r="K80" s="6"/>
      <c r="L80" s="6"/>
      <c r="M80" s="6"/>
      <c r="N80" s="6"/>
      <c r="O80" s="6"/>
      <c r="P80" s="6"/>
      <c r="Q80" s="6"/>
      <c r="R80" s="6"/>
      <c r="S80" s="6"/>
      <c r="T80" s="6"/>
      <c r="U80" s="6"/>
      <c r="V80" s="6"/>
      <c r="W80" s="6"/>
      <c r="X80" s="6"/>
      <c r="Y80" s="6"/>
      <c r="AL80" s="6"/>
      <c r="AM80" s="6"/>
      <c r="AN80" s="6"/>
      <c r="AO80" s="6"/>
      <c r="AP80" s="6"/>
      <c r="AQ80" s="6"/>
      <c r="AR80" s="6"/>
      <c r="AS80" s="6"/>
      <c r="AT80" s="6"/>
      <c r="AU80" s="6"/>
      <c r="AV80" s="6"/>
      <c r="AW80" s="6"/>
      <c r="AX80" s="6"/>
    </row>
    <row r="81" spans="2:50" ht="15" thickBot="1" x14ac:dyDescent="0.35">
      <c r="B81" s="10"/>
      <c r="C81" s="8"/>
      <c r="D81" s="9"/>
      <c r="E81" s="8"/>
      <c r="F81" s="8"/>
      <c r="G81" s="7">
        <f>F81*E81</f>
        <v>0</v>
      </c>
      <c r="H81" s="6"/>
      <c r="I81" s="6"/>
      <c r="J81" s="6"/>
      <c r="K81" s="6"/>
      <c r="L81" s="6"/>
      <c r="M81" s="6"/>
      <c r="N81" s="6"/>
      <c r="O81" s="6"/>
      <c r="P81" s="6"/>
      <c r="Q81" s="6"/>
      <c r="R81" s="6"/>
      <c r="S81" s="6"/>
      <c r="T81" s="6"/>
      <c r="U81" s="6"/>
      <c r="V81" s="6"/>
      <c r="W81" s="6"/>
      <c r="X81" s="6"/>
      <c r="Y81" s="6"/>
      <c r="AL81" s="6"/>
      <c r="AM81" s="6"/>
      <c r="AN81" s="6"/>
      <c r="AO81" s="6"/>
      <c r="AP81" s="6"/>
      <c r="AQ81" s="6"/>
      <c r="AR81" s="6"/>
      <c r="AS81" s="6"/>
      <c r="AT81" s="6"/>
      <c r="AU81" s="6"/>
      <c r="AV81" s="6"/>
      <c r="AW81" s="6"/>
      <c r="AX81" s="6"/>
    </row>
    <row r="82" spans="2:50" x14ac:dyDescent="0.3">
      <c r="B82" s="22">
        <v>2</v>
      </c>
      <c r="C82" s="20" t="s">
        <v>20</v>
      </c>
      <c r="D82" s="21"/>
      <c r="E82" s="20"/>
      <c r="F82" s="20"/>
      <c r="G82" s="19"/>
      <c r="H82" s="6"/>
      <c r="I82" s="6"/>
      <c r="J82" s="6"/>
      <c r="K82" s="6"/>
      <c r="L82" s="6"/>
      <c r="M82" s="6"/>
      <c r="N82" s="6"/>
      <c r="O82" s="6"/>
      <c r="P82" s="6"/>
      <c r="Q82" s="6"/>
      <c r="R82" s="6"/>
      <c r="S82" s="6"/>
      <c r="T82" s="6"/>
      <c r="U82" s="6"/>
      <c r="V82" s="6"/>
      <c r="W82" s="6"/>
      <c r="X82" s="6"/>
      <c r="Y82" s="6"/>
      <c r="AL82" s="6"/>
      <c r="AM82" s="6"/>
      <c r="AN82" s="6"/>
      <c r="AO82" s="6"/>
      <c r="AP82" s="6"/>
      <c r="AQ82" s="6"/>
      <c r="AR82" s="6"/>
      <c r="AS82" s="6"/>
      <c r="AT82" s="6"/>
      <c r="AU82" s="6"/>
      <c r="AV82" s="6"/>
      <c r="AW82" s="6"/>
      <c r="AX82" s="6"/>
    </row>
    <row r="83" spans="2:50" x14ac:dyDescent="0.3">
      <c r="B83" s="13"/>
      <c r="C83" s="4" t="s">
        <v>19</v>
      </c>
      <c r="D83" s="12"/>
      <c r="E83" s="4"/>
      <c r="F83" s="4"/>
      <c r="G83" s="23"/>
      <c r="H83" s="6"/>
      <c r="I83" s="6"/>
      <c r="J83" s="6"/>
      <c r="K83" s="6"/>
      <c r="L83" s="6"/>
      <c r="M83" s="6"/>
      <c r="N83" s="6"/>
      <c r="O83" s="6"/>
      <c r="P83" s="6"/>
      <c r="Q83" s="6"/>
      <c r="R83" s="6"/>
      <c r="S83" s="6"/>
      <c r="T83" s="6"/>
      <c r="U83" s="6"/>
      <c r="V83" s="6"/>
      <c r="W83" s="6"/>
      <c r="X83" s="6"/>
      <c r="Y83" s="6"/>
      <c r="AL83" s="6"/>
      <c r="AM83" s="6"/>
      <c r="AN83" s="6"/>
      <c r="AO83" s="6"/>
      <c r="AP83" s="6"/>
      <c r="AQ83" s="6"/>
      <c r="AR83" s="6"/>
      <c r="AS83" s="6"/>
      <c r="AT83" s="6"/>
      <c r="AU83" s="6"/>
      <c r="AV83" s="6"/>
      <c r="AW83" s="6"/>
      <c r="AX83" s="6"/>
    </row>
    <row r="84" spans="2:50" x14ac:dyDescent="0.3">
      <c r="B84" s="13"/>
      <c r="C84" s="4" t="s">
        <v>16</v>
      </c>
      <c r="D84" s="12" t="s">
        <v>12</v>
      </c>
      <c r="E84" s="4">
        <v>19250</v>
      </c>
      <c r="F84" s="4">
        <v>350</v>
      </c>
      <c r="G84" s="23">
        <f>F84*E84</f>
        <v>6737500</v>
      </c>
      <c r="H84" s="6"/>
      <c r="I84" s="6"/>
      <c r="J84" s="6"/>
      <c r="K84" s="6"/>
      <c r="L84" s="6"/>
      <c r="M84" s="6"/>
      <c r="N84" s="6"/>
      <c r="O84" s="6"/>
      <c r="P84" s="6"/>
      <c r="Q84" s="6"/>
      <c r="R84" s="6"/>
      <c r="S84" s="6"/>
      <c r="T84" s="6"/>
      <c r="U84" s="6"/>
      <c r="V84" s="6"/>
      <c r="W84" s="6"/>
      <c r="X84" s="6"/>
      <c r="Y84" s="6"/>
      <c r="AL84" s="6"/>
      <c r="AM84" s="6"/>
      <c r="AN84" s="6"/>
      <c r="AO84" s="6"/>
      <c r="AP84" s="6"/>
      <c r="AQ84" s="6"/>
      <c r="AR84" s="6"/>
      <c r="AS84" s="6"/>
      <c r="AT84" s="6"/>
      <c r="AU84" s="6"/>
      <c r="AV84" s="6"/>
      <c r="AW84" s="6"/>
      <c r="AX84" s="6"/>
    </row>
    <row r="85" spans="2:50" x14ac:dyDescent="0.3">
      <c r="B85" s="13"/>
      <c r="C85" s="4" t="s">
        <v>15</v>
      </c>
      <c r="D85" s="12" t="s">
        <v>14</v>
      </c>
      <c r="E85" s="4">
        <v>500</v>
      </c>
      <c r="F85" s="4">
        <v>170</v>
      </c>
      <c r="G85" s="23">
        <f>F85*E85</f>
        <v>85000</v>
      </c>
      <c r="H85" s="6"/>
      <c r="I85" s="6"/>
      <c r="J85" s="6"/>
      <c r="K85" s="6"/>
      <c r="L85" s="6"/>
      <c r="M85" s="6"/>
      <c r="N85" s="6"/>
      <c r="O85" s="6"/>
      <c r="P85" s="6"/>
      <c r="Q85" s="6"/>
      <c r="R85" s="6"/>
      <c r="S85" s="6"/>
      <c r="T85" s="6"/>
      <c r="U85" s="6"/>
      <c r="V85" s="6"/>
      <c r="W85" s="6"/>
      <c r="X85" s="6"/>
      <c r="Y85" s="6"/>
      <c r="AL85" s="6"/>
      <c r="AM85" s="6"/>
      <c r="AN85" s="6"/>
      <c r="AO85" s="6"/>
      <c r="AP85" s="6"/>
      <c r="AQ85" s="6"/>
      <c r="AR85" s="6"/>
      <c r="AS85" s="6"/>
      <c r="AT85" s="6"/>
      <c r="AU85" s="6"/>
      <c r="AV85" s="6"/>
      <c r="AW85" s="6"/>
      <c r="AX85" s="6"/>
    </row>
    <row r="86" spans="2:50" x14ac:dyDescent="0.3">
      <c r="B86" s="13"/>
      <c r="C86" s="4" t="s">
        <v>13</v>
      </c>
      <c r="D86" s="12" t="s">
        <v>12</v>
      </c>
      <c r="E86" s="4">
        <v>200</v>
      </c>
      <c r="F86" s="4">
        <v>3000</v>
      </c>
      <c r="G86" s="23">
        <f>F86*E86</f>
        <v>600000</v>
      </c>
      <c r="H86" s="6"/>
      <c r="I86" s="6"/>
      <c r="J86" s="6"/>
      <c r="K86" s="6"/>
      <c r="L86" s="6"/>
      <c r="M86" s="6"/>
      <c r="N86" s="6"/>
      <c r="O86" s="6"/>
      <c r="P86" s="6"/>
      <c r="Q86" s="6"/>
      <c r="R86" s="6"/>
      <c r="S86" s="6"/>
      <c r="T86" s="6"/>
      <c r="U86" s="6"/>
      <c r="V86" s="6"/>
      <c r="W86" s="6"/>
      <c r="X86" s="6"/>
      <c r="Y86" s="6"/>
      <c r="AL86" s="6"/>
      <c r="AM86" s="6"/>
      <c r="AN86" s="6"/>
      <c r="AO86" s="6"/>
      <c r="AP86" s="6"/>
      <c r="AQ86" s="6"/>
      <c r="AR86" s="6"/>
      <c r="AS86" s="6"/>
      <c r="AT86" s="6"/>
      <c r="AU86" s="6"/>
      <c r="AV86" s="6"/>
      <c r="AW86" s="6"/>
      <c r="AX86" s="6"/>
    </row>
    <row r="87" spans="2:50" x14ac:dyDescent="0.3">
      <c r="B87" s="13"/>
      <c r="C87" s="4" t="s">
        <v>18</v>
      </c>
      <c r="D87" s="12"/>
      <c r="E87" s="4"/>
      <c r="F87" s="4"/>
      <c r="G87" s="23"/>
      <c r="H87" s="6"/>
      <c r="I87" s="6"/>
      <c r="J87" s="6"/>
      <c r="K87" s="6"/>
      <c r="L87" s="6"/>
      <c r="M87" s="6"/>
      <c r="N87" s="6"/>
      <c r="O87" s="6"/>
      <c r="P87" s="6"/>
      <c r="Q87" s="6"/>
      <c r="R87" s="6"/>
      <c r="S87" s="6"/>
      <c r="T87" s="6"/>
      <c r="U87" s="6"/>
      <c r="V87" s="6"/>
      <c r="W87" s="6"/>
      <c r="X87" s="6"/>
      <c r="Y87" s="6"/>
      <c r="AL87" s="6"/>
      <c r="AM87" s="6"/>
      <c r="AN87" s="6"/>
      <c r="AO87" s="6"/>
      <c r="AP87" s="6"/>
      <c r="AQ87" s="6"/>
      <c r="AR87" s="6"/>
      <c r="AS87" s="6"/>
      <c r="AT87" s="6"/>
      <c r="AU87" s="6"/>
      <c r="AV87" s="6"/>
      <c r="AW87" s="6"/>
      <c r="AX87" s="6"/>
    </row>
    <row r="88" spans="2:50" x14ac:dyDescent="0.3">
      <c r="B88" s="13"/>
      <c r="C88" s="4" t="s">
        <v>16</v>
      </c>
      <c r="D88" s="12" t="s">
        <v>12</v>
      </c>
      <c r="E88" s="4">
        <v>8631</v>
      </c>
      <c r="F88" s="4">
        <v>350</v>
      </c>
      <c r="G88" s="23">
        <f>F88*E88</f>
        <v>3020850</v>
      </c>
      <c r="H88" s="6"/>
      <c r="I88" s="6"/>
      <c r="J88" s="6"/>
      <c r="K88" s="6"/>
      <c r="L88" s="6"/>
      <c r="M88" s="6"/>
      <c r="N88" s="6"/>
      <c r="O88" s="6"/>
      <c r="P88" s="6"/>
      <c r="Q88" s="6"/>
      <c r="R88" s="6"/>
      <c r="S88" s="6"/>
      <c r="T88" s="6"/>
      <c r="U88" s="6"/>
      <c r="V88" s="6"/>
      <c r="W88" s="6"/>
      <c r="X88" s="6"/>
      <c r="Y88" s="6"/>
      <c r="AL88" s="6"/>
      <c r="AM88" s="6"/>
      <c r="AN88" s="6"/>
      <c r="AO88" s="6"/>
      <c r="AP88" s="6"/>
      <c r="AQ88" s="6"/>
      <c r="AR88" s="6"/>
      <c r="AS88" s="6"/>
      <c r="AT88" s="6"/>
      <c r="AU88" s="6"/>
      <c r="AV88" s="6"/>
      <c r="AW88" s="6"/>
      <c r="AX88" s="6"/>
    </row>
    <row r="89" spans="2:50" x14ac:dyDescent="0.3">
      <c r="B89" s="13"/>
      <c r="C89" s="4" t="s">
        <v>15</v>
      </c>
      <c r="D89" s="12" t="s">
        <v>14</v>
      </c>
      <c r="E89" s="4">
        <v>200</v>
      </c>
      <c r="F89" s="4">
        <v>170</v>
      </c>
      <c r="G89" s="23">
        <f>F89*E89</f>
        <v>34000</v>
      </c>
      <c r="H89" s="6"/>
      <c r="I89" s="6"/>
      <c r="J89" s="6"/>
      <c r="K89" s="6"/>
      <c r="L89" s="6"/>
      <c r="M89" s="6"/>
      <c r="N89" s="6"/>
      <c r="O89" s="6"/>
      <c r="P89" s="6"/>
      <c r="Q89" s="6"/>
      <c r="R89" s="6"/>
      <c r="S89" s="6"/>
      <c r="T89" s="6"/>
      <c r="U89" s="6"/>
      <c r="V89" s="6"/>
      <c r="W89" s="6"/>
      <c r="X89" s="6"/>
      <c r="Y89" s="6"/>
      <c r="AL89" s="6"/>
      <c r="AM89" s="6"/>
      <c r="AN89" s="6"/>
      <c r="AO89" s="6"/>
      <c r="AP89" s="6"/>
      <c r="AQ89" s="6"/>
      <c r="AR89" s="6"/>
      <c r="AS89" s="6"/>
      <c r="AT89" s="6"/>
      <c r="AU89" s="6"/>
      <c r="AV89" s="6"/>
      <c r="AW89" s="6"/>
      <c r="AX89" s="6"/>
    </row>
    <row r="90" spans="2:50" x14ac:dyDescent="0.3">
      <c r="B90" s="13"/>
      <c r="C90" s="4" t="s">
        <v>13</v>
      </c>
      <c r="D90" s="12" t="s">
        <v>12</v>
      </c>
      <c r="E90" s="4">
        <v>100</v>
      </c>
      <c r="F90" s="4">
        <v>3000</v>
      </c>
      <c r="G90" s="23">
        <f>F90*E90</f>
        <v>300000</v>
      </c>
      <c r="H90" s="6"/>
      <c r="I90" s="6"/>
      <c r="J90" s="6"/>
      <c r="K90" s="6"/>
      <c r="L90" s="6"/>
      <c r="M90" s="6"/>
      <c r="N90" s="6"/>
      <c r="O90" s="6"/>
      <c r="P90" s="6"/>
      <c r="Q90" s="6"/>
      <c r="R90" s="6"/>
      <c r="S90" s="6"/>
      <c r="T90" s="6"/>
      <c r="U90" s="6"/>
      <c r="V90" s="6"/>
      <c r="W90" s="6"/>
      <c r="X90" s="6"/>
      <c r="Y90" s="6"/>
      <c r="AL90" s="6"/>
      <c r="AM90" s="6"/>
      <c r="AN90" s="6"/>
      <c r="AO90" s="6"/>
      <c r="AP90" s="6"/>
      <c r="AQ90" s="6"/>
      <c r="AR90" s="6"/>
      <c r="AS90" s="6"/>
      <c r="AT90" s="6"/>
      <c r="AU90" s="6"/>
      <c r="AV90" s="6"/>
      <c r="AW90" s="6"/>
      <c r="AX90" s="6"/>
    </row>
    <row r="91" spans="2:50" x14ac:dyDescent="0.3">
      <c r="B91" s="13"/>
      <c r="C91" s="4" t="s">
        <v>17</v>
      </c>
      <c r="D91" s="12"/>
      <c r="E91" s="4"/>
      <c r="F91" s="4"/>
      <c r="G91" s="23"/>
      <c r="H91" s="6"/>
      <c r="I91" s="6"/>
      <c r="J91" s="6"/>
      <c r="K91" s="6"/>
      <c r="L91" s="6"/>
      <c r="M91" s="6"/>
      <c r="N91" s="6"/>
      <c r="O91" s="6"/>
      <c r="P91" s="6"/>
      <c r="Q91" s="6"/>
      <c r="R91" s="6"/>
      <c r="S91" s="6"/>
      <c r="T91" s="6"/>
      <c r="U91" s="6"/>
      <c r="V91" s="6"/>
      <c r="W91" s="6"/>
      <c r="X91" s="6"/>
      <c r="Y91" s="6"/>
      <c r="AL91" s="6"/>
      <c r="AM91" s="6"/>
      <c r="AN91" s="6"/>
      <c r="AO91" s="6"/>
      <c r="AP91" s="6"/>
      <c r="AQ91" s="6"/>
      <c r="AR91" s="6"/>
      <c r="AS91" s="6"/>
      <c r="AT91" s="6"/>
      <c r="AU91" s="6"/>
      <c r="AV91" s="6"/>
      <c r="AW91" s="6"/>
      <c r="AX91" s="6"/>
    </row>
    <row r="92" spans="2:50" x14ac:dyDescent="0.3">
      <c r="B92" s="13"/>
      <c r="C92" s="4" t="s">
        <v>16</v>
      </c>
      <c r="D92" s="12" t="s">
        <v>12</v>
      </c>
      <c r="E92" s="4">
        <v>99990</v>
      </c>
      <c r="F92" s="4">
        <v>350</v>
      </c>
      <c r="G92" s="23">
        <v>0</v>
      </c>
      <c r="H92" s="6"/>
      <c r="I92" s="6"/>
      <c r="J92" s="6"/>
      <c r="K92" s="6"/>
      <c r="L92" s="6"/>
      <c r="M92" s="6"/>
      <c r="N92" s="6"/>
      <c r="O92" s="6"/>
      <c r="P92" s="6"/>
      <c r="Q92" s="6"/>
      <c r="R92" s="6"/>
      <c r="S92" s="6"/>
      <c r="T92" s="6"/>
      <c r="U92" s="6"/>
      <c r="V92" s="6"/>
      <c r="W92" s="6"/>
      <c r="X92" s="6"/>
      <c r="Y92" s="6"/>
      <c r="AL92" s="6"/>
      <c r="AM92" s="6"/>
      <c r="AN92" s="6"/>
      <c r="AO92" s="6"/>
      <c r="AP92" s="6"/>
      <c r="AQ92" s="6"/>
      <c r="AR92" s="6"/>
      <c r="AS92" s="6"/>
      <c r="AT92" s="6"/>
      <c r="AU92" s="6"/>
      <c r="AV92" s="6"/>
      <c r="AW92" s="6"/>
      <c r="AX92" s="6"/>
    </row>
    <row r="93" spans="2:50" x14ac:dyDescent="0.3">
      <c r="B93" s="13"/>
      <c r="C93" s="4" t="s">
        <v>15</v>
      </c>
      <c r="D93" s="12" t="s">
        <v>14</v>
      </c>
      <c r="E93" s="4">
        <v>550</v>
      </c>
      <c r="F93" s="4">
        <v>170</v>
      </c>
      <c r="G93" s="23">
        <v>0</v>
      </c>
      <c r="H93" s="6"/>
      <c r="I93" s="6"/>
      <c r="J93" s="6"/>
      <c r="K93" s="6"/>
      <c r="L93" s="6"/>
      <c r="M93" s="6"/>
      <c r="N93" s="6"/>
      <c r="O93" s="6"/>
      <c r="P93" s="6"/>
      <c r="Q93" s="6"/>
      <c r="R93" s="6"/>
      <c r="S93" s="6"/>
      <c r="T93" s="6"/>
      <c r="U93" s="6"/>
      <c r="V93" s="6"/>
      <c r="W93" s="6"/>
      <c r="X93" s="6"/>
      <c r="Y93" s="6"/>
      <c r="AL93" s="6"/>
      <c r="AM93" s="6"/>
      <c r="AN93" s="6"/>
      <c r="AO93" s="6"/>
      <c r="AP93" s="6"/>
      <c r="AQ93" s="6"/>
      <c r="AR93" s="6"/>
      <c r="AS93" s="6"/>
      <c r="AT93" s="6"/>
      <c r="AU93" s="6"/>
      <c r="AV93" s="6"/>
      <c r="AW93" s="6"/>
      <c r="AX93" s="6"/>
    </row>
    <row r="94" spans="2:50" x14ac:dyDescent="0.3">
      <c r="B94" s="13"/>
      <c r="C94" s="4" t="s">
        <v>13</v>
      </c>
      <c r="D94" s="12" t="s">
        <v>12</v>
      </c>
      <c r="E94" s="4">
        <v>125</v>
      </c>
      <c r="F94" s="4">
        <v>3000</v>
      </c>
      <c r="G94" s="23">
        <v>0</v>
      </c>
      <c r="H94" s="6"/>
      <c r="I94" s="6"/>
      <c r="J94" s="6"/>
      <c r="K94" s="6"/>
      <c r="L94" s="6"/>
      <c r="M94" s="6"/>
      <c r="N94" s="6"/>
      <c r="O94" s="6"/>
      <c r="P94" s="6"/>
      <c r="Q94" s="6"/>
      <c r="R94" s="6"/>
      <c r="S94" s="6"/>
      <c r="T94" s="6"/>
      <c r="U94" s="6"/>
      <c r="V94" s="6"/>
      <c r="W94" s="6"/>
      <c r="X94" s="6"/>
      <c r="Y94" s="6"/>
      <c r="AL94" s="6"/>
      <c r="AM94" s="6"/>
      <c r="AN94" s="6"/>
      <c r="AO94" s="6"/>
      <c r="AP94" s="6"/>
      <c r="AQ94" s="6"/>
      <c r="AR94" s="6"/>
      <c r="AS94" s="6"/>
      <c r="AT94" s="6"/>
      <c r="AU94" s="6"/>
      <c r="AV94" s="6"/>
      <c r="AW94" s="6"/>
      <c r="AX94" s="6"/>
    </row>
    <row r="95" spans="2:50" x14ac:dyDescent="0.3">
      <c r="B95" s="13"/>
      <c r="C95" s="4"/>
      <c r="D95" s="12"/>
      <c r="E95" s="4"/>
      <c r="F95" s="4"/>
      <c r="G95" s="23">
        <f t="shared" ref="G95:G101" si="25">F95*E95</f>
        <v>0</v>
      </c>
      <c r="H95" s="6"/>
      <c r="I95" s="6"/>
      <c r="J95" s="6"/>
      <c r="K95" s="6"/>
      <c r="L95" s="6"/>
      <c r="M95" s="6"/>
      <c r="N95" s="6"/>
      <c r="O95" s="6"/>
      <c r="P95" s="6"/>
      <c r="Q95" s="6"/>
      <c r="R95" s="6"/>
      <c r="S95" s="6"/>
      <c r="T95" s="6"/>
      <c r="U95" s="6"/>
      <c r="V95" s="6"/>
      <c r="W95" s="6"/>
      <c r="X95" s="6"/>
      <c r="Y95" s="6"/>
      <c r="AL95" s="6"/>
      <c r="AM95" s="6"/>
      <c r="AN95" s="6"/>
      <c r="AO95" s="6"/>
      <c r="AP95" s="6"/>
      <c r="AQ95" s="6"/>
      <c r="AR95" s="6"/>
      <c r="AS95" s="6"/>
      <c r="AT95" s="6"/>
      <c r="AU95" s="6"/>
      <c r="AV95" s="6"/>
      <c r="AW95" s="6"/>
      <c r="AX95" s="6"/>
    </row>
    <row r="96" spans="2:50" ht="15" thickBot="1" x14ac:dyDescent="0.35">
      <c r="B96" s="10"/>
      <c r="C96" s="8"/>
      <c r="D96" s="9"/>
      <c r="E96" s="8"/>
      <c r="F96" s="8"/>
      <c r="G96" s="7">
        <f t="shared" si="25"/>
        <v>0</v>
      </c>
      <c r="H96" s="6"/>
      <c r="I96" s="6"/>
      <c r="J96" s="6"/>
      <c r="K96" s="6"/>
      <c r="L96" s="6"/>
      <c r="M96" s="6"/>
      <c r="N96" s="6"/>
      <c r="O96" s="6"/>
      <c r="P96" s="6"/>
      <c r="Q96" s="6"/>
      <c r="R96" s="6"/>
      <c r="S96" s="6"/>
      <c r="T96" s="6"/>
      <c r="U96" s="6"/>
      <c r="V96" s="6"/>
      <c r="W96" s="6"/>
      <c r="X96" s="6"/>
      <c r="Y96" s="6"/>
      <c r="AL96" s="6"/>
      <c r="AM96" s="6"/>
      <c r="AN96" s="6"/>
      <c r="AO96" s="6"/>
      <c r="AP96" s="6"/>
      <c r="AQ96" s="6"/>
      <c r="AR96" s="6"/>
      <c r="AS96" s="6"/>
      <c r="AT96" s="6"/>
      <c r="AU96" s="6"/>
      <c r="AV96" s="6"/>
      <c r="AW96" s="6"/>
      <c r="AX96" s="6"/>
    </row>
    <row r="97" spans="2:50" x14ac:dyDescent="0.3">
      <c r="B97" s="22">
        <v>3</v>
      </c>
      <c r="C97" s="20" t="s">
        <v>11</v>
      </c>
      <c r="D97" s="21" t="s">
        <v>8</v>
      </c>
      <c r="E97" s="20">
        <v>1</v>
      </c>
      <c r="F97" s="20">
        <v>15000000</v>
      </c>
      <c r="G97" s="19">
        <f t="shared" si="25"/>
        <v>15000000</v>
      </c>
      <c r="H97" s="6"/>
      <c r="I97" s="6"/>
      <c r="J97" s="6"/>
      <c r="K97" s="6"/>
      <c r="L97" s="6"/>
      <c r="M97" s="6"/>
      <c r="N97" s="6"/>
      <c r="O97" s="6"/>
      <c r="P97" s="6"/>
      <c r="Q97" s="6"/>
      <c r="R97" s="6"/>
      <c r="S97" s="6"/>
      <c r="T97" s="6"/>
      <c r="U97" s="6"/>
      <c r="V97" s="6"/>
      <c r="W97" s="6"/>
      <c r="X97" s="6"/>
      <c r="Y97" s="6"/>
      <c r="AL97" s="6"/>
      <c r="AM97" s="6"/>
      <c r="AN97" s="6"/>
      <c r="AO97" s="6"/>
      <c r="AP97" s="6"/>
      <c r="AQ97" s="6"/>
      <c r="AR97" s="6"/>
      <c r="AS97" s="6"/>
      <c r="AT97" s="6"/>
      <c r="AU97" s="6"/>
      <c r="AV97" s="6"/>
      <c r="AW97" s="6"/>
      <c r="AX97" s="6"/>
    </row>
    <row r="98" spans="2:50" ht="15" thickBot="1" x14ac:dyDescent="0.35">
      <c r="B98" s="10"/>
      <c r="C98" s="8"/>
      <c r="D98" s="9"/>
      <c r="E98" s="8"/>
      <c r="F98" s="8"/>
      <c r="G98" s="7">
        <f t="shared" si="25"/>
        <v>0</v>
      </c>
      <c r="H98" s="6"/>
      <c r="I98" s="6"/>
      <c r="J98" s="6"/>
      <c r="K98" s="6"/>
      <c r="L98" s="6"/>
      <c r="M98" s="6"/>
      <c r="N98" s="6"/>
      <c r="O98" s="6"/>
      <c r="P98" s="6"/>
      <c r="Q98" s="6"/>
      <c r="R98" s="6"/>
      <c r="S98" s="6"/>
      <c r="T98" s="6"/>
      <c r="U98" s="6"/>
      <c r="V98" s="6"/>
      <c r="W98" s="6"/>
      <c r="X98" s="6"/>
      <c r="Y98" s="6"/>
      <c r="AL98" s="6"/>
      <c r="AM98" s="6"/>
      <c r="AN98" s="6"/>
      <c r="AO98" s="6"/>
      <c r="AP98" s="6"/>
      <c r="AQ98" s="6"/>
      <c r="AR98" s="6"/>
      <c r="AS98" s="6"/>
      <c r="AT98" s="6"/>
      <c r="AU98" s="6"/>
      <c r="AV98" s="6"/>
      <c r="AW98" s="6"/>
      <c r="AX98" s="6"/>
    </row>
    <row r="99" spans="2:50" x14ac:dyDescent="0.3">
      <c r="B99" s="22">
        <v>4</v>
      </c>
      <c r="C99" s="20" t="s">
        <v>10</v>
      </c>
      <c r="D99" s="21" t="s">
        <v>8</v>
      </c>
      <c r="E99" s="20">
        <v>1</v>
      </c>
      <c r="F99" s="20">
        <v>4000000</v>
      </c>
      <c r="G99" s="19">
        <f t="shared" si="25"/>
        <v>4000000</v>
      </c>
      <c r="H99" s="6"/>
      <c r="I99" s="6"/>
      <c r="J99" s="6"/>
      <c r="K99" s="6"/>
      <c r="L99" s="6"/>
      <c r="M99" s="6"/>
      <c r="N99" s="6"/>
      <c r="O99" s="6"/>
      <c r="P99" s="6"/>
      <c r="Q99" s="6"/>
      <c r="R99" s="6"/>
      <c r="S99" s="6"/>
      <c r="T99" s="6"/>
      <c r="U99" s="6"/>
      <c r="V99" s="6"/>
      <c r="W99" s="6"/>
      <c r="X99" s="6"/>
      <c r="Y99" s="6"/>
      <c r="AL99" s="6"/>
      <c r="AM99" s="6"/>
      <c r="AN99" s="6"/>
      <c r="AO99" s="6"/>
      <c r="AP99" s="6"/>
      <c r="AQ99" s="6"/>
      <c r="AR99" s="6"/>
      <c r="AS99" s="6"/>
      <c r="AT99" s="6"/>
      <c r="AU99" s="6"/>
      <c r="AV99" s="6"/>
      <c r="AW99" s="6"/>
      <c r="AX99" s="6"/>
    </row>
    <row r="100" spans="2:50" ht="15" thickBot="1" x14ac:dyDescent="0.35">
      <c r="B100" s="10"/>
      <c r="C100" s="8"/>
      <c r="D100" s="9"/>
      <c r="E100" s="8"/>
      <c r="F100" s="8"/>
      <c r="G100" s="7">
        <f t="shared" si="25"/>
        <v>0</v>
      </c>
      <c r="H100" s="6"/>
      <c r="I100" s="6"/>
      <c r="J100" s="6"/>
      <c r="K100" s="6"/>
      <c r="L100" s="6"/>
      <c r="M100" s="6"/>
      <c r="N100" s="6"/>
      <c r="O100" s="6"/>
      <c r="P100" s="6"/>
      <c r="Q100" s="6"/>
      <c r="R100" s="6"/>
      <c r="S100" s="6"/>
      <c r="T100" s="6"/>
      <c r="U100" s="6"/>
      <c r="V100" s="6"/>
      <c r="W100" s="6"/>
      <c r="X100" s="6"/>
      <c r="Y100" s="6"/>
      <c r="AL100" s="6"/>
      <c r="AM100" s="6"/>
      <c r="AN100" s="6"/>
      <c r="AO100" s="6"/>
      <c r="AP100" s="6"/>
      <c r="AQ100" s="6"/>
      <c r="AR100" s="6"/>
      <c r="AS100" s="6"/>
      <c r="AT100" s="6"/>
      <c r="AU100" s="6"/>
      <c r="AV100" s="6"/>
      <c r="AW100" s="6"/>
      <c r="AX100" s="6"/>
    </row>
    <row r="101" spans="2:50" x14ac:dyDescent="0.3">
      <c r="B101" s="22">
        <v>5</v>
      </c>
      <c r="C101" s="20" t="s">
        <v>9</v>
      </c>
      <c r="D101" s="21" t="s">
        <v>8</v>
      </c>
      <c r="E101" s="20">
        <v>1</v>
      </c>
      <c r="F101" s="20">
        <v>4000000</v>
      </c>
      <c r="G101" s="19">
        <f t="shared" si="25"/>
        <v>4000000</v>
      </c>
      <c r="H101" s="6"/>
      <c r="I101" s="6"/>
      <c r="J101" s="6"/>
      <c r="K101" s="6"/>
      <c r="L101" s="6"/>
      <c r="M101" s="6"/>
      <c r="N101" s="6"/>
      <c r="O101" s="6"/>
      <c r="P101" s="6"/>
      <c r="Q101" s="6"/>
      <c r="R101" s="6"/>
      <c r="S101" s="6"/>
      <c r="T101" s="6"/>
      <c r="U101" s="6"/>
      <c r="V101" s="6"/>
      <c r="W101" s="6"/>
      <c r="X101" s="6"/>
      <c r="Y101" s="6"/>
      <c r="AL101" s="6"/>
      <c r="AM101" s="6"/>
      <c r="AN101" s="6"/>
      <c r="AO101" s="6"/>
      <c r="AP101" s="6"/>
      <c r="AQ101" s="6"/>
      <c r="AR101" s="6"/>
      <c r="AS101" s="6"/>
      <c r="AT101" s="6"/>
      <c r="AU101" s="6"/>
      <c r="AV101" s="6"/>
      <c r="AW101" s="6"/>
      <c r="AX101" s="6"/>
    </row>
    <row r="102" spans="2:50" ht="15" thickBot="1" x14ac:dyDescent="0.35">
      <c r="B102" s="10"/>
      <c r="C102" s="8"/>
      <c r="D102" s="9"/>
      <c r="E102" s="8"/>
      <c r="F102" s="8"/>
      <c r="G102" s="18"/>
      <c r="H102" s="6"/>
      <c r="I102" s="6"/>
      <c r="J102" s="6"/>
      <c r="K102" s="6"/>
      <c r="L102" s="6"/>
      <c r="M102" s="6"/>
      <c r="N102" s="6"/>
      <c r="O102" s="6"/>
      <c r="P102" s="6"/>
      <c r="Q102" s="6"/>
      <c r="R102" s="6"/>
      <c r="S102" s="6"/>
      <c r="T102" s="6"/>
      <c r="U102" s="6"/>
      <c r="V102" s="6"/>
      <c r="W102" s="6"/>
      <c r="X102" s="6"/>
      <c r="Y102" s="6"/>
      <c r="AL102" s="6"/>
      <c r="AM102" s="6"/>
      <c r="AN102" s="6"/>
      <c r="AO102" s="6"/>
      <c r="AP102" s="6"/>
      <c r="AQ102" s="6"/>
      <c r="AR102" s="6"/>
      <c r="AS102" s="6"/>
      <c r="AT102" s="6"/>
      <c r="AU102" s="6"/>
      <c r="AV102" s="6"/>
      <c r="AW102" s="6"/>
      <c r="AX102" s="6"/>
    </row>
    <row r="103" spans="2:50" x14ac:dyDescent="0.3">
      <c r="B103" s="17"/>
      <c r="C103" s="15"/>
      <c r="D103" s="16"/>
      <c r="E103" s="15"/>
      <c r="F103" s="15"/>
      <c r="G103" s="14"/>
      <c r="H103" s="6"/>
      <c r="I103" s="6"/>
      <c r="J103" s="6"/>
      <c r="K103" s="6"/>
      <c r="L103" s="6"/>
      <c r="M103" s="6"/>
      <c r="N103" s="6"/>
      <c r="O103" s="6"/>
      <c r="P103" s="6"/>
      <c r="Q103" s="6"/>
      <c r="R103" s="6"/>
      <c r="S103" s="6"/>
      <c r="T103" s="6"/>
      <c r="U103" s="6"/>
      <c r="V103" s="6"/>
      <c r="W103" s="6"/>
      <c r="X103" s="6"/>
      <c r="Y103" s="6"/>
      <c r="AL103" s="6"/>
      <c r="AM103" s="6"/>
      <c r="AN103" s="6"/>
      <c r="AO103" s="6"/>
      <c r="AP103" s="6"/>
      <c r="AQ103" s="6"/>
      <c r="AR103" s="6"/>
      <c r="AS103" s="6"/>
      <c r="AT103" s="6"/>
      <c r="AU103" s="6"/>
      <c r="AV103" s="6"/>
      <c r="AW103" s="6"/>
      <c r="AX103" s="6"/>
    </row>
    <row r="104" spans="2:50" x14ac:dyDescent="0.3">
      <c r="B104" s="13"/>
      <c r="C104" s="4"/>
      <c r="D104" s="12"/>
      <c r="E104" s="4"/>
      <c r="F104" s="4"/>
      <c r="G104" s="11"/>
      <c r="H104" s="6"/>
      <c r="I104" s="6"/>
      <c r="J104" s="6"/>
      <c r="K104" s="6"/>
      <c r="L104" s="6"/>
      <c r="M104" s="6"/>
      <c r="N104" s="6"/>
      <c r="O104" s="6"/>
      <c r="P104" s="6"/>
      <c r="Q104" s="6"/>
      <c r="R104" s="6"/>
      <c r="S104" s="6"/>
      <c r="T104" s="6"/>
      <c r="U104" s="6"/>
      <c r="V104" s="6"/>
      <c r="W104" s="6"/>
      <c r="X104" s="6"/>
      <c r="Y104" s="6"/>
      <c r="AL104" s="6"/>
      <c r="AM104" s="6"/>
      <c r="AN104" s="6"/>
      <c r="AO104" s="6"/>
      <c r="AP104" s="6"/>
      <c r="AQ104" s="6"/>
      <c r="AR104" s="6"/>
      <c r="AS104" s="6"/>
      <c r="AT104" s="6"/>
      <c r="AU104" s="6"/>
      <c r="AV104" s="6"/>
      <c r="AW104" s="6"/>
      <c r="AX104" s="6"/>
    </row>
    <row r="105" spans="2:50" ht="15" thickBot="1" x14ac:dyDescent="0.35">
      <c r="B105" s="10"/>
      <c r="C105" s="8" t="s">
        <v>7</v>
      </c>
      <c r="D105" s="9"/>
      <c r="E105" s="8"/>
      <c r="F105" s="8"/>
      <c r="G105" s="7">
        <f>SUM(G78:G104)</f>
        <v>58777350</v>
      </c>
      <c r="H105" s="6"/>
      <c r="I105" s="6"/>
      <c r="J105" s="6"/>
      <c r="K105" s="6"/>
      <c r="L105" s="6"/>
      <c r="M105" s="6"/>
      <c r="N105" s="6"/>
      <c r="O105" s="6"/>
      <c r="P105" s="6"/>
      <c r="Q105" s="6"/>
      <c r="R105" s="6"/>
      <c r="S105" s="6"/>
      <c r="T105" s="6"/>
      <c r="U105" s="6"/>
      <c r="V105" s="6"/>
      <c r="W105" s="6"/>
      <c r="X105" s="6"/>
      <c r="Y105" s="6"/>
      <c r="AL105" s="6"/>
      <c r="AM105" s="6"/>
      <c r="AN105" s="6"/>
      <c r="AO105" s="6"/>
      <c r="AP105" s="6"/>
      <c r="AQ105" s="6"/>
      <c r="AR105" s="6"/>
      <c r="AS105" s="6"/>
      <c r="AT105" s="6"/>
      <c r="AU105" s="6"/>
      <c r="AV105" s="6"/>
      <c r="AW105" s="6"/>
      <c r="AX105" s="6"/>
    </row>
  </sheetData>
  <mergeCells count="2">
    <mergeCell ref="X2:Y6"/>
    <mergeCell ref="G8:L8"/>
  </mergeCells>
  <conditionalFormatting sqref="X11:X67">
    <cfRule type="dataBar" priority="2">
      <dataBar>
        <cfvo type="min"/>
        <cfvo type="max"/>
        <color rgb="FF63C384"/>
      </dataBar>
      <extLst>
        <ext xmlns:x14="http://schemas.microsoft.com/office/spreadsheetml/2009/9/main" uri="{B025F937-C7B1-47D3-B67F-A62EFF666E3E}">
          <x14:id>{9713C0DC-A589-4A23-82F5-9EF296323243}</x14:id>
        </ext>
      </extLst>
    </cfRule>
  </conditionalFormatting>
  <conditionalFormatting sqref="AK11:AK67">
    <cfRule type="dataBar" priority="1">
      <dataBar>
        <cfvo type="min"/>
        <cfvo type="max"/>
        <color rgb="FF63C384"/>
      </dataBar>
      <extLst>
        <ext xmlns:x14="http://schemas.microsoft.com/office/spreadsheetml/2009/9/main" uri="{B025F937-C7B1-47D3-B67F-A62EFF666E3E}">
          <x14:id>{5B0157C5-4AB7-4C8B-A4ED-7CFBB4C35AFA}</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9713C0DC-A589-4A23-82F5-9EF296323243}">
            <x14:dataBar minLength="0" maxLength="100" border="1" negativeBarBorderColorSameAsPositive="0">
              <x14:cfvo type="autoMin"/>
              <x14:cfvo type="autoMax"/>
              <x14:borderColor rgb="FF63C384"/>
              <x14:negativeFillColor rgb="FFFF0000"/>
              <x14:negativeBorderColor rgb="FFFF0000"/>
              <x14:axisColor rgb="FF000000"/>
            </x14:dataBar>
          </x14:cfRule>
          <xm:sqref>X11:X67</xm:sqref>
        </x14:conditionalFormatting>
        <x14:conditionalFormatting xmlns:xm="http://schemas.microsoft.com/office/excel/2006/main">
          <x14:cfRule type="dataBar" id="{5B0157C5-4AB7-4C8B-A4ED-7CFBB4C35AFA}">
            <x14:dataBar minLength="0" maxLength="100" border="1" negativeBarBorderColorSameAsPositive="0">
              <x14:cfvo type="autoMin"/>
              <x14:cfvo type="autoMax"/>
              <x14:borderColor rgb="FF63C384"/>
              <x14:negativeFillColor rgb="FFFF0000"/>
              <x14:negativeBorderColor rgb="FFFF0000"/>
              <x14:axisColor rgb="FF000000"/>
            </x14:dataBar>
          </x14:cfRule>
          <xm:sqref>AK11:AK67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FF49-23C0-4241-9AD5-84726E626EF8}">
  <dimension ref="B2:L103"/>
  <sheetViews>
    <sheetView showGridLines="0" zoomScaleNormal="100" workbookViewId="0">
      <selection activeCell="D15" sqref="D15"/>
    </sheetView>
  </sheetViews>
  <sheetFormatPr baseColWidth="10" defaultColWidth="11.5546875" defaultRowHeight="14.4" x14ac:dyDescent="0.3"/>
  <cols>
    <col min="1" max="2" width="11.5546875" style="43"/>
    <col min="3" max="4" width="15.6640625" style="43" bestFit="1" customWidth="1"/>
    <col min="5" max="5" width="18.33203125" style="43" bestFit="1" customWidth="1"/>
    <col min="6" max="16384" width="11.5546875" style="43"/>
  </cols>
  <sheetData>
    <row r="2" spans="2:12" x14ac:dyDescent="0.3">
      <c r="C2" s="43" t="s">
        <v>77</v>
      </c>
      <c r="D2" s="43" t="s">
        <v>68</v>
      </c>
    </row>
    <row r="3" spans="2:12" ht="14.4" customHeight="1" x14ac:dyDescent="0.3">
      <c r="B3" s="43" t="s">
        <v>65</v>
      </c>
      <c r="C3" s="43" t="s">
        <v>66</v>
      </c>
      <c r="D3" s="43" t="s">
        <v>67</v>
      </c>
      <c r="G3" s="97" t="s">
        <v>120</v>
      </c>
      <c r="H3" s="97"/>
      <c r="I3" s="97"/>
      <c r="J3" s="97"/>
      <c r="K3" s="97"/>
      <c r="L3" s="46"/>
    </row>
    <row r="4" spans="2:12" x14ac:dyDescent="0.3">
      <c r="B4" s="43">
        <v>0.01</v>
      </c>
      <c r="C4" s="43">
        <f>Generelt!C$10*1000000*B4*60*0.92*0.985*0.99-Turbin!S$39</f>
        <v>-306686046.95639956</v>
      </c>
      <c r="D4" s="43">
        <f>Generelt!C$10*1000000*B4*60*0.95*0.985*0.99-Turbin!AG$27</f>
        <v>-355884715.06758153</v>
      </c>
      <c r="E4" s="43">
        <f>D4-C4</f>
        <v>-49198668.111181974</v>
      </c>
      <c r="G4" s="97"/>
      <c r="H4" s="97"/>
      <c r="I4" s="97"/>
      <c r="J4" s="97"/>
      <c r="K4" s="97"/>
      <c r="L4" s="46"/>
    </row>
    <row r="5" spans="2:12" x14ac:dyDescent="0.3">
      <c r="B5" s="43">
        <v>0.02</v>
      </c>
      <c r="C5" s="43">
        <f>Generelt!C$10*1000000*B5*60*0.92*0.985*0.99-Turbin!S$39</f>
        <v>-191528269.35423923</v>
      </c>
      <c r="D5" s="43">
        <f>Generelt!C$10*1000000*B5*60*0.95*0.985*0.99-Turbin!AG$27</f>
        <v>-236971792.54361162</v>
      </c>
      <c r="E5" s="43">
        <f t="shared" ref="E5:E68" si="0">D5-C5</f>
        <v>-45443523.189372391</v>
      </c>
      <c r="G5" s="97"/>
      <c r="H5" s="97"/>
      <c r="I5" s="97"/>
      <c r="J5" s="97"/>
      <c r="K5" s="97"/>
      <c r="L5" s="46"/>
    </row>
    <row r="6" spans="2:12" x14ac:dyDescent="0.3">
      <c r="B6" s="43">
        <v>0.03</v>
      </c>
      <c r="C6" s="43">
        <f>Generelt!C$10*1000000*B6*60*0.92*0.985*0.99-Turbin!S$39</f>
        <v>-76370491.752078891</v>
      </c>
      <c r="D6" s="43">
        <f>Generelt!C$10*1000000*B6*60*0.95*0.985*0.99-Turbin!AG$27</f>
        <v>-118058870.01964176</v>
      </c>
      <c r="E6" s="43">
        <f t="shared" si="0"/>
        <v>-41688378.267562866</v>
      </c>
      <c r="G6" s="97"/>
      <c r="H6" s="97"/>
      <c r="I6" s="97"/>
      <c r="J6" s="97"/>
      <c r="K6" s="97"/>
      <c r="L6" s="46"/>
    </row>
    <row r="7" spans="2:12" x14ac:dyDescent="0.3">
      <c r="B7" s="43">
        <v>0.04</v>
      </c>
      <c r="C7" s="43">
        <f>Generelt!C$10*1000000*B7*60*0.92*0.985*0.99-Turbin!S$39</f>
        <v>38787285.850081503</v>
      </c>
      <c r="D7" s="43">
        <f>Generelt!C$10*1000000*B7*60*0.95*0.985*0.99-Turbin!AG$27</f>
        <v>854052.50432825089</v>
      </c>
      <c r="E7" s="43">
        <f t="shared" si="0"/>
        <v>-37933233.345753253</v>
      </c>
      <c r="G7" s="97"/>
      <c r="H7" s="97"/>
      <c r="I7" s="97"/>
      <c r="J7" s="97"/>
      <c r="K7" s="97"/>
      <c r="L7" s="46"/>
    </row>
    <row r="8" spans="2:12" x14ac:dyDescent="0.3">
      <c r="B8" s="43">
        <v>0.05</v>
      </c>
      <c r="C8" s="43">
        <f>Generelt!C$10*1000000*B8*60*0.92*0.985*0.99-Turbin!S$39</f>
        <v>153945063.45224184</v>
      </c>
      <c r="D8" s="43">
        <f>Generelt!C$10*1000000*B8*60*0.95*0.985*0.99-Turbin!AG$27</f>
        <v>119766975.02829808</v>
      </c>
      <c r="E8" s="43">
        <f t="shared" si="0"/>
        <v>-34178088.423943758</v>
      </c>
    </row>
    <row r="9" spans="2:12" x14ac:dyDescent="0.3">
      <c r="B9" s="43">
        <v>0.06</v>
      </c>
      <c r="C9" s="43">
        <f>Generelt!C$10*1000000*B9*60*0.92*0.985*0.99-Turbin!S$39</f>
        <v>269102841.05440217</v>
      </c>
      <c r="D9" s="43">
        <f>Generelt!C$10*1000000*B9*60*0.95*0.985*0.99-Turbin!AG$27</f>
        <v>238679897.55226797</v>
      </c>
      <c r="E9" s="43">
        <f t="shared" si="0"/>
        <v>-30422943.502134204</v>
      </c>
    </row>
    <row r="10" spans="2:12" x14ac:dyDescent="0.3">
      <c r="B10" s="43">
        <v>7.0000000000000007E-2</v>
      </c>
      <c r="C10" s="43">
        <f>Generelt!C$10*1000000*B10*60*0.92*0.985*0.99-Turbin!S$39</f>
        <v>384260618.65656263</v>
      </c>
      <c r="D10" s="43">
        <f>Generelt!C$10*1000000*B10*60*0.95*0.985*0.99-Turbin!AG$27</f>
        <v>357592820.07623821</v>
      </c>
      <c r="E10" s="43">
        <f t="shared" si="0"/>
        <v>-26667798.580324411</v>
      </c>
    </row>
    <row r="11" spans="2:12" x14ac:dyDescent="0.3">
      <c r="B11" s="43">
        <v>0.08</v>
      </c>
      <c r="C11" s="43">
        <f>Generelt!C$10*1000000*B11*60*0.92*0.985*0.99-Turbin!S$39</f>
        <v>499418396.25872296</v>
      </c>
      <c r="D11" s="43">
        <f>Generelt!C$10*1000000*B11*60*0.95*0.985*0.99-Turbin!AG$27</f>
        <v>476505742.60020798</v>
      </c>
      <c r="E11" s="43">
        <f t="shared" si="0"/>
        <v>-22912653.658514977</v>
      </c>
    </row>
    <row r="12" spans="2:12" x14ac:dyDescent="0.3">
      <c r="B12" s="43">
        <v>0.09</v>
      </c>
      <c r="C12" s="43">
        <f>Generelt!C$10*1000000*B12*60*0.92*0.985*0.99-Turbin!S$39</f>
        <v>614576173.86088324</v>
      </c>
      <c r="D12" s="43">
        <f>Generelt!C$10*1000000*B12*60*0.95*0.985*0.99-Turbin!AG$27</f>
        <v>595418665.12417769</v>
      </c>
      <c r="E12" s="43">
        <f t="shared" si="0"/>
        <v>-19157508.736705542</v>
      </c>
    </row>
    <row r="13" spans="2:12" x14ac:dyDescent="0.3">
      <c r="B13" s="43">
        <v>0.1</v>
      </c>
      <c r="C13" s="43">
        <f>Generelt!C$10*1000000*B13*60*0.92*0.985*0.99-Turbin!S$39</f>
        <v>729733951.46304369</v>
      </c>
      <c r="D13" s="43">
        <f>Generelt!C$10*1000000*B13*60*0.95*0.985*0.99-Turbin!AG$27</f>
        <v>714331587.64814758</v>
      </c>
      <c r="E13" s="43">
        <f t="shared" si="0"/>
        <v>-15402363.814896107</v>
      </c>
    </row>
    <row r="14" spans="2:12" x14ac:dyDescent="0.3">
      <c r="B14" s="43">
        <v>0.11</v>
      </c>
      <c r="C14" s="43">
        <f>Generelt!C$10*1000000*B14*60*0.92*0.985*0.99-Turbin!S$39</f>
        <v>844891729.06520414</v>
      </c>
      <c r="D14" s="43">
        <f>Generelt!C$10*1000000*B14*60*0.95*0.985*0.99-Turbin!AG$27</f>
        <v>833244510.17211747</v>
      </c>
      <c r="E14" s="43">
        <f t="shared" si="0"/>
        <v>-11647218.893086672</v>
      </c>
    </row>
    <row r="15" spans="2:12" x14ac:dyDescent="0.3">
      <c r="B15" s="43">
        <v>0.12</v>
      </c>
      <c r="C15" s="43">
        <f>Generelt!C$10*1000000*B15*60*0.92*0.985*0.99-Turbin!S$39</f>
        <v>960049506.66736436</v>
      </c>
      <c r="D15" s="43">
        <f>Generelt!C$10*1000000*B15*60*0.95*0.985*0.99-Turbin!AG$27</f>
        <v>952157432.69608736</v>
      </c>
      <c r="E15" s="43">
        <f t="shared" si="0"/>
        <v>-7892073.9712769985</v>
      </c>
    </row>
    <row r="16" spans="2:12" x14ac:dyDescent="0.3">
      <c r="B16" s="43">
        <v>0.13</v>
      </c>
      <c r="C16" s="43">
        <f>Generelt!C$10*1000000*B16*60*0.92*0.985*0.99-Turbin!S$39</f>
        <v>1075207284.2695246</v>
      </c>
      <c r="D16" s="43">
        <f>Generelt!C$10*1000000*B16*60*0.95*0.985*0.99-Turbin!AG$27</f>
        <v>1071070355.2200577</v>
      </c>
      <c r="E16" s="43">
        <f t="shared" si="0"/>
        <v>-4136929.0494668484</v>
      </c>
    </row>
    <row r="17" spans="2:5" x14ac:dyDescent="0.3">
      <c r="B17" s="43">
        <v>0.14000000000000001</v>
      </c>
      <c r="C17" s="43">
        <f>Generelt!C$10*1000000*B17*60*0.92*0.985*0.99-Turbin!S$39</f>
        <v>1190365061.8716853</v>
      </c>
      <c r="D17" s="43">
        <f>Generelt!C$10*1000000*B17*60*0.95*0.985*0.99-Turbin!AG$27</f>
        <v>1189983277.7440279</v>
      </c>
      <c r="E17" s="43">
        <f t="shared" si="0"/>
        <v>-381784.12765741348</v>
      </c>
    </row>
    <row r="18" spans="2:5" x14ac:dyDescent="0.3">
      <c r="B18" s="43">
        <v>0.15</v>
      </c>
      <c r="C18" s="43">
        <f>Generelt!C$10*1000000*B18*60*0.92*0.985*0.99-Turbin!S$39</f>
        <v>1305522839.4738457</v>
      </c>
      <c r="D18" s="43">
        <f>Generelt!C$10*1000000*B18*60*0.95*0.985*0.99-Turbin!AG$27</f>
        <v>1308896200.2679973</v>
      </c>
      <c r="E18" s="43">
        <f t="shared" si="0"/>
        <v>3373360.7941515446</v>
      </c>
    </row>
    <row r="19" spans="2:5" x14ac:dyDescent="0.3">
      <c r="B19" s="43">
        <v>0.16</v>
      </c>
      <c r="C19" s="43">
        <f>Generelt!C$10*1000000*B19*60*0.92*0.985*0.99-Turbin!S$39</f>
        <v>1420680617.0760059</v>
      </c>
      <c r="D19" s="43">
        <f>Generelt!C$10*1000000*B19*60*0.95*0.985*0.99-Turbin!AG$27</f>
        <v>1427809122.7919674</v>
      </c>
      <c r="E19" s="43">
        <f t="shared" si="0"/>
        <v>7128505.7159614563</v>
      </c>
    </row>
    <row r="20" spans="2:5" x14ac:dyDescent="0.3">
      <c r="B20" s="43">
        <v>0.17</v>
      </c>
      <c r="C20" s="43">
        <f>Generelt!C$10*1000000*B20*60*0.92*0.985*0.99-Turbin!S$39</f>
        <v>1535838394.6781664</v>
      </c>
      <c r="D20" s="43">
        <f>Generelt!C$10*1000000*B20*60*0.95*0.985*0.99-Turbin!AG$27</f>
        <v>1546722045.3159375</v>
      </c>
      <c r="E20" s="43">
        <f t="shared" si="0"/>
        <v>10883650.63777113</v>
      </c>
    </row>
    <row r="21" spans="2:5" x14ac:dyDescent="0.3">
      <c r="B21" s="43">
        <v>0.18</v>
      </c>
      <c r="C21" s="43">
        <f>Generelt!C$10*1000000*B21*60*0.92*0.985*0.99-Turbin!S$39</f>
        <v>1650996172.2803264</v>
      </c>
      <c r="D21" s="43">
        <f>Generelt!C$10*1000000*B21*60*0.95*0.985*0.99-Turbin!AG$27</f>
        <v>1665634967.8399067</v>
      </c>
      <c r="E21" s="43">
        <f t="shared" si="0"/>
        <v>14638795.559580326</v>
      </c>
    </row>
    <row r="22" spans="2:5" x14ac:dyDescent="0.3">
      <c r="B22" s="43">
        <v>0.19</v>
      </c>
      <c r="C22" s="43">
        <f>Generelt!C$10*1000000*B22*60*0.92*0.985*0.99-Turbin!S$39</f>
        <v>1766153949.8824868</v>
      </c>
      <c r="D22" s="43">
        <f>Generelt!C$10*1000000*B22*60*0.95*0.985*0.99-Turbin!AG$27</f>
        <v>1784547890.3638766</v>
      </c>
      <c r="E22" s="43">
        <f t="shared" si="0"/>
        <v>18393940.481389761</v>
      </c>
    </row>
    <row r="23" spans="2:5" x14ac:dyDescent="0.3">
      <c r="B23" s="43">
        <v>0.2</v>
      </c>
      <c r="C23" s="43">
        <f>Generelt!C$10*1000000*B23*60*0.92*0.985*0.99-Turbin!S$39</f>
        <v>1881311727.4846473</v>
      </c>
      <c r="D23" s="43">
        <f>Generelt!C$10*1000000*B23*60*0.95*0.985*0.99-Turbin!AG$27</f>
        <v>1903460812.8878467</v>
      </c>
      <c r="E23" s="43">
        <f t="shared" si="0"/>
        <v>22149085.403199434</v>
      </c>
    </row>
    <row r="24" spans="2:5" x14ac:dyDescent="0.3">
      <c r="B24" s="43">
        <v>0.21</v>
      </c>
      <c r="C24" s="43">
        <f>Generelt!C$10*1000000*B24*60*0.92*0.985*0.99-Turbin!S$39</f>
        <v>1996469505.0868073</v>
      </c>
      <c r="D24" s="43">
        <f>Generelt!C$10*1000000*B24*60*0.95*0.985*0.99-Turbin!AG$27</f>
        <v>2022373735.4118164</v>
      </c>
      <c r="E24" s="43">
        <f t="shared" si="0"/>
        <v>25904230.325009108</v>
      </c>
    </row>
    <row r="25" spans="2:5" x14ac:dyDescent="0.3">
      <c r="B25" s="43">
        <v>0.22</v>
      </c>
      <c r="C25" s="43">
        <f>Generelt!C$10*1000000*B25*60*0.92*0.985*0.99-Turbin!S$39</f>
        <v>2111627282.6889682</v>
      </c>
      <c r="D25" s="43">
        <f>Generelt!C$10*1000000*B25*60*0.95*0.985*0.99-Turbin!AG$27</f>
        <v>2141286657.9357865</v>
      </c>
      <c r="E25" s="43">
        <f t="shared" si="0"/>
        <v>29659375.246818304</v>
      </c>
    </row>
    <row r="26" spans="2:5" x14ac:dyDescent="0.3">
      <c r="B26" s="43">
        <v>0.23</v>
      </c>
      <c r="C26" s="43">
        <f>Generelt!C$10*1000000*B26*60*0.92*0.985*0.99-Turbin!S$39</f>
        <v>2226785060.2911286</v>
      </c>
      <c r="D26" s="43">
        <f>Generelt!C$10*1000000*B26*60*0.95*0.985*0.99-Turbin!AG$27</f>
        <v>2260199580.4597573</v>
      </c>
      <c r="E26" s="43">
        <f t="shared" si="0"/>
        <v>33414520.168628693</v>
      </c>
    </row>
    <row r="27" spans="2:5" x14ac:dyDescent="0.3">
      <c r="B27" s="43">
        <v>0.24</v>
      </c>
      <c r="C27" s="43">
        <f>Generelt!C$10*1000000*B27*60*0.92*0.985*0.99-Turbin!S$39</f>
        <v>2341942837.8932886</v>
      </c>
      <c r="D27" s="43">
        <f>Generelt!C$10*1000000*B27*60*0.95*0.985*0.99-Turbin!AG$27</f>
        <v>2379112502.9837265</v>
      </c>
      <c r="E27" s="43">
        <f t="shared" si="0"/>
        <v>37169665.090437889</v>
      </c>
    </row>
    <row r="28" spans="2:5" x14ac:dyDescent="0.3">
      <c r="B28" s="43">
        <v>0.25</v>
      </c>
      <c r="C28" s="43">
        <f>Generelt!C$10*1000000*B28*60*0.92*0.985*0.99-Turbin!S$39</f>
        <v>2457100615.4954491</v>
      </c>
      <c r="D28" s="43">
        <f>Generelt!C$10*1000000*B28*60*0.95*0.985*0.99-Turbin!AG$27</f>
        <v>2498025425.5076971</v>
      </c>
      <c r="E28" s="43">
        <f t="shared" si="0"/>
        <v>40924810.012248039</v>
      </c>
    </row>
    <row r="29" spans="2:5" x14ac:dyDescent="0.3">
      <c r="B29" s="43">
        <v>0.26</v>
      </c>
      <c r="C29" s="43">
        <f>Generelt!C$10*1000000*B29*60*0.92*0.985*0.99-Turbin!S$39</f>
        <v>2572258393.097609</v>
      </c>
      <c r="D29" s="43">
        <f>Generelt!C$10*1000000*B29*60*0.95*0.985*0.99-Turbin!AG$27</f>
        <v>2616938348.0316672</v>
      </c>
      <c r="E29" s="43">
        <f t="shared" si="0"/>
        <v>44679954.934058189</v>
      </c>
    </row>
    <row r="30" spans="2:5" x14ac:dyDescent="0.3">
      <c r="B30" s="43">
        <v>0.27</v>
      </c>
      <c r="C30" s="43">
        <f>Generelt!C$10*1000000*B30*60*0.92*0.985*0.99-Turbin!S$39</f>
        <v>2687416170.6997695</v>
      </c>
      <c r="D30" s="43">
        <f>Generelt!C$10*1000000*B30*60*0.95*0.985*0.99-Turbin!AG$27</f>
        <v>2735851270.5556369</v>
      </c>
      <c r="E30" s="43">
        <f t="shared" si="0"/>
        <v>48435099.855867386</v>
      </c>
    </row>
    <row r="31" spans="2:5" x14ac:dyDescent="0.3">
      <c r="B31" s="43">
        <v>0.28000000000000003</v>
      </c>
      <c r="C31" s="43">
        <f>Generelt!C$10*1000000*B31*60*0.92*0.985*0.99-Turbin!S$39</f>
        <v>2802573948.3019304</v>
      </c>
      <c r="D31" s="43">
        <f>Generelt!C$10*1000000*B31*60*0.95*0.985*0.99-Turbin!AG$27</f>
        <v>2854764193.0796075</v>
      </c>
      <c r="E31" s="43">
        <f t="shared" si="0"/>
        <v>52190244.777677059</v>
      </c>
    </row>
    <row r="32" spans="2:5" x14ac:dyDescent="0.3">
      <c r="B32" s="43">
        <v>0.28999999999999998</v>
      </c>
      <c r="C32" s="43">
        <f>Generelt!C$10*1000000*B32*60*0.92*0.985*0.99-Turbin!S$39</f>
        <v>2917731725.9040904</v>
      </c>
      <c r="D32" s="43">
        <f>Generelt!C$10*1000000*B32*60*0.95*0.985*0.99-Turbin!AG$27</f>
        <v>2973677115.6035767</v>
      </c>
      <c r="E32" s="43">
        <f t="shared" si="0"/>
        <v>55945389.699486256</v>
      </c>
    </row>
    <row r="33" spans="2:5" x14ac:dyDescent="0.3">
      <c r="B33" s="43">
        <v>0.3</v>
      </c>
      <c r="C33" s="43">
        <f>Generelt!C$10*1000000*B33*60*0.92*0.985*0.99-Turbin!S$39</f>
        <v>3032889503.5062513</v>
      </c>
      <c r="D33" s="43">
        <f>Generelt!C$10*1000000*B33*60*0.95*0.985*0.99-Turbin!AG$27</f>
        <v>3092590038.1275463</v>
      </c>
      <c r="E33" s="43">
        <f t="shared" si="0"/>
        <v>59700534.621294975</v>
      </c>
    </row>
    <row r="34" spans="2:5" x14ac:dyDescent="0.3">
      <c r="B34" s="43">
        <v>0.31</v>
      </c>
      <c r="C34" s="43">
        <f>Generelt!C$10*1000000*B34*60*0.92*0.985*0.99-Turbin!S$39</f>
        <v>3148047281.1084113</v>
      </c>
      <c r="D34" s="43">
        <f>Generelt!C$10*1000000*B34*60*0.95*0.985*0.99-Turbin!AG$27</f>
        <v>3211502960.6515164</v>
      </c>
      <c r="E34" s="43">
        <f t="shared" si="0"/>
        <v>63455679.543105125</v>
      </c>
    </row>
    <row r="35" spans="2:5" x14ac:dyDescent="0.3">
      <c r="B35" s="43">
        <v>0.32</v>
      </c>
      <c r="C35" s="43">
        <f>Generelt!C$10*1000000*B35*60*0.92*0.985*0.99-Turbin!S$39</f>
        <v>3263205058.7105718</v>
      </c>
      <c r="D35" s="43">
        <f>Generelt!C$10*1000000*B35*60*0.95*0.985*0.99-Turbin!AG$27</f>
        <v>3330415883.1754866</v>
      </c>
      <c r="E35" s="43">
        <f t="shared" si="0"/>
        <v>67210824.464914799</v>
      </c>
    </row>
    <row r="36" spans="2:5" x14ac:dyDescent="0.3">
      <c r="B36" s="43">
        <v>0.33</v>
      </c>
      <c r="C36" s="43">
        <f>Generelt!C$10*1000000*B36*60*0.92*0.985*0.99-Turbin!S$39</f>
        <v>3378362836.3127327</v>
      </c>
      <c r="D36" s="43">
        <f>Generelt!C$10*1000000*B36*60*0.95*0.985*0.99-Turbin!AG$27</f>
        <v>3449328805.6994567</v>
      </c>
      <c r="E36" s="43">
        <f t="shared" si="0"/>
        <v>70965969.386723995</v>
      </c>
    </row>
    <row r="37" spans="2:5" x14ac:dyDescent="0.3">
      <c r="B37" s="43">
        <v>0.34</v>
      </c>
      <c r="C37" s="43">
        <f>Generelt!C$10*1000000*B37*60*0.92*0.985*0.99-Turbin!S$39</f>
        <v>3493520613.9148927</v>
      </c>
      <c r="D37" s="43">
        <f>Generelt!C$10*1000000*B37*60*0.95*0.985*0.99-Turbin!AG$27</f>
        <v>3568241728.2234268</v>
      </c>
      <c r="E37" s="43">
        <f t="shared" si="0"/>
        <v>74721114.308534145</v>
      </c>
    </row>
    <row r="38" spans="2:5" x14ac:dyDescent="0.3">
      <c r="B38" s="43">
        <v>0.35</v>
      </c>
      <c r="C38" s="43">
        <f>Generelt!C$10*1000000*B38*60*0.92*0.985*0.99-Turbin!S$39</f>
        <v>3608678391.5170527</v>
      </c>
      <c r="D38" s="43">
        <f>Generelt!C$10*1000000*B38*60*0.95*0.985*0.99-Turbin!AG$27</f>
        <v>3687154650.7473955</v>
      </c>
      <c r="E38" s="43">
        <f t="shared" si="0"/>
        <v>78476259.230342865</v>
      </c>
    </row>
    <row r="39" spans="2:5" x14ac:dyDescent="0.3">
      <c r="B39" s="43">
        <v>0.36</v>
      </c>
      <c r="C39" s="43">
        <f>Generelt!C$10*1000000*B39*60*0.92*0.985*0.99-Turbin!S$39</f>
        <v>3723836169.1192126</v>
      </c>
      <c r="D39" s="43">
        <f>Generelt!C$10*1000000*B39*60*0.95*0.985*0.99-Turbin!AG$27</f>
        <v>3806067573.2713652</v>
      </c>
      <c r="E39" s="43">
        <f t="shared" si="0"/>
        <v>82231404.152152538</v>
      </c>
    </row>
    <row r="40" spans="2:5" x14ac:dyDescent="0.3">
      <c r="B40" s="43">
        <v>0.37</v>
      </c>
      <c r="C40" s="43">
        <f>Generelt!C$10*1000000*B40*60*0.92*0.985*0.99-Turbin!S$39</f>
        <v>3838993946.7213736</v>
      </c>
      <c r="D40" s="43">
        <f>Generelt!C$10*1000000*B40*60*0.95*0.985*0.99-Turbin!AG$27</f>
        <v>3924980495.7953362</v>
      </c>
      <c r="E40" s="43">
        <f t="shared" si="0"/>
        <v>85986549.073962688</v>
      </c>
    </row>
    <row r="41" spans="2:5" x14ac:dyDescent="0.3">
      <c r="B41" s="43">
        <v>0.38</v>
      </c>
      <c r="C41" s="43">
        <f>Generelt!C$10*1000000*B41*60*0.92*0.985*0.99-Turbin!S$39</f>
        <v>3954151724.3235335</v>
      </c>
      <c r="D41" s="43">
        <f>Generelt!C$10*1000000*B41*60*0.95*0.985*0.99-Turbin!AG$27</f>
        <v>4043893418.3193049</v>
      </c>
      <c r="E41" s="43">
        <f t="shared" si="0"/>
        <v>89741693.995771408</v>
      </c>
    </row>
    <row r="42" spans="2:5" x14ac:dyDescent="0.3">
      <c r="B42" s="43">
        <v>0.39</v>
      </c>
      <c r="C42" s="43">
        <f>Generelt!C$10*1000000*B42*60*0.92*0.985*0.99-Turbin!S$39</f>
        <v>4069309501.925693</v>
      </c>
      <c r="D42" s="43">
        <f>Generelt!C$10*1000000*B42*60*0.95*0.985*0.99-Turbin!AG$27</f>
        <v>4162806340.8432755</v>
      </c>
      <c r="E42" s="43">
        <f t="shared" si="0"/>
        <v>93496838.917582512</v>
      </c>
    </row>
    <row r="43" spans="2:5" x14ac:dyDescent="0.3">
      <c r="B43" s="43">
        <v>0.4</v>
      </c>
      <c r="C43" s="43">
        <f>Generelt!C$10*1000000*B43*60*0.92*0.985*0.99-Turbin!S$39</f>
        <v>4184467279.5278544</v>
      </c>
      <c r="D43" s="43">
        <f>Generelt!C$10*1000000*B43*60*0.95*0.985*0.99-Turbin!AG$27</f>
        <v>4281719263.3672452</v>
      </c>
      <c r="E43" s="43">
        <f t="shared" si="0"/>
        <v>97251983.839390755</v>
      </c>
    </row>
    <row r="44" spans="2:5" x14ac:dyDescent="0.3">
      <c r="B44" s="43">
        <v>0.41</v>
      </c>
      <c r="C44" s="43">
        <f>Generelt!C$10*1000000*B44*60*0.92*0.985*0.99-Turbin!S$39</f>
        <v>4299625057.1300125</v>
      </c>
      <c r="D44" s="43">
        <f>Generelt!C$10*1000000*B44*60*0.95*0.985*0.99-Turbin!AG$27</f>
        <v>4400632185.8912144</v>
      </c>
      <c r="E44" s="43">
        <f t="shared" si="0"/>
        <v>101007128.76120186</v>
      </c>
    </row>
    <row r="45" spans="2:5" x14ac:dyDescent="0.3">
      <c r="B45" s="43">
        <v>0.42</v>
      </c>
      <c r="C45" s="43">
        <f>Generelt!C$10*1000000*B45*60*0.92*0.985*0.99-Turbin!S$39</f>
        <v>4414782834.7321739</v>
      </c>
      <c r="D45" s="43">
        <f>Generelt!C$10*1000000*B45*60*0.95*0.985*0.99-Turbin!AG$27</f>
        <v>4519545108.415184</v>
      </c>
      <c r="E45" s="43">
        <f t="shared" si="0"/>
        <v>104762273.6830101</v>
      </c>
    </row>
    <row r="46" spans="2:5" x14ac:dyDescent="0.3">
      <c r="B46" s="43">
        <v>0.43</v>
      </c>
      <c r="C46" s="43">
        <f>Generelt!C$10*1000000*B46*60*0.92*0.985*0.99-Turbin!S$39</f>
        <v>4529940612.3343344</v>
      </c>
      <c r="D46" s="43">
        <f>Generelt!C$10*1000000*B46*60*0.95*0.985*0.99-Turbin!AG$27</f>
        <v>4638458030.9391556</v>
      </c>
      <c r="E46" s="43">
        <f t="shared" si="0"/>
        <v>108517418.60482121</v>
      </c>
    </row>
    <row r="47" spans="2:5" x14ac:dyDescent="0.3">
      <c r="B47" s="43">
        <v>0.44</v>
      </c>
      <c r="C47" s="43">
        <f>Generelt!C$10*1000000*B47*60*0.92*0.985*0.99-Turbin!S$39</f>
        <v>4645098389.9364958</v>
      </c>
      <c r="D47" s="43">
        <f>Generelt!C$10*1000000*B47*60*0.95*0.985*0.99-Turbin!AG$27</f>
        <v>4757370953.4631243</v>
      </c>
      <c r="E47" s="43">
        <f t="shared" si="0"/>
        <v>112272563.52662849</v>
      </c>
    </row>
    <row r="48" spans="2:5" x14ac:dyDescent="0.3">
      <c r="B48" s="43">
        <v>0.45</v>
      </c>
      <c r="C48" s="43">
        <f>Generelt!C$10*1000000*B48*60*0.92*0.985*0.99-Turbin!S$39</f>
        <v>4760256167.5386562</v>
      </c>
      <c r="D48" s="43">
        <f>Generelt!C$10*1000000*B48*60*0.95*0.985*0.99-Turbin!AG$27</f>
        <v>4876283875.9870949</v>
      </c>
      <c r="E48" s="43">
        <f t="shared" si="0"/>
        <v>116027708.44843864</v>
      </c>
    </row>
    <row r="49" spans="2:5" x14ac:dyDescent="0.3">
      <c r="B49" s="43">
        <v>0.46</v>
      </c>
      <c r="C49" s="43">
        <f>Generelt!C$10*1000000*B49*60*0.92*0.985*0.99-Turbin!S$39</f>
        <v>4875413945.1408167</v>
      </c>
      <c r="D49" s="43">
        <f>Generelt!C$10*1000000*B49*60*0.95*0.985*0.99-Turbin!AG$27</f>
        <v>4995196798.5110655</v>
      </c>
      <c r="E49" s="43">
        <f t="shared" si="0"/>
        <v>119782853.37024879</v>
      </c>
    </row>
    <row r="50" spans="2:5" x14ac:dyDescent="0.3">
      <c r="B50" s="43">
        <v>0.47</v>
      </c>
      <c r="C50" s="43">
        <f>Generelt!C$10*1000000*B50*60*0.92*0.985*0.99-Turbin!S$39</f>
        <v>4990571722.7429771</v>
      </c>
      <c r="D50" s="43">
        <f>Generelt!C$10*1000000*B50*60*0.95*0.985*0.99-Turbin!AG$27</f>
        <v>5114109721.0350342</v>
      </c>
      <c r="E50" s="43">
        <f t="shared" si="0"/>
        <v>123537998.29205704</v>
      </c>
    </row>
    <row r="51" spans="2:5" x14ac:dyDescent="0.3">
      <c r="B51" s="43">
        <v>0.48</v>
      </c>
      <c r="C51" s="43">
        <f>Generelt!C$10*1000000*B51*60*0.92*0.985*0.99-Turbin!S$39</f>
        <v>5105729500.3451366</v>
      </c>
      <c r="D51" s="43">
        <f>Generelt!C$10*1000000*B51*60*0.95*0.985*0.99-Turbin!AG$27</f>
        <v>5233022643.5590038</v>
      </c>
      <c r="E51" s="43">
        <f t="shared" si="0"/>
        <v>127293143.21386719</v>
      </c>
    </row>
    <row r="52" spans="2:5" x14ac:dyDescent="0.3">
      <c r="B52" s="43">
        <v>0.49</v>
      </c>
      <c r="C52" s="43">
        <f>Generelt!C$10*1000000*B52*60*0.92*0.985*0.99-Turbin!S$39</f>
        <v>5220887277.947298</v>
      </c>
      <c r="D52" s="43">
        <f>Generelt!C$10*1000000*B52*60*0.95*0.985*0.99-Turbin!AG$27</f>
        <v>5351935566.0829744</v>
      </c>
      <c r="E52" s="43">
        <f t="shared" si="0"/>
        <v>131048288.13567638</v>
      </c>
    </row>
    <row r="53" spans="2:5" x14ac:dyDescent="0.3">
      <c r="B53" s="43">
        <v>0.5</v>
      </c>
      <c r="C53" s="43">
        <f>Generelt!C$10*1000000*B53*60*0.92*0.985*0.99-Turbin!S$39</f>
        <v>5336045055.5494576</v>
      </c>
      <c r="D53" s="43">
        <f>Generelt!C$10*1000000*B53*60*0.95*0.985*0.99-Turbin!AG$27</f>
        <v>5470848488.606945</v>
      </c>
      <c r="E53" s="43">
        <f t="shared" si="0"/>
        <v>134803433.05748749</v>
      </c>
    </row>
    <row r="54" spans="2:5" x14ac:dyDescent="0.3">
      <c r="B54" s="43">
        <v>0.51</v>
      </c>
      <c r="C54" s="43">
        <f>Generelt!C$10*1000000*B54*60*0.92*0.985*0.99-Turbin!S$39</f>
        <v>5451202833.1516171</v>
      </c>
      <c r="D54" s="43">
        <f>Generelt!C$10*1000000*B54*60*0.95*0.985*0.99-Turbin!AG$27</f>
        <v>5589761411.1309137</v>
      </c>
      <c r="E54" s="43">
        <f t="shared" si="0"/>
        <v>138558577.97929668</v>
      </c>
    </row>
    <row r="55" spans="2:5" x14ac:dyDescent="0.3">
      <c r="B55" s="43">
        <v>0.52</v>
      </c>
      <c r="C55" s="43">
        <f>Generelt!C$10*1000000*B55*60*0.92*0.985*0.99-Turbin!S$39</f>
        <v>5566360610.7537775</v>
      </c>
      <c r="D55" s="43">
        <f>Generelt!C$10*1000000*B55*60*0.95*0.985*0.99-Turbin!AG$27</f>
        <v>5708674333.6548853</v>
      </c>
      <c r="E55" s="43">
        <f t="shared" si="0"/>
        <v>142313722.90110779</v>
      </c>
    </row>
    <row r="56" spans="2:5" x14ac:dyDescent="0.3">
      <c r="B56" s="43">
        <v>0.53</v>
      </c>
      <c r="C56" s="43">
        <f>Generelt!C$10*1000000*B56*60*0.92*0.985*0.99-Turbin!S$39</f>
        <v>5681518388.3559389</v>
      </c>
      <c r="D56" s="43">
        <f>Generelt!C$10*1000000*B56*60*0.95*0.985*0.99-Turbin!AG$27</f>
        <v>5827587256.178854</v>
      </c>
      <c r="E56" s="43">
        <f t="shared" si="0"/>
        <v>146068867.82291508</v>
      </c>
    </row>
    <row r="57" spans="2:5" x14ac:dyDescent="0.3">
      <c r="B57" s="43">
        <v>0.54</v>
      </c>
      <c r="C57" s="43">
        <f>Generelt!C$10*1000000*B57*60*0.92*0.985*0.99-Turbin!S$39</f>
        <v>5796676165.9580984</v>
      </c>
      <c r="D57" s="43">
        <f>Generelt!C$10*1000000*B57*60*0.95*0.985*0.99-Turbin!AG$27</f>
        <v>5946500178.7028246</v>
      </c>
      <c r="E57" s="43">
        <f t="shared" si="0"/>
        <v>149824012.74472618</v>
      </c>
    </row>
    <row r="58" spans="2:5" x14ac:dyDescent="0.3">
      <c r="B58" s="43">
        <v>0.55000000000000004</v>
      </c>
      <c r="C58" s="43">
        <f>Generelt!C$10*1000000*B58*60*0.92*0.985*0.99-Turbin!S$39</f>
        <v>5911833943.5602598</v>
      </c>
      <c r="D58" s="43">
        <f>Generelt!C$10*1000000*B58*60*0.95*0.985*0.99-Turbin!AG$27</f>
        <v>6065413101.2267952</v>
      </c>
      <c r="E58" s="43">
        <f t="shared" si="0"/>
        <v>153579157.66653538</v>
      </c>
    </row>
    <row r="59" spans="2:5" x14ac:dyDescent="0.3">
      <c r="B59" s="43">
        <v>0.56000000000000005</v>
      </c>
      <c r="C59" s="43">
        <f>Generelt!C$10*1000000*B59*60*0.92*0.985*0.99-Turbin!S$39</f>
        <v>6026991721.1624203</v>
      </c>
      <c r="D59" s="43">
        <f>Generelt!C$10*1000000*B59*60*0.95*0.985*0.99-Turbin!AG$27</f>
        <v>6184326023.7507658</v>
      </c>
      <c r="E59" s="43">
        <f t="shared" si="0"/>
        <v>157334302.58834553</v>
      </c>
    </row>
    <row r="60" spans="2:5" x14ac:dyDescent="0.3">
      <c r="B60" s="43">
        <v>0.56999999999999995</v>
      </c>
      <c r="C60" s="43">
        <f>Generelt!C$10*1000000*B60*60*0.92*0.985*0.99-Turbin!S$39</f>
        <v>6142149498.7645798</v>
      </c>
      <c r="D60" s="43">
        <f>Generelt!C$10*1000000*B60*60*0.95*0.985*0.99-Turbin!AG$27</f>
        <v>6303238946.2747326</v>
      </c>
      <c r="E60" s="43">
        <f t="shared" si="0"/>
        <v>161089447.51015282</v>
      </c>
    </row>
    <row r="61" spans="2:5" x14ac:dyDescent="0.3">
      <c r="B61" s="43">
        <v>0.57999999999999996</v>
      </c>
      <c r="C61" s="43">
        <f>Generelt!C$10*1000000*B61*60*0.92*0.985*0.99-Turbin!S$39</f>
        <v>6257307276.3667402</v>
      </c>
      <c r="D61" s="43">
        <f>Generelt!C$10*1000000*B61*60*0.95*0.985*0.99-Turbin!AG$27</f>
        <v>6422151868.7987041</v>
      </c>
      <c r="E61" s="43">
        <f t="shared" si="0"/>
        <v>164844592.43196392</v>
      </c>
    </row>
    <row r="62" spans="2:5" x14ac:dyDescent="0.3">
      <c r="B62" s="43">
        <v>0.59</v>
      </c>
      <c r="C62" s="43">
        <f>Generelt!C$10*1000000*B62*60*0.92*0.985*0.99-Turbin!S$39</f>
        <v>6372465053.9689007</v>
      </c>
      <c r="D62" s="43">
        <f>Generelt!C$10*1000000*B62*60*0.95*0.985*0.99-Turbin!AG$27</f>
        <v>6541064791.3226738</v>
      </c>
      <c r="E62" s="43">
        <f t="shared" si="0"/>
        <v>168599737.35377312</v>
      </c>
    </row>
    <row r="63" spans="2:5" x14ac:dyDescent="0.3">
      <c r="B63" s="43">
        <v>0.6</v>
      </c>
      <c r="C63" s="43">
        <f>Generelt!C$10*1000000*B63*60*0.92*0.985*0.99-Turbin!S$39</f>
        <v>6487622831.5710621</v>
      </c>
      <c r="D63" s="43">
        <f>Generelt!C$10*1000000*B63*60*0.95*0.985*0.99-Turbin!AG$27</f>
        <v>6659977713.8466434</v>
      </c>
      <c r="E63" s="43">
        <f t="shared" si="0"/>
        <v>172354882.27558136</v>
      </c>
    </row>
    <row r="64" spans="2:5" x14ac:dyDescent="0.3">
      <c r="B64" s="43">
        <v>0.61</v>
      </c>
      <c r="C64" s="43">
        <f>Generelt!C$10*1000000*B64*60*0.92*0.985*0.99-Turbin!S$39</f>
        <v>6602780609.1732206</v>
      </c>
      <c r="D64" s="43">
        <f>Generelt!C$10*1000000*B64*60*0.95*0.985*0.99-Turbin!AG$27</f>
        <v>6778890636.3706131</v>
      </c>
      <c r="E64" s="43">
        <f t="shared" si="0"/>
        <v>176110027.19739246</v>
      </c>
    </row>
    <row r="65" spans="2:5" x14ac:dyDescent="0.3">
      <c r="B65" s="43">
        <v>0.62</v>
      </c>
      <c r="C65" s="43">
        <f>Generelt!C$10*1000000*B65*60*0.92*0.985*0.99-Turbin!S$39</f>
        <v>6717938386.775382</v>
      </c>
      <c r="D65" s="43">
        <f>Generelt!C$10*1000000*B65*60*0.95*0.985*0.99-Turbin!AG$27</f>
        <v>6897803558.8945837</v>
      </c>
      <c r="E65" s="43">
        <f t="shared" si="0"/>
        <v>179865172.11920166</v>
      </c>
    </row>
    <row r="66" spans="2:5" x14ac:dyDescent="0.3">
      <c r="B66" s="43">
        <v>0.63</v>
      </c>
      <c r="C66" s="43">
        <f>Generelt!C$10*1000000*B66*60*0.92*0.985*0.99-Turbin!S$39</f>
        <v>6833096164.3775415</v>
      </c>
      <c r="D66" s="43">
        <f>Generelt!C$10*1000000*B66*60*0.95*0.985*0.99-Turbin!AG$27</f>
        <v>7016716481.4185534</v>
      </c>
      <c r="E66" s="43">
        <f t="shared" si="0"/>
        <v>183620317.04101181</v>
      </c>
    </row>
    <row r="67" spans="2:5" x14ac:dyDescent="0.3">
      <c r="B67" s="43">
        <v>0.64</v>
      </c>
      <c r="C67" s="43">
        <f>Generelt!C$10*1000000*B67*60*0.92*0.985*0.99-Turbin!S$39</f>
        <v>6948253941.9797029</v>
      </c>
      <c r="D67" s="43">
        <f>Generelt!C$10*1000000*B67*60*0.95*0.985*0.99-Turbin!AG$27</f>
        <v>7135629403.942524</v>
      </c>
      <c r="E67" s="43">
        <f t="shared" si="0"/>
        <v>187375461.96282101</v>
      </c>
    </row>
    <row r="68" spans="2:5" x14ac:dyDescent="0.3">
      <c r="B68" s="43">
        <v>0.65</v>
      </c>
      <c r="C68" s="43">
        <f>Generelt!C$10*1000000*B68*60*0.92*0.985*0.99-Turbin!S$39</f>
        <v>7063411719.5818624</v>
      </c>
      <c r="D68" s="43">
        <f>Generelt!C$10*1000000*B68*60*0.95*0.985*0.99-Turbin!AG$27</f>
        <v>7254542326.4664936</v>
      </c>
      <c r="E68" s="43">
        <f t="shared" si="0"/>
        <v>191130606.88463116</v>
      </c>
    </row>
    <row r="69" spans="2:5" x14ac:dyDescent="0.3">
      <c r="B69" s="43">
        <v>0.66</v>
      </c>
      <c r="C69" s="43">
        <f>Generelt!C$10*1000000*B69*60*0.92*0.985*0.99-Turbin!S$39</f>
        <v>7178569497.1840248</v>
      </c>
      <c r="D69" s="43">
        <f>Generelt!C$10*1000000*B69*60*0.95*0.985*0.99-Turbin!AG$27</f>
        <v>7373455248.9904642</v>
      </c>
      <c r="E69" s="43">
        <f t="shared" ref="E69:E103" si="1">D69-C69</f>
        <v>194885751.8064394</v>
      </c>
    </row>
    <row r="70" spans="2:5" x14ac:dyDescent="0.3">
      <c r="B70" s="43">
        <v>0.67</v>
      </c>
      <c r="C70" s="43">
        <f>Generelt!C$10*1000000*B70*60*0.92*0.985*0.99-Turbin!S$39</f>
        <v>7293727274.7861834</v>
      </c>
      <c r="D70" s="43">
        <f>Generelt!C$10*1000000*B70*60*0.95*0.985*0.99-Turbin!AG$27</f>
        <v>7492368171.5144329</v>
      </c>
      <c r="E70" s="43">
        <f t="shared" si="1"/>
        <v>198640896.72824955</v>
      </c>
    </row>
    <row r="71" spans="2:5" x14ac:dyDescent="0.3">
      <c r="B71" s="43">
        <v>0.68</v>
      </c>
      <c r="C71" s="43">
        <f>Generelt!C$10*1000000*B71*60*0.92*0.985*0.99-Turbin!S$39</f>
        <v>7408885052.3883448</v>
      </c>
      <c r="D71" s="43">
        <f>Generelt!C$10*1000000*B71*60*0.95*0.985*0.99-Turbin!AG$27</f>
        <v>7611281094.0384045</v>
      </c>
      <c r="E71" s="43">
        <f t="shared" si="1"/>
        <v>202396041.6500597</v>
      </c>
    </row>
    <row r="72" spans="2:5" x14ac:dyDescent="0.3">
      <c r="B72" s="43">
        <v>0.69</v>
      </c>
      <c r="C72" s="43">
        <f>Generelt!C$10*1000000*B72*60*0.92*0.985*0.99-Turbin!S$39</f>
        <v>7524042829.9905033</v>
      </c>
      <c r="D72" s="43">
        <f>Generelt!C$10*1000000*B72*60*0.95*0.985*0.99-Turbin!AG$27</f>
        <v>7730194016.5623713</v>
      </c>
      <c r="E72" s="43">
        <f t="shared" si="1"/>
        <v>206151186.57186794</v>
      </c>
    </row>
    <row r="73" spans="2:5" x14ac:dyDescent="0.3">
      <c r="B73" s="43">
        <v>0.7</v>
      </c>
      <c r="C73" s="43">
        <f>Generelt!C$10*1000000*B73*60*0.92*0.985*0.99-Turbin!S$39</f>
        <v>7639200607.5926647</v>
      </c>
      <c r="D73" s="43">
        <f>Generelt!C$10*1000000*B73*60*0.95*0.985*0.99-Turbin!AG$27</f>
        <v>7849106939.0863419</v>
      </c>
      <c r="E73" s="43">
        <f t="shared" si="1"/>
        <v>209906331.49367714</v>
      </c>
    </row>
    <row r="74" spans="2:5" x14ac:dyDescent="0.3">
      <c r="B74" s="43">
        <v>0.71</v>
      </c>
      <c r="C74" s="43">
        <f>Generelt!C$10*1000000*B74*60*0.92*0.985*0.99-Turbin!S$39</f>
        <v>7754358385.1948242</v>
      </c>
      <c r="D74" s="43">
        <f>Generelt!C$10*1000000*B74*60*0.95*0.985*0.99-Turbin!AG$27</f>
        <v>7968019861.6103115</v>
      </c>
      <c r="E74" s="43">
        <f t="shared" si="1"/>
        <v>213661476.41548729</v>
      </c>
    </row>
    <row r="75" spans="2:5" x14ac:dyDescent="0.3">
      <c r="B75" s="43">
        <v>0.72</v>
      </c>
      <c r="C75" s="43">
        <f>Generelt!C$10*1000000*B75*60*0.92*0.985*0.99-Turbin!S$39</f>
        <v>7869516162.7969847</v>
      </c>
      <c r="D75" s="43">
        <f>Generelt!C$10*1000000*B75*60*0.95*0.985*0.99-Turbin!AG$27</f>
        <v>8086932784.1342812</v>
      </c>
      <c r="E75" s="43">
        <f t="shared" si="1"/>
        <v>217416621.33729649</v>
      </c>
    </row>
    <row r="76" spans="2:5" x14ac:dyDescent="0.3">
      <c r="B76" s="43">
        <v>0.73</v>
      </c>
      <c r="C76" s="43">
        <f>Generelt!C$10*1000000*B76*60*0.92*0.985*0.99-Turbin!S$39</f>
        <v>7984673940.3991442</v>
      </c>
      <c r="D76" s="43">
        <f>Generelt!C$10*1000000*B76*60*0.95*0.985*0.99-Turbin!AG$27</f>
        <v>8205845706.6582537</v>
      </c>
      <c r="E76" s="43">
        <f t="shared" si="1"/>
        <v>221171766.2591095</v>
      </c>
    </row>
    <row r="77" spans="2:5" x14ac:dyDescent="0.3">
      <c r="B77" s="43">
        <v>0.74</v>
      </c>
      <c r="C77" s="43">
        <f>Generelt!C$10*1000000*B77*60*0.92*0.985*0.99-Turbin!S$39</f>
        <v>8099831718.0013065</v>
      </c>
      <c r="D77" s="43">
        <f>Generelt!C$10*1000000*B77*60*0.95*0.985*0.99-Turbin!AG$27</f>
        <v>8324758629.1822233</v>
      </c>
      <c r="E77" s="43">
        <f t="shared" si="1"/>
        <v>224926911.18091679</v>
      </c>
    </row>
    <row r="78" spans="2:5" x14ac:dyDescent="0.3">
      <c r="B78" s="43">
        <v>0.75</v>
      </c>
      <c r="C78" s="43">
        <f>Generelt!C$10*1000000*B78*60*0.92*0.985*0.99-Turbin!S$39</f>
        <v>8214989495.603467</v>
      </c>
      <c r="D78" s="43">
        <f>Generelt!C$10*1000000*B78*60*0.95*0.985*0.99-Turbin!AG$27</f>
        <v>8443671551.706193</v>
      </c>
      <c r="E78" s="43">
        <f t="shared" si="1"/>
        <v>228682056.10272598</v>
      </c>
    </row>
    <row r="79" spans="2:5" x14ac:dyDescent="0.3">
      <c r="B79" s="43">
        <v>0.76</v>
      </c>
      <c r="C79" s="43">
        <f>Generelt!C$10*1000000*B79*60*0.92*0.985*0.99-Turbin!S$39</f>
        <v>8330147273.2056265</v>
      </c>
      <c r="D79" s="43">
        <f>Generelt!C$10*1000000*B79*60*0.95*0.985*0.99-Turbin!AG$27</f>
        <v>8562584474.2301607</v>
      </c>
      <c r="E79" s="43">
        <f t="shared" si="1"/>
        <v>232437201.02453423</v>
      </c>
    </row>
    <row r="80" spans="2:5" x14ac:dyDescent="0.3">
      <c r="B80" s="43">
        <v>0.77</v>
      </c>
      <c r="C80" s="43">
        <f>Generelt!C$10*1000000*B80*60*0.92*0.985*0.99-Turbin!S$39</f>
        <v>8445305050.807786</v>
      </c>
      <c r="D80" s="43">
        <f>Generelt!C$10*1000000*B80*60*0.95*0.985*0.99-Turbin!AG$27</f>
        <v>8681497396.7541332</v>
      </c>
      <c r="E80" s="43">
        <f t="shared" si="1"/>
        <v>236192345.94634724</v>
      </c>
    </row>
    <row r="81" spans="2:5" x14ac:dyDescent="0.3">
      <c r="B81" s="43">
        <v>0.78</v>
      </c>
      <c r="C81" s="43">
        <f>Generelt!C$10*1000000*B81*60*0.92*0.985*0.99-Turbin!S$39</f>
        <v>8560462828.4099455</v>
      </c>
      <c r="D81" s="43">
        <f>Generelt!C$10*1000000*B81*60*0.95*0.985*0.99-Turbin!AG$27</f>
        <v>8800410319.2781029</v>
      </c>
      <c r="E81" s="43">
        <f t="shared" si="1"/>
        <v>239947490.86815739</v>
      </c>
    </row>
    <row r="82" spans="2:5" x14ac:dyDescent="0.3">
      <c r="B82" s="43">
        <v>0.79</v>
      </c>
      <c r="C82" s="43">
        <f>Generelt!C$10*1000000*B82*60*0.92*0.985*0.99-Turbin!S$39</f>
        <v>8675620606.0121078</v>
      </c>
      <c r="D82" s="43">
        <f>Generelt!C$10*1000000*B82*60*0.95*0.985*0.99-Turbin!AG$27</f>
        <v>8919323241.8020744</v>
      </c>
      <c r="E82" s="43">
        <f t="shared" si="1"/>
        <v>243702635.78996658</v>
      </c>
    </row>
    <row r="83" spans="2:5" x14ac:dyDescent="0.3">
      <c r="B83" s="43">
        <v>0.8</v>
      </c>
      <c r="C83" s="43">
        <f>Generelt!C$10*1000000*B83*60*0.92*0.985*0.99-Turbin!S$39</f>
        <v>8790778383.6142693</v>
      </c>
      <c r="D83" s="43">
        <f>Generelt!C$10*1000000*B83*60*0.95*0.985*0.99-Turbin!AG$27</f>
        <v>9038236164.3260422</v>
      </c>
      <c r="E83" s="43">
        <f t="shared" si="1"/>
        <v>247457780.71177292</v>
      </c>
    </row>
    <row r="84" spans="2:5" x14ac:dyDescent="0.3">
      <c r="B84" s="43">
        <v>0.81</v>
      </c>
      <c r="C84" s="43">
        <f>Generelt!C$10*1000000*B84*60*0.92*0.985*0.99-Turbin!S$39</f>
        <v>8905936161.2164307</v>
      </c>
      <c r="D84" s="43">
        <f>Generelt!C$10*1000000*B84*60*0.95*0.985*0.99-Turbin!AG$27</f>
        <v>9157149086.8500137</v>
      </c>
      <c r="E84" s="43">
        <f t="shared" si="1"/>
        <v>251212925.63358307</v>
      </c>
    </row>
    <row r="85" spans="2:5" x14ac:dyDescent="0.3">
      <c r="B85" s="43">
        <v>0.82</v>
      </c>
      <c r="C85" s="43">
        <f>Generelt!C$10*1000000*B85*60*0.92*0.985*0.99-Turbin!S$39</f>
        <v>9021093938.8185863</v>
      </c>
      <c r="D85" s="43">
        <f>Generelt!C$10*1000000*B85*60*0.95*0.985*0.99-Turbin!AG$27</f>
        <v>9276062009.3739815</v>
      </c>
      <c r="E85" s="43">
        <f t="shared" si="1"/>
        <v>254968070.55539513</v>
      </c>
    </row>
    <row r="86" spans="2:5" x14ac:dyDescent="0.3">
      <c r="B86" s="43">
        <v>0.83</v>
      </c>
      <c r="C86" s="43">
        <f>Generelt!C$10*1000000*B86*60*0.92*0.985*0.99-Turbin!S$39</f>
        <v>9136251716.4207497</v>
      </c>
      <c r="D86" s="43">
        <f>Generelt!C$10*1000000*B86*60*0.95*0.985*0.99-Turbin!AG$27</f>
        <v>9394974931.897953</v>
      </c>
      <c r="E86" s="43">
        <f t="shared" si="1"/>
        <v>258723215.47720337</v>
      </c>
    </row>
    <row r="87" spans="2:5" x14ac:dyDescent="0.3">
      <c r="B87" s="43">
        <v>0.84</v>
      </c>
      <c r="C87" s="43">
        <f>Generelt!C$10*1000000*B87*60*0.92*0.985*0.99-Turbin!S$39</f>
        <v>9251409494.0229092</v>
      </c>
      <c r="D87" s="43">
        <f>Generelt!C$10*1000000*B87*60*0.95*0.985*0.99-Turbin!AG$27</f>
        <v>9513887854.4219208</v>
      </c>
      <c r="E87" s="43">
        <f t="shared" si="1"/>
        <v>262478360.39901161</v>
      </c>
    </row>
    <row r="88" spans="2:5" x14ac:dyDescent="0.3">
      <c r="B88" s="43">
        <v>0.85</v>
      </c>
      <c r="C88" s="43">
        <f>Generelt!C$10*1000000*B88*60*0.92*0.985*0.99-Turbin!S$39</f>
        <v>9366567271.6250706</v>
      </c>
      <c r="D88" s="43">
        <f>Generelt!C$10*1000000*B88*60*0.95*0.985*0.99-Turbin!AG$27</f>
        <v>9632800776.9458923</v>
      </c>
      <c r="E88" s="43">
        <f t="shared" si="1"/>
        <v>266233505.32082176</v>
      </c>
    </row>
    <row r="89" spans="2:5" x14ac:dyDescent="0.3">
      <c r="B89" s="43">
        <v>0.86</v>
      </c>
      <c r="C89" s="43">
        <f>Generelt!C$10*1000000*B89*60*0.92*0.985*0.99-Turbin!S$39</f>
        <v>9481725049.2272301</v>
      </c>
      <c r="D89" s="43">
        <f>Generelt!C$10*1000000*B89*60*0.95*0.985*0.99-Turbin!AG$27</f>
        <v>9751713699.4698639</v>
      </c>
      <c r="E89" s="43">
        <f t="shared" si="1"/>
        <v>269988650.24263382</v>
      </c>
    </row>
    <row r="90" spans="2:5" x14ac:dyDescent="0.3">
      <c r="B90" s="43">
        <v>0.87</v>
      </c>
      <c r="C90" s="43">
        <f>Generelt!C$10*1000000*B90*60*0.92*0.985*0.99-Turbin!S$39</f>
        <v>9596882826.8293915</v>
      </c>
      <c r="D90" s="43">
        <f>Generelt!C$10*1000000*B90*60*0.95*0.985*0.99-Turbin!AG$27</f>
        <v>9870626621.9938335</v>
      </c>
      <c r="E90" s="43">
        <f t="shared" si="1"/>
        <v>273743795.16444206</v>
      </c>
    </row>
    <row r="91" spans="2:5" x14ac:dyDescent="0.3">
      <c r="B91" s="43">
        <v>0.88</v>
      </c>
      <c r="C91" s="43">
        <f>Generelt!C$10*1000000*B91*60*0.92*0.985*0.99-Turbin!S$39</f>
        <v>9712040604.4315529</v>
      </c>
      <c r="D91" s="43">
        <f>Generelt!C$10*1000000*B91*60*0.95*0.985*0.99-Turbin!AG$27</f>
        <v>9989539544.5178013</v>
      </c>
      <c r="E91" s="43">
        <f t="shared" si="1"/>
        <v>277498940.0862484</v>
      </c>
    </row>
    <row r="92" spans="2:5" x14ac:dyDescent="0.3">
      <c r="B92" s="43">
        <v>0.89</v>
      </c>
      <c r="C92" s="43">
        <f>Generelt!C$10*1000000*B92*60*0.92*0.985*0.99-Turbin!S$39</f>
        <v>9827198382.0337143</v>
      </c>
      <c r="D92" s="43">
        <f>Generelt!C$10*1000000*B92*60*0.95*0.985*0.99-Turbin!AG$27</f>
        <v>10108452467.041773</v>
      </c>
      <c r="E92" s="43">
        <f t="shared" si="1"/>
        <v>281254085.00805855</v>
      </c>
    </row>
    <row r="93" spans="2:5" x14ac:dyDescent="0.3">
      <c r="B93" s="43">
        <v>0.9</v>
      </c>
      <c r="C93" s="43">
        <f>Generelt!C$10*1000000*B93*60*0.92*0.985*0.99-Turbin!S$39</f>
        <v>9942356159.6358738</v>
      </c>
      <c r="D93" s="43">
        <f>Generelt!C$10*1000000*B93*60*0.95*0.985*0.99-Turbin!AG$27</f>
        <v>10227365389.565742</v>
      </c>
      <c r="E93" s="43">
        <f t="shared" si="1"/>
        <v>285009229.9298687</v>
      </c>
    </row>
    <row r="94" spans="2:5" x14ac:dyDescent="0.3">
      <c r="B94" s="43">
        <v>0.91</v>
      </c>
      <c r="C94" s="43">
        <f>Generelt!C$10*1000000*B94*60*0.92*0.985*0.99-Turbin!S$39</f>
        <v>10057513937.238035</v>
      </c>
      <c r="D94" s="43">
        <f>Generelt!C$10*1000000*B94*60*0.95*0.985*0.99-Turbin!AG$27</f>
        <v>10346278312.089716</v>
      </c>
      <c r="E94" s="43">
        <f t="shared" si="1"/>
        <v>288764374.85168076</v>
      </c>
    </row>
    <row r="95" spans="2:5" x14ac:dyDescent="0.3">
      <c r="B95" s="43">
        <v>0.92</v>
      </c>
      <c r="C95" s="43">
        <f>Generelt!C$10*1000000*B95*60*0.92*0.985*0.99-Turbin!S$39</f>
        <v>10172671714.840195</v>
      </c>
      <c r="D95" s="43">
        <f>Generelt!C$10*1000000*B95*60*0.95*0.985*0.99-Turbin!AG$27</f>
        <v>10465191234.613684</v>
      </c>
      <c r="E95" s="43">
        <f t="shared" si="1"/>
        <v>292519519.773489</v>
      </c>
    </row>
    <row r="96" spans="2:5" x14ac:dyDescent="0.3">
      <c r="B96" s="43">
        <v>0.93</v>
      </c>
      <c r="C96" s="43">
        <f>Generelt!C$10*1000000*B96*60*0.92*0.985*0.99-Turbin!S$39</f>
        <v>10287829492.442356</v>
      </c>
      <c r="D96" s="43">
        <f>Generelt!C$10*1000000*B96*60*0.95*0.985*0.99-Turbin!AG$27</f>
        <v>10584104157.137653</v>
      </c>
      <c r="E96" s="43">
        <f t="shared" si="1"/>
        <v>296274664.69529724</v>
      </c>
    </row>
    <row r="97" spans="2:5" x14ac:dyDescent="0.3">
      <c r="B97" s="43">
        <v>0.94</v>
      </c>
      <c r="C97" s="43">
        <f>Generelt!C$10*1000000*B97*60*0.92*0.985*0.99-Turbin!S$39</f>
        <v>10402987270.044516</v>
      </c>
      <c r="D97" s="43">
        <f>Generelt!C$10*1000000*B97*60*0.95*0.985*0.99-Turbin!AG$27</f>
        <v>10703017079.661621</v>
      </c>
      <c r="E97" s="43">
        <f t="shared" si="1"/>
        <v>300029809.61710548</v>
      </c>
    </row>
    <row r="98" spans="2:5" x14ac:dyDescent="0.3">
      <c r="B98" s="43">
        <v>0.95</v>
      </c>
      <c r="C98" s="43">
        <f>Generelt!C$10*1000000*B98*60*0.92*0.985*0.99-Turbin!S$39</f>
        <v>10518145047.646675</v>
      </c>
      <c r="D98" s="43">
        <f>Generelt!C$10*1000000*B98*60*0.95*0.985*0.99-Turbin!AG$27</f>
        <v>10821930002.185593</v>
      </c>
      <c r="E98" s="43">
        <f t="shared" si="1"/>
        <v>303784954.53891754</v>
      </c>
    </row>
    <row r="99" spans="2:5" x14ac:dyDescent="0.3">
      <c r="B99" s="43">
        <v>0.96</v>
      </c>
      <c r="C99" s="43">
        <f>Generelt!C$10*1000000*B99*60*0.92*0.985*0.99-Turbin!S$39</f>
        <v>10633302825.248835</v>
      </c>
      <c r="D99" s="43">
        <f>Generelt!C$10*1000000*B99*60*0.95*0.985*0.99-Turbin!AG$27</f>
        <v>10940842924.70956</v>
      </c>
      <c r="E99" s="43">
        <f t="shared" si="1"/>
        <v>307540099.46072578</v>
      </c>
    </row>
    <row r="100" spans="2:5" x14ac:dyDescent="0.3">
      <c r="B100" s="43">
        <v>0.97</v>
      </c>
      <c r="C100" s="43">
        <f>Generelt!C$10*1000000*B100*60*0.92*0.985*0.99-Turbin!S$39</f>
        <v>10748460602.850998</v>
      </c>
      <c r="D100" s="43">
        <f>Generelt!C$10*1000000*B100*60*0.95*0.985*0.99-Turbin!AG$27</f>
        <v>11059755847.233532</v>
      </c>
      <c r="E100" s="43">
        <f t="shared" si="1"/>
        <v>311295244.38253403</v>
      </c>
    </row>
    <row r="101" spans="2:5" x14ac:dyDescent="0.3">
      <c r="B101" s="43">
        <v>0.98</v>
      </c>
      <c r="C101" s="43">
        <f>Generelt!C$10*1000000*B101*60*0.92*0.985*0.99-Turbin!S$39</f>
        <v>10863618380.453157</v>
      </c>
      <c r="D101" s="43">
        <f>Generelt!C$10*1000000*B101*60*0.95*0.985*0.99-Turbin!AG$27</f>
        <v>11178668769.757502</v>
      </c>
      <c r="E101" s="43">
        <f t="shared" si="1"/>
        <v>315050389.30434418</v>
      </c>
    </row>
    <row r="102" spans="2:5" x14ac:dyDescent="0.3">
      <c r="B102" s="43">
        <v>0.99</v>
      </c>
      <c r="C102" s="43">
        <f>Generelt!C$10*1000000*B102*60*0.92*0.985*0.99-Turbin!S$39</f>
        <v>10978776158.055315</v>
      </c>
      <c r="D102" s="43">
        <f>Generelt!C$10*1000000*B102*60*0.95*0.985*0.99-Turbin!AG$27</f>
        <v>11297581692.281473</v>
      </c>
      <c r="E102" s="43">
        <f t="shared" si="1"/>
        <v>318805534.22615814</v>
      </c>
    </row>
    <row r="103" spans="2:5" x14ac:dyDescent="0.3">
      <c r="B103" s="43">
        <v>1</v>
      </c>
      <c r="C103" s="43">
        <f>Generelt!C$10*1000000*B103*60*0.92*0.985*0.99-Turbin!S$39</f>
        <v>11093933935.657476</v>
      </c>
      <c r="D103" s="43">
        <f>Generelt!C$10*1000000*B103*60*0.95*0.985*0.99-Turbin!AG$27</f>
        <v>11416494614.805443</v>
      </c>
      <c r="E103" s="43">
        <f t="shared" si="1"/>
        <v>322560679.14796638</v>
      </c>
    </row>
  </sheetData>
  <mergeCells count="1">
    <mergeCell ref="G3:K7"/>
  </mergeCells>
  <conditionalFormatting sqref="E4:E103">
    <cfRule type="dataBar" priority="1">
      <dataBar>
        <cfvo type="min"/>
        <cfvo type="max"/>
        <color rgb="FF63C384"/>
      </dataBar>
      <extLst>
        <ext xmlns:x14="http://schemas.microsoft.com/office/spreadsheetml/2009/9/main" uri="{B025F937-C7B1-47D3-B67F-A62EFF666E3E}">
          <x14:id>{D992588E-BB25-432C-A9F7-C42F71DB59E9}</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D992588E-BB25-432C-A9F7-C42F71DB59E9}">
            <x14:dataBar minLength="0" maxLength="100" border="1" negativeBarBorderColorSameAsPositive="0">
              <x14:cfvo type="autoMin"/>
              <x14:cfvo type="autoMax"/>
              <x14:borderColor rgb="FF63C384"/>
              <x14:negativeFillColor rgb="FFFF0000"/>
              <x14:negativeBorderColor rgb="FFFF0000"/>
              <x14:axisColor rgb="FF000000"/>
            </x14:dataBar>
          </x14:cfRule>
          <xm:sqref>E4:E103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CECC-060E-479C-8110-0EB0E2CB74DA}">
  <dimension ref="B2:O15"/>
  <sheetViews>
    <sheetView workbookViewId="0">
      <selection activeCell="I28" sqref="I28"/>
    </sheetView>
  </sheetViews>
  <sheetFormatPr baseColWidth="10" defaultColWidth="11.5546875" defaultRowHeight="14.4" x14ac:dyDescent="0.3"/>
  <cols>
    <col min="1" max="1" width="11.5546875" style="43"/>
    <col min="2" max="2" width="14.88671875" style="43" bestFit="1" customWidth="1"/>
    <col min="3" max="5" width="11.5546875" style="43"/>
    <col min="6" max="6" width="13.33203125" style="43" customWidth="1"/>
    <col min="7" max="9" width="11.5546875" style="43"/>
    <col min="10" max="10" width="12.33203125" style="43" bestFit="1" customWidth="1"/>
    <col min="11" max="16384" width="11.5546875" style="43"/>
  </cols>
  <sheetData>
    <row r="2" spans="2:15" x14ac:dyDescent="0.3">
      <c r="J2" s="43" t="s">
        <v>58</v>
      </c>
    </row>
    <row r="3" spans="2:15" x14ac:dyDescent="0.3">
      <c r="O3" s="43" t="s">
        <v>109</v>
      </c>
    </row>
    <row r="4" spans="2:15" x14ac:dyDescent="0.3">
      <c r="B4" s="101" t="s">
        <v>88</v>
      </c>
      <c r="C4" s="101"/>
      <c r="D4" s="101"/>
      <c r="F4" s="49" t="s">
        <v>89</v>
      </c>
      <c r="J4" s="49" t="s">
        <v>90</v>
      </c>
    </row>
    <row r="5" spans="2:15" x14ac:dyDescent="0.3">
      <c r="K5" s="43" t="s">
        <v>34</v>
      </c>
    </row>
    <row r="6" spans="2:15" x14ac:dyDescent="0.3">
      <c r="B6" s="45" t="s">
        <v>91</v>
      </c>
      <c r="C6" s="45">
        <v>65</v>
      </c>
      <c r="D6" s="45" t="s">
        <v>56</v>
      </c>
      <c r="F6" s="45" t="s">
        <v>92</v>
      </c>
      <c r="G6" s="45">
        <f>Generelt!C8</f>
        <v>589.71250000000009</v>
      </c>
      <c r="H6" s="45" t="s">
        <v>56</v>
      </c>
      <c r="K6" s="43">
        <f>1182.3257*(C7)^-0.1998</f>
        <v>920.51810470646194</v>
      </c>
      <c r="L6" s="43">
        <f>K6*C10*1000</f>
        <v>2054389.2931312639</v>
      </c>
      <c r="M6" s="43" t="s">
        <v>112</v>
      </c>
    </row>
    <row r="7" spans="2:15" x14ac:dyDescent="0.3">
      <c r="B7" s="45" t="s">
        <v>41</v>
      </c>
      <c r="C7" s="45">
        <v>3.5</v>
      </c>
      <c r="D7" s="45" t="s">
        <v>93</v>
      </c>
      <c r="F7" s="45" t="s">
        <v>94</v>
      </c>
      <c r="G7" s="45">
        <f>C9</f>
        <v>16.87</v>
      </c>
      <c r="H7" s="45" t="s">
        <v>95</v>
      </c>
    </row>
    <row r="8" spans="2:15" x14ac:dyDescent="0.3">
      <c r="B8" s="45" t="s">
        <v>96</v>
      </c>
      <c r="C8" s="45">
        <v>3</v>
      </c>
      <c r="D8" s="45" t="s">
        <v>95</v>
      </c>
      <c r="F8" s="45" t="s">
        <v>97</v>
      </c>
      <c r="G8" s="45">
        <f>G6*G7*9.81*1000000/(3.6*1000000000)</f>
        <v>27.109525909375009</v>
      </c>
      <c r="H8" s="45" t="s">
        <v>98</v>
      </c>
    </row>
    <row r="9" spans="2:15" x14ac:dyDescent="0.3">
      <c r="B9" s="45" t="s">
        <v>99</v>
      </c>
      <c r="C9" s="45">
        <v>16.87</v>
      </c>
      <c r="D9" s="45" t="s">
        <v>95</v>
      </c>
    </row>
    <row r="10" spans="2:15" x14ac:dyDescent="0.3">
      <c r="B10" s="45" t="s">
        <v>100</v>
      </c>
      <c r="C10" s="45">
        <f>C6*9.81*1000*C7/1000000</f>
        <v>2.2317749999999998</v>
      </c>
      <c r="D10" s="45" t="s">
        <v>32</v>
      </c>
    </row>
    <row r="11" spans="2:15" x14ac:dyDescent="0.3">
      <c r="B11" s="45" t="s">
        <v>101</v>
      </c>
      <c r="C11" s="45">
        <f>C9*1000000/(C7*3600)</f>
        <v>1338.8888888888889</v>
      </c>
      <c r="D11" s="45" t="s">
        <v>102</v>
      </c>
      <c r="F11" s="45" t="s">
        <v>103</v>
      </c>
    </row>
    <row r="12" spans="2:15" x14ac:dyDescent="0.3">
      <c r="B12" s="45" t="s">
        <v>97</v>
      </c>
      <c r="C12" s="45">
        <f>9.81*C6*C9*1000000/(3.6*1000000)</f>
        <v>2988.0987500000001</v>
      </c>
      <c r="D12" s="45" t="s">
        <v>104</v>
      </c>
    </row>
    <row r="13" spans="2:15" x14ac:dyDescent="0.3">
      <c r="B13" s="45" t="s">
        <v>105</v>
      </c>
      <c r="C13" s="45">
        <f>C12/0.9</f>
        <v>3320.1097222222224</v>
      </c>
      <c r="D13" s="45" t="s">
        <v>104</v>
      </c>
      <c r="F13" s="45" t="s">
        <v>110</v>
      </c>
      <c r="G13" s="45">
        <f>G8*0.6*0.92*0.985*0.99</f>
        <v>14.592591513170925</v>
      </c>
      <c r="H13" s="45" t="s">
        <v>33</v>
      </c>
    </row>
    <row r="14" spans="2:15" x14ac:dyDescent="0.3">
      <c r="B14" s="45" t="s">
        <v>106</v>
      </c>
      <c r="C14" s="45">
        <v>0.5</v>
      </c>
      <c r="D14" s="45" t="s">
        <v>107</v>
      </c>
      <c r="F14" s="45" t="s">
        <v>111</v>
      </c>
      <c r="G14" s="45">
        <f>G13-C15</f>
        <v>12.598542138170925</v>
      </c>
      <c r="H14" s="45" t="s">
        <v>33</v>
      </c>
    </row>
    <row r="15" spans="2:15" x14ac:dyDescent="0.3">
      <c r="B15" s="45" t="s">
        <v>108</v>
      </c>
      <c r="C15" s="45">
        <f>C13*1000*0.45/1000000+C14</f>
        <v>1.9940493750000001</v>
      </c>
      <c r="D15" s="45" t="s">
        <v>107</v>
      </c>
      <c r="F15" s="45" t="s">
        <v>116</v>
      </c>
      <c r="G15" s="45">
        <f>G14*60</f>
        <v>755.91252829025552</v>
      </c>
      <c r="H15" s="45" t="s">
        <v>33</v>
      </c>
    </row>
  </sheetData>
  <mergeCells count="1">
    <mergeCell ref="B4:D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2B32C-A07A-4624-9B9E-06B0158095D5}">
  <dimension ref="B2:BL116"/>
  <sheetViews>
    <sheetView showGridLines="0" zoomScaleNormal="100" workbookViewId="0">
      <selection activeCell="C11" sqref="C11"/>
    </sheetView>
  </sheetViews>
  <sheetFormatPr baseColWidth="10" defaultColWidth="11.5546875" defaultRowHeight="14.4" x14ac:dyDescent="0.3"/>
  <cols>
    <col min="1" max="1" width="11.5546875" style="43"/>
    <col min="2" max="2" width="20.5546875" style="43" bestFit="1" customWidth="1"/>
    <col min="3" max="3" width="15.5546875" style="43" customWidth="1"/>
    <col min="4" max="4" width="10.6640625" style="43" bestFit="1" customWidth="1"/>
    <col min="5" max="5" width="10.6640625" style="43" customWidth="1"/>
    <col min="6" max="6" width="17.109375" style="43" bestFit="1" customWidth="1"/>
    <col min="7" max="7" width="9.5546875" style="43" bestFit="1" customWidth="1"/>
    <col min="8" max="8" width="8.88671875" style="43" bestFit="1" customWidth="1"/>
    <col min="9" max="9" width="4.88671875" style="43" customWidth="1"/>
    <col min="10" max="10" width="9.88671875" style="43" bestFit="1" customWidth="1"/>
    <col min="11" max="11" width="7.6640625" style="43" bestFit="1" customWidth="1"/>
    <col min="12" max="12" width="12.88671875" style="43" customWidth="1"/>
    <col min="13" max="13" width="2.5546875" style="43" bestFit="1" customWidth="1"/>
    <col min="14" max="14" width="11.33203125" style="43" bestFit="1" customWidth="1"/>
    <col min="15" max="15" width="6.44140625" style="43" bestFit="1" customWidth="1"/>
    <col min="16" max="16" width="9.88671875" style="43" bestFit="1" customWidth="1"/>
    <col min="17" max="17" width="8.88671875" style="43" bestFit="1" customWidth="1"/>
    <col min="18" max="18" width="4.109375" style="43" bestFit="1" customWidth="1"/>
    <col min="19" max="19" width="9.88671875" style="43" bestFit="1" customWidth="1"/>
    <col min="20" max="20" width="4.6640625" style="43" bestFit="1" customWidth="1"/>
    <col min="21" max="21" width="9.88671875" style="43" bestFit="1" customWidth="1"/>
    <col min="22" max="22" width="2.5546875" style="43" bestFit="1" customWidth="1"/>
    <col min="23" max="23" width="8.44140625" style="43" bestFit="1" customWidth="1"/>
    <col min="24" max="24" width="11.6640625" style="43" bestFit="1" customWidth="1"/>
    <col min="25" max="25" width="2.109375" style="43" bestFit="1" customWidth="1"/>
    <col min="26" max="26" width="13.33203125" style="43" customWidth="1"/>
    <col min="27" max="27" width="2.6640625" style="43" bestFit="1" customWidth="1"/>
    <col min="28" max="28" width="9.88671875" style="43" bestFit="1" customWidth="1"/>
    <col min="29" max="29" width="4.6640625" style="43" bestFit="1" customWidth="1"/>
    <col min="30" max="30" width="12.6640625" style="43" customWidth="1"/>
    <col min="31" max="31" width="2.5546875" style="43" bestFit="1" customWidth="1"/>
    <col min="32" max="32" width="11.5546875" style="43"/>
    <col min="33" max="33" width="11.33203125" style="43" bestFit="1" customWidth="1"/>
    <col min="34" max="34" width="2.5546875" style="43" bestFit="1" customWidth="1"/>
    <col min="35" max="35" width="12.33203125" style="43" bestFit="1" customWidth="1"/>
    <col min="36" max="36" width="7.5546875" style="43" bestFit="1" customWidth="1"/>
    <col min="37" max="37" width="11.33203125" style="43" bestFit="1" customWidth="1"/>
    <col min="38" max="38" width="2.5546875" style="43" customWidth="1"/>
    <col min="39" max="39" width="12.33203125" style="43" bestFit="1" customWidth="1"/>
    <col min="40" max="40" width="7.5546875" style="43" bestFit="1" customWidth="1"/>
    <col min="41" max="41" width="11.33203125" style="43" bestFit="1" customWidth="1"/>
    <col min="42" max="42" width="2.5546875" style="43" customWidth="1"/>
    <col min="43" max="43" width="12.33203125" style="43" bestFit="1" customWidth="1"/>
    <col min="44" max="44" width="7.5546875" style="43" bestFit="1" customWidth="1"/>
    <col min="45" max="16384" width="11.5546875" style="43"/>
  </cols>
  <sheetData>
    <row r="2" spans="2:64" x14ac:dyDescent="0.3">
      <c r="B2" s="43" t="s">
        <v>148</v>
      </c>
      <c r="C2" s="52" t="s">
        <v>133</v>
      </c>
    </row>
    <row r="3" spans="2:64" x14ac:dyDescent="0.3">
      <c r="BF3" s="43" t="s">
        <v>199</v>
      </c>
      <c r="BG3" s="84">
        <f>C10*C9/H7</f>
        <v>2.3210000000000001E-2</v>
      </c>
      <c r="BI3" s="43" t="s">
        <v>200</v>
      </c>
      <c r="BJ3" s="55">
        <f>J7*C9/1000</f>
        <v>0.1055</v>
      </c>
    </row>
    <row r="4" spans="2:64" x14ac:dyDescent="0.3">
      <c r="B4" s="43" t="s">
        <v>126</v>
      </c>
      <c r="C4" s="43">
        <v>66000</v>
      </c>
      <c r="D4" s="43" t="s">
        <v>131</v>
      </c>
      <c r="F4" s="45" t="s">
        <v>132</v>
      </c>
      <c r="G4" s="45" t="s">
        <v>151</v>
      </c>
      <c r="H4" s="107" t="s">
        <v>138</v>
      </c>
      <c r="I4" s="107"/>
      <c r="J4" s="105" t="s">
        <v>155</v>
      </c>
      <c r="K4" s="106"/>
      <c r="L4" s="105" t="s">
        <v>134</v>
      </c>
      <c r="M4" s="106"/>
      <c r="N4" s="105" t="s">
        <v>149</v>
      </c>
      <c r="O4" s="106"/>
      <c r="P4" s="105" t="s">
        <v>153</v>
      </c>
      <c r="Q4" s="106"/>
    </row>
    <row r="5" spans="2:64" x14ac:dyDescent="0.3">
      <c r="B5" s="43" t="s">
        <v>127</v>
      </c>
      <c r="C5" s="43">
        <f>Turbin!D39*0.985*0.99*0.92</f>
        <v>74.569177652489245</v>
      </c>
      <c r="D5" s="43" t="s">
        <v>32</v>
      </c>
      <c r="F5" s="45" t="s">
        <v>136</v>
      </c>
      <c r="G5" s="45" t="s">
        <v>137</v>
      </c>
      <c r="H5" s="45">
        <v>800</v>
      </c>
      <c r="I5" s="63" t="s">
        <v>159</v>
      </c>
      <c r="J5" s="63">
        <v>0.11</v>
      </c>
      <c r="K5" s="45" t="s">
        <v>156</v>
      </c>
      <c r="L5" s="57">
        <v>1065</v>
      </c>
      <c r="M5" s="45" t="s">
        <v>130</v>
      </c>
      <c r="N5" s="45">
        <v>600</v>
      </c>
      <c r="O5" s="45" t="s">
        <v>150</v>
      </c>
      <c r="P5" s="45">
        <f>C$9*N5</f>
        <v>633000</v>
      </c>
      <c r="Q5" s="45" t="s">
        <v>150</v>
      </c>
    </row>
    <row r="6" spans="2:64" x14ac:dyDescent="0.3">
      <c r="B6" s="43" t="s">
        <v>129</v>
      </c>
      <c r="C6" s="43">
        <v>0.86</v>
      </c>
      <c r="F6" s="45" t="s">
        <v>135</v>
      </c>
      <c r="G6" s="45" t="s">
        <v>137</v>
      </c>
      <c r="H6" s="45">
        <v>1000</v>
      </c>
      <c r="I6" s="63" t="s">
        <v>159</v>
      </c>
      <c r="J6" s="63">
        <v>0.1</v>
      </c>
      <c r="K6" s="45" t="s">
        <v>156</v>
      </c>
      <c r="L6" s="57">
        <v>1205</v>
      </c>
      <c r="M6" s="45" t="s">
        <v>130</v>
      </c>
      <c r="N6" s="45">
        <v>700</v>
      </c>
      <c r="O6" s="45" t="s">
        <v>150</v>
      </c>
      <c r="P6" s="45">
        <f>C$9*N6</f>
        <v>738500</v>
      </c>
      <c r="Q6" s="45" t="s">
        <v>150</v>
      </c>
      <c r="BG6" s="80" t="s">
        <v>198</v>
      </c>
      <c r="BJ6" s="80" t="s">
        <v>197</v>
      </c>
    </row>
    <row r="7" spans="2:64" x14ac:dyDescent="0.3">
      <c r="B7" s="43" t="s">
        <v>128</v>
      </c>
      <c r="C7" s="43">
        <f>(C5*1000000)/(C4*SQRT(3)*C6)</f>
        <v>758.50131766937443</v>
      </c>
      <c r="D7" s="43" t="s">
        <v>130</v>
      </c>
      <c r="F7" s="45" t="s">
        <v>147</v>
      </c>
      <c r="G7" s="45" t="s">
        <v>137</v>
      </c>
      <c r="H7" s="45">
        <v>1200</v>
      </c>
      <c r="I7" s="63" t="s">
        <v>159</v>
      </c>
      <c r="J7" s="63">
        <v>0.1</v>
      </c>
      <c r="K7" s="45" t="s">
        <v>156</v>
      </c>
      <c r="L7" s="57">
        <v>1295</v>
      </c>
      <c r="M7" s="45" t="s">
        <v>130</v>
      </c>
      <c r="N7" s="45">
        <v>800</v>
      </c>
      <c r="O7" s="45" t="s">
        <v>150</v>
      </c>
      <c r="P7" s="45">
        <f>C$9*N7</f>
        <v>844000</v>
      </c>
      <c r="Q7" s="45" t="s">
        <v>150</v>
      </c>
      <c r="BG7" s="110"/>
      <c r="BJ7" s="111"/>
    </row>
    <row r="8" spans="2:64" x14ac:dyDescent="0.3">
      <c r="B8" s="43" t="s">
        <v>158</v>
      </c>
      <c r="C8" s="61" t="str">
        <f>COMPLEX(-C7*COS(ACOS(-C6)),-C7*SIN(ACOS(-C6)),"j")</f>
        <v>652,311133195662-387,05869634355j</v>
      </c>
      <c r="F8" s="59"/>
      <c r="G8" s="59"/>
      <c r="H8" s="59"/>
      <c r="I8" s="59"/>
      <c r="J8" s="60"/>
      <c r="K8" s="59"/>
      <c r="L8" s="59"/>
      <c r="M8" s="59"/>
      <c r="N8" s="59"/>
      <c r="O8" s="59"/>
      <c r="BE8" s="81"/>
      <c r="BF8" s="82"/>
      <c r="BG8" s="110"/>
      <c r="BH8" s="83"/>
      <c r="BI8" s="81"/>
      <c r="BJ8" s="111"/>
      <c r="BK8" s="83"/>
      <c r="BL8" s="81"/>
    </row>
    <row r="9" spans="2:64" x14ac:dyDescent="0.3">
      <c r="B9" s="43" t="s">
        <v>141</v>
      </c>
      <c r="C9" s="43">
        <v>1055</v>
      </c>
      <c r="D9" s="62" t="s">
        <v>56</v>
      </c>
    </row>
    <row r="10" spans="2:64" x14ac:dyDescent="0.3">
      <c r="B10" s="43" t="s">
        <v>142</v>
      </c>
      <c r="C10" s="55">
        <v>2.64E-2</v>
      </c>
      <c r="D10" s="53" t="s">
        <v>143</v>
      </c>
      <c r="F10" s="43" t="s">
        <v>218</v>
      </c>
      <c r="BD10" s="80" t="s">
        <v>195</v>
      </c>
      <c r="BL10" s="80" t="s">
        <v>196</v>
      </c>
    </row>
    <row r="11" spans="2:64" x14ac:dyDescent="0.3">
      <c r="B11" s="43" t="s">
        <v>194</v>
      </c>
      <c r="C11" s="58" t="str">
        <f>COMPLEX(C10*C9/H7,J7*1.055,"j")</f>
        <v>0,02321+0,1055j</v>
      </c>
      <c r="D11" s="43" t="s">
        <v>157</v>
      </c>
    </row>
    <row r="14" spans="2:64" x14ac:dyDescent="0.3">
      <c r="F14" s="107" t="s">
        <v>136</v>
      </c>
      <c r="G14" s="107"/>
      <c r="H14" s="107"/>
      <c r="I14" s="107"/>
      <c r="J14" s="107"/>
      <c r="K14" s="107"/>
      <c r="L14" s="107"/>
      <c r="M14" s="107"/>
      <c r="O14" s="107" t="s">
        <v>135</v>
      </c>
      <c r="P14" s="107"/>
      <c r="Q14" s="107"/>
      <c r="R14" s="107"/>
      <c r="S14" s="107"/>
      <c r="T14" s="107"/>
      <c r="U14" s="107"/>
      <c r="V14" s="107"/>
      <c r="X14" s="107" t="s">
        <v>147</v>
      </c>
      <c r="Y14" s="107"/>
      <c r="Z14" s="107"/>
      <c r="AA14" s="107"/>
      <c r="AB14" s="107"/>
      <c r="AC14" s="107"/>
      <c r="AD14" s="107"/>
      <c r="AE14" s="107"/>
      <c r="AG14" s="107" t="s">
        <v>154</v>
      </c>
      <c r="AH14" s="107"/>
      <c r="AI14" s="107"/>
      <c r="AJ14" s="107"/>
      <c r="AK14" s="107"/>
      <c r="AL14" s="107"/>
      <c r="AM14" s="107"/>
      <c r="AN14" s="107"/>
      <c r="AO14" s="107"/>
      <c r="AP14" s="107"/>
      <c r="AQ14" s="107"/>
      <c r="AR14" s="107"/>
    </row>
    <row r="15" spans="2:64" x14ac:dyDescent="0.3">
      <c r="B15" s="43" t="s">
        <v>140</v>
      </c>
      <c r="F15" s="107" t="s">
        <v>139</v>
      </c>
      <c r="G15" s="107"/>
      <c r="H15" s="107" t="s">
        <v>144</v>
      </c>
      <c r="I15" s="107"/>
      <c r="J15" s="107"/>
      <c r="K15" s="107"/>
      <c r="L15" s="107"/>
      <c r="M15" s="107"/>
      <c r="O15" s="105" t="s">
        <v>139</v>
      </c>
      <c r="P15" s="106"/>
      <c r="Q15" s="105" t="s">
        <v>144</v>
      </c>
      <c r="R15" s="109"/>
      <c r="S15" s="109"/>
      <c r="T15" s="109"/>
      <c r="U15" s="109"/>
      <c r="V15" s="106"/>
      <c r="X15" s="105" t="s">
        <v>139</v>
      </c>
      <c r="Y15" s="106"/>
      <c r="Z15" s="105" t="s">
        <v>144</v>
      </c>
      <c r="AA15" s="109"/>
      <c r="AB15" s="109"/>
      <c r="AC15" s="109"/>
      <c r="AD15" s="109"/>
      <c r="AE15" s="106"/>
      <c r="AG15" s="108">
        <v>800</v>
      </c>
      <c r="AH15" s="108"/>
      <c r="AI15" s="108"/>
      <c r="AJ15" s="108"/>
      <c r="AK15" s="102">
        <v>1000</v>
      </c>
      <c r="AL15" s="103"/>
      <c r="AM15" s="103"/>
      <c r="AN15" s="104"/>
      <c r="AO15" s="102">
        <v>1200</v>
      </c>
      <c r="AP15" s="103"/>
      <c r="AQ15" s="103"/>
      <c r="AR15" s="104"/>
      <c r="BE15" s="81"/>
      <c r="BF15" s="81"/>
      <c r="BG15" s="81"/>
      <c r="BH15" s="81"/>
      <c r="BI15" s="81"/>
      <c r="BJ15" s="81"/>
      <c r="BK15" s="81"/>
      <c r="BL15" s="81"/>
    </row>
    <row r="16" spans="2:64" x14ac:dyDescent="0.3">
      <c r="B16" s="2">
        <v>0.01</v>
      </c>
      <c r="C16" s="43">
        <f>C$7*B16</f>
        <v>7.5850131766937441</v>
      </c>
      <c r="D16" s="43" t="s">
        <v>130</v>
      </c>
      <c r="F16" s="45">
        <f>SQRT(3)*IMABS(COMPLEX(((C$4/SQRT(3))+IMREAL(IMPRODUCT(COMPLEX(-C16*COS(ACOS(-C$6)),-C16*SIN(ACOS(-C$6)),"j"),COMPLEX(C$10*C$9/H$5,J$5*1.055,"j")))),IMAGINARY(IMPRODUCT(COMPLEX(-C16*COS(ACOS(-C$6)),-C16*SIN(ACOS(-C$6)),"j"),COMPLEX(C$10*C$9/H$5,J$5*1.055,"j")))))-C$4</f>
        <v>1.171366594513529</v>
      </c>
      <c r="G16" s="45" t="s">
        <v>131</v>
      </c>
      <c r="H16" s="45">
        <f>3*C16^2*(C$10*C$9/H$5)</f>
        <v>6.0089741177005678</v>
      </c>
      <c r="I16" s="45" t="s">
        <v>145</v>
      </c>
      <c r="J16" s="45">
        <f>H16*2900/1000</f>
        <v>17.426024941331644</v>
      </c>
      <c r="K16" s="45" t="s">
        <v>146</v>
      </c>
      <c r="L16" s="45">
        <f>J16*Prisforløp!K$36</f>
        <v>10.413834569339459</v>
      </c>
      <c r="M16" s="45" t="s">
        <v>86</v>
      </c>
      <c r="O16" s="45">
        <f>SQRT(3)*IMABS(COMPLEX(((C$4/SQRT(3))+IMREAL(IMPRODUCT(COMPLEX(-C16*COS(ACOS(-C$6)),-C16*SIN(ACOS(-C$6)),"j"),COMPLEX(C$10*C$9/H$6,J$6*1.055,"j")))),IMAGINARY(IMPRODUCT(COMPLEX(-C16*COS(ACOS(-C$6)),-C16*SIN(ACOS(-C$6)),"j"),COMPLEX(C$10*C$9/H$6,J$6*1.055,"j")))))-C$4</f>
        <v>1.0219672058301512</v>
      </c>
      <c r="P16" s="45" t="s">
        <v>131</v>
      </c>
      <c r="Q16" s="45">
        <f>3*C16^2*(C$10*C$9/H$6)</f>
        <v>4.8071792941604548</v>
      </c>
      <c r="R16" s="45" t="s">
        <v>145</v>
      </c>
      <c r="S16" s="45">
        <f>Q16*2900/1000</f>
        <v>13.940819953065319</v>
      </c>
      <c r="T16" s="45" t="s">
        <v>146</v>
      </c>
      <c r="U16" s="45">
        <f>S16*Prisforløp!K$36</f>
        <v>8.3310676554715677</v>
      </c>
      <c r="V16" s="45" t="s">
        <v>86</v>
      </c>
      <c r="X16" s="45">
        <f>SQRT(3)*IMABS(COMPLEX(((C$4/SQRT(3))+IMREAL(IMPRODUCT(COMPLEX(-C16*COS(ACOS(-C$6)),-C16*SIN(ACOS(-C$6)),"j"),COMPLEX(C$10*C$9/H$7,J$7*1.055,"j")))),IMAGINARY(IMPRODUCT(COMPLEX(-C16*COS(ACOS(-C$6)),-C16*SIN(ACOS(-C$6)),"j"),COMPLEX(C$10*C$9/H$7,J$7*1.055,"j")))))-C$4</f>
        <v>0.96952069888357073</v>
      </c>
      <c r="Y16" s="45" t="s">
        <v>131</v>
      </c>
      <c r="Z16" s="45">
        <f>3*C16^2*(C$10*C$9/H$7)</f>
        <v>4.0059827451337124</v>
      </c>
      <c r="AA16" s="45" t="s">
        <v>145</v>
      </c>
      <c r="AB16" s="45">
        <f>Z16*2900/1000</f>
        <v>11.617349960887767</v>
      </c>
      <c r="AC16" s="45" t="s">
        <v>146</v>
      </c>
      <c r="AD16" s="45">
        <f>AB16*Prisforløp!K$36</f>
        <v>6.9425563795596412</v>
      </c>
      <c r="AE16" s="45" t="s">
        <v>86</v>
      </c>
      <c r="AG16" s="56">
        <f>L16*60</f>
        <v>624.83007416036753</v>
      </c>
      <c r="AH16" s="56" t="s">
        <v>86</v>
      </c>
      <c r="AI16" s="56">
        <f t="shared" ref="AI16:AI47" si="0">AG16+P$5*6</f>
        <v>3798624.8300741604</v>
      </c>
      <c r="AJ16" s="45" t="s">
        <v>152</v>
      </c>
      <c r="AK16" s="45">
        <f t="shared" ref="AK16:AK47" si="1">U16*60</f>
        <v>499.86405932829405</v>
      </c>
      <c r="AL16" s="45" t="s">
        <v>86</v>
      </c>
      <c r="AM16" s="45">
        <f t="shared" ref="AM16:AM47" si="2">AK16+P$6*6</f>
        <v>4431499.8640593281</v>
      </c>
      <c r="AN16" s="45" t="s">
        <v>152</v>
      </c>
      <c r="AO16" s="45">
        <f t="shared" ref="AO16:AO47" si="3">AD16*60</f>
        <v>416.55338277357845</v>
      </c>
      <c r="AP16" s="45" t="s">
        <v>86</v>
      </c>
      <c r="AQ16" s="45">
        <f t="shared" ref="AQ16:AQ47" si="4">P$7*6+AO16</f>
        <v>5064416.5533827739</v>
      </c>
      <c r="AR16" s="45" t="s">
        <v>152</v>
      </c>
    </row>
    <row r="17" spans="2:44" x14ac:dyDescent="0.3">
      <c r="B17" s="2">
        <v>0.02</v>
      </c>
      <c r="C17" s="43">
        <f t="shared" ref="C17:C80" si="5">C$7*B17</f>
        <v>15.170026353387488</v>
      </c>
      <c r="D17" s="43" t="s">
        <v>130</v>
      </c>
      <c r="F17" s="45">
        <f t="shared" ref="F17:F80" si="6">SQRT(3)*IMABS(COMPLEX(((C$4/SQRT(3))+IMREAL(IMPRODUCT(COMPLEX(-C17*COS(ACOS(-C$6)),-C17*SIN(ACOS(-C$6)),"j"),COMPLEX(C$10*C$9/H$5,J$5*1.055,"j")))),IMAGINARY(IMPRODUCT(COMPLEX(-C17*COS(ACOS(-C$6)),-C17*SIN(ACOS(-C$6)),"j"),COMPLEX(C$10*C$9/H$5,J$5*1.055,"j")))))-C$4</f>
        <v>2.3427507882006466</v>
      </c>
      <c r="G17" s="45" t="s">
        <v>131</v>
      </c>
      <c r="H17" s="45">
        <f t="shared" ref="H17:H80" si="7">3*C17^2*(C$10*C$9/H$5)</f>
        <v>24.035896470802271</v>
      </c>
      <c r="I17" s="45" t="s">
        <v>145</v>
      </c>
      <c r="J17" s="45">
        <f t="shared" ref="J17:J80" si="8">H17*2900/1000</f>
        <v>69.704099765326575</v>
      </c>
      <c r="K17" s="45" t="s">
        <v>146</v>
      </c>
      <c r="L17" s="45">
        <f>J17*Prisforløp!K$36</f>
        <v>41.655338277357835</v>
      </c>
      <c r="M17" s="45" t="s">
        <v>86</v>
      </c>
      <c r="O17" s="45">
        <f t="shared" ref="O17:O80" si="9">SQRT(3)*IMABS(COMPLEX(((C$4/SQRT(3))+IMREAL(IMPRODUCT(COMPLEX(-C17*COS(ACOS(-C$6)),-C17*SIN(ACOS(-C$6)),"j"),COMPLEX(C$10*C$9/H$6,J$6*1.055,"j")))),IMAGINARY(IMPRODUCT(COMPLEX(-C17*COS(ACOS(-C$6)),-C17*SIN(ACOS(-C$6)),"j"),COMPLEX(C$10*C$9/H$6,J$6*1.055,"j")))))-C$4</f>
        <v>2.0439497219776968</v>
      </c>
      <c r="P17" s="45" t="s">
        <v>131</v>
      </c>
      <c r="Q17" s="45">
        <f t="shared" ref="Q17:Q80" si="10">3*C17^2*(C$10*C$9/H$6)</f>
        <v>19.228717176641819</v>
      </c>
      <c r="R17" s="45" t="s">
        <v>145</v>
      </c>
      <c r="S17" s="45">
        <f t="shared" ref="S17:S80" si="11">Q17*2900/1000</f>
        <v>55.763279812261274</v>
      </c>
      <c r="T17" s="45" t="s">
        <v>146</v>
      </c>
      <c r="U17" s="45">
        <f>S17*Prisforløp!K$36</f>
        <v>33.324270621886271</v>
      </c>
      <c r="V17" s="45" t="s">
        <v>86</v>
      </c>
      <c r="X17" s="45">
        <f t="shared" ref="X17:X80" si="12">SQRT(3)*IMABS(COMPLEX(((C$4/SQRT(3))+IMREAL(IMPRODUCT(COMPLEX(-C17*COS(ACOS(-C$6)),-C17*SIN(ACOS(-C$6)),"j"),COMPLEX(C$10*C$9/H$7,J$7*1.055,"j")))),IMAGINARY(IMPRODUCT(COMPLEX(-C17*COS(ACOS(-C$6)),-C17*SIN(ACOS(-C$6)),"j"),COMPLEX(C$10*C$9/H$7,J$7*1.055,"j")))))-C$4</f>
        <v>1.9390576707519358</v>
      </c>
      <c r="Y17" s="45" t="s">
        <v>131</v>
      </c>
      <c r="Z17" s="45">
        <f t="shared" ref="Z17:Z80" si="13">3*C17^2*(C$10*C$9/H$7)</f>
        <v>16.02393098053485</v>
      </c>
      <c r="AA17" s="45" t="s">
        <v>145</v>
      </c>
      <c r="AB17" s="45">
        <f t="shared" ref="AB17:AB80" si="14">Z17*2900/1000</f>
        <v>46.469399843551066</v>
      </c>
      <c r="AC17" s="45" t="s">
        <v>146</v>
      </c>
      <c r="AD17" s="45">
        <f>AB17*Prisforløp!K$36</f>
        <v>27.770225518238565</v>
      </c>
      <c r="AE17" s="45" t="s">
        <v>86</v>
      </c>
      <c r="AG17" s="56">
        <f t="shared" ref="AG17:AG80" si="15">L17*60</f>
        <v>2499.3202966414701</v>
      </c>
      <c r="AH17" s="56" t="s">
        <v>86</v>
      </c>
      <c r="AI17" s="56">
        <f t="shared" si="0"/>
        <v>3800499.3202966414</v>
      </c>
      <c r="AJ17" s="45" t="s">
        <v>152</v>
      </c>
      <c r="AK17" s="45">
        <f t="shared" si="1"/>
        <v>1999.4562373131762</v>
      </c>
      <c r="AL17" s="45" t="s">
        <v>86</v>
      </c>
      <c r="AM17" s="45">
        <f t="shared" si="2"/>
        <v>4432999.4562373133</v>
      </c>
      <c r="AN17" s="45" t="s">
        <v>152</v>
      </c>
      <c r="AO17" s="45">
        <f t="shared" si="3"/>
        <v>1666.2135310943138</v>
      </c>
      <c r="AP17" s="45" t="s">
        <v>86</v>
      </c>
      <c r="AQ17" s="45">
        <f t="shared" si="4"/>
        <v>5065666.2135310946</v>
      </c>
      <c r="AR17" s="45" t="s">
        <v>152</v>
      </c>
    </row>
    <row r="18" spans="2:44" x14ac:dyDescent="0.3">
      <c r="B18" s="2">
        <v>0.03</v>
      </c>
      <c r="C18" s="43">
        <f t="shared" si="5"/>
        <v>22.75503953008123</v>
      </c>
      <c r="D18" s="43" t="s">
        <v>130</v>
      </c>
      <c r="F18" s="45">
        <f t="shared" si="6"/>
        <v>3.5141525797516806</v>
      </c>
      <c r="G18" s="45" t="s">
        <v>131</v>
      </c>
      <c r="H18" s="45">
        <f t="shared" si="7"/>
        <v>54.080767059305096</v>
      </c>
      <c r="I18" s="45" t="s">
        <v>145</v>
      </c>
      <c r="J18" s="45">
        <f t="shared" si="8"/>
        <v>156.83422447198478</v>
      </c>
      <c r="K18" s="45" t="s">
        <v>146</v>
      </c>
      <c r="L18" s="45">
        <f>J18*Prisforløp!K$36</f>
        <v>93.724511124055113</v>
      </c>
      <c r="M18" s="45" t="s">
        <v>86</v>
      </c>
      <c r="O18" s="45">
        <f t="shared" si="9"/>
        <v>3.0659475480933907</v>
      </c>
      <c r="P18" s="45" t="s">
        <v>131</v>
      </c>
      <c r="Q18" s="45">
        <f t="shared" si="10"/>
        <v>43.264613647444087</v>
      </c>
      <c r="R18" s="45" t="s">
        <v>145</v>
      </c>
      <c r="S18" s="45">
        <f t="shared" si="11"/>
        <v>125.46737957758785</v>
      </c>
      <c r="T18" s="45" t="s">
        <v>146</v>
      </c>
      <c r="U18" s="45">
        <f>S18*Prisforløp!K$36</f>
        <v>74.979608899244099</v>
      </c>
      <c r="V18" s="45" t="s">
        <v>86</v>
      </c>
      <c r="X18" s="45">
        <f t="shared" si="12"/>
        <v>2.9086109152267454</v>
      </c>
      <c r="Y18" s="45" t="s">
        <v>131</v>
      </c>
      <c r="Z18" s="45">
        <f t="shared" si="13"/>
        <v>36.0538447062034</v>
      </c>
      <c r="AA18" s="45" t="s">
        <v>145</v>
      </c>
      <c r="AB18" s="45">
        <f t="shared" si="14"/>
        <v>104.55614964798987</v>
      </c>
      <c r="AC18" s="45" t="s">
        <v>146</v>
      </c>
      <c r="AD18" s="45">
        <f>AB18*Prisforløp!K$36</f>
        <v>62.483007416036749</v>
      </c>
      <c r="AE18" s="45" t="s">
        <v>86</v>
      </c>
      <c r="AG18" s="56">
        <f t="shared" si="15"/>
        <v>5623.4706674433064</v>
      </c>
      <c r="AH18" s="56" t="s">
        <v>86</v>
      </c>
      <c r="AI18" s="56">
        <f t="shared" si="0"/>
        <v>3803623.4706674432</v>
      </c>
      <c r="AJ18" s="45" t="s">
        <v>152</v>
      </c>
      <c r="AK18" s="45">
        <f t="shared" si="1"/>
        <v>4498.7765339546459</v>
      </c>
      <c r="AL18" s="45" t="s">
        <v>86</v>
      </c>
      <c r="AM18" s="45">
        <f t="shared" si="2"/>
        <v>4435498.7765339548</v>
      </c>
      <c r="AN18" s="45" t="s">
        <v>152</v>
      </c>
      <c r="AO18" s="45">
        <f t="shared" si="3"/>
        <v>3748.9804449622047</v>
      </c>
      <c r="AP18" s="45" t="s">
        <v>86</v>
      </c>
      <c r="AQ18" s="45">
        <f t="shared" si="4"/>
        <v>5067748.9804449622</v>
      </c>
      <c r="AR18" s="45" t="s">
        <v>152</v>
      </c>
    </row>
    <row r="19" spans="2:44" x14ac:dyDescent="0.3">
      <c r="B19" s="2">
        <v>0.04</v>
      </c>
      <c r="C19" s="43">
        <f t="shared" si="5"/>
        <v>30.340052706774976</v>
      </c>
      <c r="D19" s="43" t="s">
        <v>130</v>
      </c>
      <c r="F19" s="45">
        <f t="shared" si="6"/>
        <v>4.6855719684244832</v>
      </c>
      <c r="G19" s="45" t="s">
        <v>131</v>
      </c>
      <c r="H19" s="45">
        <f t="shared" si="7"/>
        <v>96.143585883209084</v>
      </c>
      <c r="I19" s="45" t="s">
        <v>145</v>
      </c>
      <c r="J19" s="45">
        <f t="shared" si="8"/>
        <v>278.8163990613063</v>
      </c>
      <c r="K19" s="45" t="s">
        <v>146</v>
      </c>
      <c r="L19" s="45">
        <f>J19*Prisforløp!K$36</f>
        <v>166.62135310943134</v>
      </c>
      <c r="M19" s="45" t="s">
        <v>86</v>
      </c>
      <c r="O19" s="45">
        <f t="shared" si="9"/>
        <v>4.0879606830712873</v>
      </c>
      <c r="P19" s="45" t="s">
        <v>131</v>
      </c>
      <c r="Q19" s="45">
        <f t="shared" si="10"/>
        <v>76.914868706567276</v>
      </c>
      <c r="R19" s="45" t="s">
        <v>145</v>
      </c>
      <c r="S19" s="45">
        <f t="shared" si="11"/>
        <v>223.0531192490451</v>
      </c>
      <c r="T19" s="45" t="s">
        <v>146</v>
      </c>
      <c r="U19" s="45">
        <f>S19*Prisforløp!K$36</f>
        <v>133.29708248754508</v>
      </c>
      <c r="V19" s="45" t="s">
        <v>86</v>
      </c>
      <c r="X19" s="45">
        <f t="shared" si="12"/>
        <v>3.8781804312311579</v>
      </c>
      <c r="Y19" s="45" t="s">
        <v>131</v>
      </c>
      <c r="Z19" s="45">
        <f t="shared" si="13"/>
        <v>64.095723922139399</v>
      </c>
      <c r="AA19" s="45" t="s">
        <v>145</v>
      </c>
      <c r="AB19" s="45">
        <f t="shared" si="14"/>
        <v>185.87759937420427</v>
      </c>
      <c r="AC19" s="45" t="s">
        <v>146</v>
      </c>
      <c r="AD19" s="45">
        <f>AB19*Prisforløp!K$36</f>
        <v>111.08090207295426</v>
      </c>
      <c r="AE19" s="45" t="s">
        <v>86</v>
      </c>
      <c r="AG19" s="56">
        <f t="shared" si="15"/>
        <v>9997.2811865658805</v>
      </c>
      <c r="AH19" s="56" t="s">
        <v>86</v>
      </c>
      <c r="AI19" s="56">
        <f t="shared" si="0"/>
        <v>3807997.2811865658</v>
      </c>
      <c r="AJ19" s="45" t="s">
        <v>152</v>
      </c>
      <c r="AK19" s="45">
        <f t="shared" si="1"/>
        <v>7997.8249492527048</v>
      </c>
      <c r="AL19" s="45" t="s">
        <v>86</v>
      </c>
      <c r="AM19" s="45">
        <f t="shared" si="2"/>
        <v>4438997.8249492524</v>
      </c>
      <c r="AN19" s="45" t="s">
        <v>152</v>
      </c>
      <c r="AO19" s="45">
        <f t="shared" si="3"/>
        <v>6664.8541243772552</v>
      </c>
      <c r="AP19" s="45" t="s">
        <v>86</v>
      </c>
      <c r="AQ19" s="45">
        <f t="shared" si="4"/>
        <v>5070664.8541243775</v>
      </c>
      <c r="AR19" s="45" t="s">
        <v>152</v>
      </c>
    </row>
    <row r="20" spans="2:44" x14ac:dyDescent="0.3">
      <c r="B20" s="2">
        <v>0.05</v>
      </c>
      <c r="C20" s="43">
        <f t="shared" si="5"/>
        <v>37.925065883468726</v>
      </c>
      <c r="D20" s="43" t="s">
        <v>130</v>
      </c>
      <c r="F20" s="45">
        <f t="shared" si="6"/>
        <v>5.8570089532877319</v>
      </c>
      <c r="G20" s="45" t="s">
        <v>131</v>
      </c>
      <c r="H20" s="45">
        <f t="shared" si="7"/>
        <v>150.22435294251426</v>
      </c>
      <c r="I20" s="45" t="s">
        <v>145</v>
      </c>
      <c r="J20" s="45">
        <f t="shared" si="8"/>
        <v>435.65062353329131</v>
      </c>
      <c r="K20" s="45" t="s">
        <v>146</v>
      </c>
      <c r="L20" s="45">
        <f>J20*Prisforløp!K$36</f>
        <v>260.34586423348657</v>
      </c>
      <c r="M20" s="45" t="s">
        <v>86</v>
      </c>
      <c r="O20" s="45">
        <f t="shared" si="9"/>
        <v>5.1099891265912447</v>
      </c>
      <c r="P20" s="45" t="s">
        <v>131</v>
      </c>
      <c r="Q20" s="45">
        <f t="shared" si="10"/>
        <v>120.17948235401141</v>
      </c>
      <c r="R20" s="45" t="s">
        <v>145</v>
      </c>
      <c r="S20" s="45">
        <f t="shared" si="11"/>
        <v>348.52049882663312</v>
      </c>
      <c r="T20" s="45" t="s">
        <v>146</v>
      </c>
      <c r="U20" s="45">
        <f>S20*Prisforløp!K$36</f>
        <v>208.27669138678931</v>
      </c>
      <c r="V20" s="45" t="s">
        <v>86</v>
      </c>
      <c r="X20" s="45">
        <f t="shared" si="12"/>
        <v>4.8477662184159271</v>
      </c>
      <c r="Y20" s="45" t="s">
        <v>131</v>
      </c>
      <c r="Z20" s="45">
        <f t="shared" si="13"/>
        <v>100.14956862834285</v>
      </c>
      <c r="AA20" s="45" t="s">
        <v>145</v>
      </c>
      <c r="AB20" s="45">
        <f t="shared" si="14"/>
        <v>290.43374902219426</v>
      </c>
      <c r="AC20" s="45" t="s">
        <v>146</v>
      </c>
      <c r="AD20" s="45">
        <f>AB20*Prisforløp!K$36</f>
        <v>173.56390948899107</v>
      </c>
      <c r="AE20" s="45" t="s">
        <v>86</v>
      </c>
      <c r="AG20" s="56">
        <f t="shared" si="15"/>
        <v>15620.751854009193</v>
      </c>
      <c r="AH20" s="56" t="s">
        <v>86</v>
      </c>
      <c r="AI20" s="56">
        <f t="shared" si="0"/>
        <v>3813620.751854009</v>
      </c>
      <c r="AJ20" s="45" t="s">
        <v>152</v>
      </c>
      <c r="AK20" s="45">
        <f t="shared" si="1"/>
        <v>12496.601483207358</v>
      </c>
      <c r="AL20" s="45" t="s">
        <v>86</v>
      </c>
      <c r="AM20" s="45">
        <f t="shared" si="2"/>
        <v>4443496.6014832072</v>
      </c>
      <c r="AN20" s="45" t="s">
        <v>152</v>
      </c>
      <c r="AO20" s="45">
        <f t="shared" si="3"/>
        <v>10413.834569339464</v>
      </c>
      <c r="AP20" s="45" t="s">
        <v>86</v>
      </c>
      <c r="AQ20" s="45">
        <f t="shared" si="4"/>
        <v>5074413.8345693396</v>
      </c>
      <c r="AR20" s="45" t="s">
        <v>152</v>
      </c>
    </row>
    <row r="21" spans="2:44" x14ac:dyDescent="0.3">
      <c r="B21" s="2">
        <v>0.06</v>
      </c>
      <c r="C21" s="43">
        <f t="shared" si="5"/>
        <v>45.510079060162461</v>
      </c>
      <c r="D21" s="43" t="s">
        <v>130</v>
      </c>
      <c r="F21" s="45">
        <f t="shared" si="6"/>
        <v>7.0284635335410712</v>
      </c>
      <c r="G21" s="45" t="s">
        <v>131</v>
      </c>
      <c r="H21" s="45">
        <f t="shared" si="7"/>
        <v>216.32306823722038</v>
      </c>
      <c r="I21" s="45" t="s">
        <v>145</v>
      </c>
      <c r="J21" s="45">
        <f t="shared" si="8"/>
        <v>627.33689788793913</v>
      </c>
      <c r="K21" s="45" t="s">
        <v>146</v>
      </c>
      <c r="L21" s="45">
        <f>J21*Prisforløp!K$36</f>
        <v>374.89804449622045</v>
      </c>
      <c r="M21" s="45" t="s">
        <v>86</v>
      </c>
      <c r="O21" s="45">
        <f t="shared" si="9"/>
        <v>6.132032877751044</v>
      </c>
      <c r="P21" s="45" t="s">
        <v>131</v>
      </c>
      <c r="Q21" s="45">
        <f t="shared" si="10"/>
        <v>173.05845458977635</v>
      </c>
      <c r="R21" s="45" t="s">
        <v>145</v>
      </c>
      <c r="S21" s="45">
        <f t="shared" si="11"/>
        <v>501.8695183103514</v>
      </c>
      <c r="T21" s="45" t="s">
        <v>146</v>
      </c>
      <c r="U21" s="45">
        <f>S21*Prisforløp!K$36</f>
        <v>299.91843559697639</v>
      </c>
      <c r="V21" s="45" t="s">
        <v>86</v>
      </c>
      <c r="X21" s="45">
        <f t="shared" si="12"/>
        <v>5.8173682757042116</v>
      </c>
      <c r="Y21" s="45" t="s">
        <v>131</v>
      </c>
      <c r="Z21" s="45">
        <f t="shared" si="13"/>
        <v>144.2153788248136</v>
      </c>
      <c r="AA21" s="45" t="s">
        <v>145</v>
      </c>
      <c r="AB21" s="45">
        <f t="shared" si="14"/>
        <v>418.22459859195948</v>
      </c>
      <c r="AC21" s="45" t="s">
        <v>146</v>
      </c>
      <c r="AD21" s="45">
        <f>AB21*Prisforløp!K$36</f>
        <v>249.932029664147</v>
      </c>
      <c r="AE21" s="45" t="s">
        <v>86</v>
      </c>
      <c r="AG21" s="56">
        <f t="shared" si="15"/>
        <v>22493.882669773226</v>
      </c>
      <c r="AH21" s="56" t="s">
        <v>86</v>
      </c>
      <c r="AI21" s="56">
        <f t="shared" si="0"/>
        <v>3820493.8826697734</v>
      </c>
      <c r="AJ21" s="45" t="s">
        <v>152</v>
      </c>
      <c r="AK21" s="45">
        <f t="shared" si="1"/>
        <v>17995.106135818583</v>
      </c>
      <c r="AL21" s="45" t="s">
        <v>86</v>
      </c>
      <c r="AM21" s="45">
        <f t="shared" si="2"/>
        <v>4448995.1061358182</v>
      </c>
      <c r="AN21" s="45" t="s">
        <v>152</v>
      </c>
      <c r="AO21" s="45">
        <f t="shared" si="3"/>
        <v>14995.921779848819</v>
      </c>
      <c r="AP21" s="45" t="s">
        <v>86</v>
      </c>
      <c r="AQ21" s="45">
        <f t="shared" si="4"/>
        <v>5078995.9217798486</v>
      </c>
      <c r="AR21" s="45" t="s">
        <v>152</v>
      </c>
    </row>
    <row r="22" spans="2:44" x14ac:dyDescent="0.3">
      <c r="B22" s="2">
        <v>7.0000000000000007E-2</v>
      </c>
      <c r="C22" s="43">
        <f t="shared" si="5"/>
        <v>53.095092236856217</v>
      </c>
      <c r="D22" s="43" t="s">
        <v>130</v>
      </c>
      <c r="F22" s="45">
        <f t="shared" si="6"/>
        <v>8.1999357079184847</v>
      </c>
      <c r="G22" s="45" t="s">
        <v>131</v>
      </c>
      <c r="H22" s="45">
        <f t="shared" si="7"/>
        <v>294.43973176732788</v>
      </c>
      <c r="I22" s="45" t="s">
        <v>145</v>
      </c>
      <c r="J22" s="45">
        <f t="shared" si="8"/>
        <v>853.87522212525084</v>
      </c>
      <c r="K22" s="45" t="s">
        <v>146</v>
      </c>
      <c r="L22" s="45">
        <f>J22*Prisforløp!K$36</f>
        <v>510.27789389763359</v>
      </c>
      <c r="M22" s="45" t="s">
        <v>86</v>
      </c>
      <c r="O22" s="45">
        <f t="shared" si="9"/>
        <v>7.1540919356630184</v>
      </c>
      <c r="P22" s="45" t="s">
        <v>131</v>
      </c>
      <c r="Q22" s="45">
        <f t="shared" si="10"/>
        <v>235.55178541386232</v>
      </c>
      <c r="R22" s="45" t="s">
        <v>145</v>
      </c>
      <c r="S22" s="45">
        <f t="shared" si="11"/>
        <v>683.10017770020067</v>
      </c>
      <c r="T22" s="45" t="s">
        <v>146</v>
      </c>
      <c r="U22" s="45">
        <f>S22*Prisforløp!K$36</f>
        <v>408.22231511810691</v>
      </c>
      <c r="V22" s="45" t="s">
        <v>86</v>
      </c>
      <c r="X22" s="45">
        <f t="shared" si="12"/>
        <v>6.7869866027176613</v>
      </c>
      <c r="Y22" s="45" t="s">
        <v>131</v>
      </c>
      <c r="Z22" s="45">
        <f t="shared" si="13"/>
        <v>196.29315451155193</v>
      </c>
      <c r="AA22" s="45" t="s">
        <v>145</v>
      </c>
      <c r="AB22" s="45">
        <f t="shared" si="14"/>
        <v>569.25014808350056</v>
      </c>
      <c r="AC22" s="45" t="s">
        <v>146</v>
      </c>
      <c r="AD22" s="45">
        <f>AB22*Prisforløp!K$36</f>
        <v>340.18526259842241</v>
      </c>
      <c r="AE22" s="45" t="s">
        <v>86</v>
      </c>
      <c r="AG22" s="56">
        <f t="shared" si="15"/>
        <v>30616.673633858016</v>
      </c>
      <c r="AH22" s="56" t="s">
        <v>86</v>
      </c>
      <c r="AI22" s="56">
        <f t="shared" si="0"/>
        <v>3828616.6736338581</v>
      </c>
      <c r="AJ22" s="45" t="s">
        <v>152</v>
      </c>
      <c r="AK22" s="45">
        <f t="shared" si="1"/>
        <v>24493.338907086414</v>
      </c>
      <c r="AL22" s="45" t="s">
        <v>86</v>
      </c>
      <c r="AM22" s="45">
        <f t="shared" si="2"/>
        <v>4455493.3389070863</v>
      </c>
      <c r="AN22" s="45" t="s">
        <v>152</v>
      </c>
      <c r="AO22" s="45">
        <f t="shared" si="3"/>
        <v>20411.115755905346</v>
      </c>
      <c r="AP22" s="45" t="s">
        <v>86</v>
      </c>
      <c r="AQ22" s="45">
        <f t="shared" si="4"/>
        <v>5084411.1157559054</v>
      </c>
      <c r="AR22" s="45" t="s">
        <v>152</v>
      </c>
    </row>
    <row r="23" spans="2:44" x14ac:dyDescent="0.3">
      <c r="B23" s="2">
        <v>0.08</v>
      </c>
      <c r="C23" s="43">
        <f t="shared" si="5"/>
        <v>60.680105413549953</v>
      </c>
      <c r="D23" s="43" t="s">
        <v>130</v>
      </c>
      <c r="F23" s="45">
        <f t="shared" si="6"/>
        <v>9.3714254756487207</v>
      </c>
      <c r="G23" s="45" t="s">
        <v>131</v>
      </c>
      <c r="H23" s="45">
        <f t="shared" si="7"/>
        <v>384.57434353283634</v>
      </c>
      <c r="I23" s="45" t="s">
        <v>145</v>
      </c>
      <c r="J23" s="45">
        <f t="shared" si="8"/>
        <v>1115.2655962452252</v>
      </c>
      <c r="K23" s="45" t="s">
        <v>146</v>
      </c>
      <c r="L23" s="45">
        <f>J23*Prisforløp!K$36</f>
        <v>666.48541243772536</v>
      </c>
      <c r="M23" s="45" t="s">
        <v>86</v>
      </c>
      <c r="O23" s="45">
        <f t="shared" si="9"/>
        <v>8.1761662999924738</v>
      </c>
      <c r="P23" s="45" t="s">
        <v>131</v>
      </c>
      <c r="Q23" s="45">
        <f t="shared" si="10"/>
        <v>307.6594748262691</v>
      </c>
      <c r="R23" s="45" t="s">
        <v>145</v>
      </c>
      <c r="S23" s="45">
        <f t="shared" si="11"/>
        <v>892.21247699618038</v>
      </c>
      <c r="T23" s="45" t="s">
        <v>146</v>
      </c>
      <c r="U23" s="45">
        <f>S23*Prisforløp!K$36</f>
        <v>533.18832995018033</v>
      </c>
      <c r="V23" s="45" t="s">
        <v>86</v>
      </c>
      <c r="X23" s="45">
        <f t="shared" si="12"/>
        <v>7.7566211985977134</v>
      </c>
      <c r="Y23" s="45" t="s">
        <v>131</v>
      </c>
      <c r="Z23" s="45">
        <f t="shared" si="13"/>
        <v>256.3828956885576</v>
      </c>
      <c r="AA23" s="45" t="s">
        <v>145</v>
      </c>
      <c r="AB23" s="45">
        <f t="shared" si="14"/>
        <v>743.51039749681706</v>
      </c>
      <c r="AC23" s="45" t="s">
        <v>146</v>
      </c>
      <c r="AD23" s="45">
        <f>AB23*Prisforløp!K$36</f>
        <v>444.32360829181704</v>
      </c>
      <c r="AE23" s="45" t="s">
        <v>86</v>
      </c>
      <c r="AG23" s="56">
        <f t="shared" si="15"/>
        <v>39989.124746263522</v>
      </c>
      <c r="AH23" s="56" t="s">
        <v>86</v>
      </c>
      <c r="AI23" s="56">
        <f t="shared" si="0"/>
        <v>3837989.1247462635</v>
      </c>
      <c r="AJ23" s="45" t="s">
        <v>152</v>
      </c>
      <c r="AK23" s="45">
        <f t="shared" si="1"/>
        <v>31991.299797010819</v>
      </c>
      <c r="AL23" s="45" t="s">
        <v>86</v>
      </c>
      <c r="AM23" s="45">
        <f t="shared" si="2"/>
        <v>4462991.2997970106</v>
      </c>
      <c r="AN23" s="45" t="s">
        <v>152</v>
      </c>
      <c r="AO23" s="45">
        <f t="shared" si="3"/>
        <v>26659.416497509021</v>
      </c>
      <c r="AP23" s="45" t="s">
        <v>86</v>
      </c>
      <c r="AQ23" s="45">
        <f t="shared" si="4"/>
        <v>5090659.416497509</v>
      </c>
      <c r="AR23" s="45" t="s">
        <v>152</v>
      </c>
    </row>
    <row r="24" spans="2:44" x14ac:dyDescent="0.3">
      <c r="B24" s="2">
        <v>0.09</v>
      </c>
      <c r="C24" s="43">
        <f t="shared" si="5"/>
        <v>68.265118590243702</v>
      </c>
      <c r="D24" s="43" t="s">
        <v>130</v>
      </c>
      <c r="F24" s="45">
        <f t="shared" si="6"/>
        <v>10.542932835989632</v>
      </c>
      <c r="G24" s="45" t="s">
        <v>131</v>
      </c>
      <c r="H24" s="45">
        <f t="shared" si="7"/>
        <v>486.72690353374605</v>
      </c>
      <c r="I24" s="45" t="s">
        <v>145</v>
      </c>
      <c r="J24" s="45">
        <f t="shared" si="8"/>
        <v>1411.5080202478637</v>
      </c>
      <c r="K24" s="45" t="s">
        <v>146</v>
      </c>
      <c r="L24" s="45">
        <f>J24*Prisforløp!K$36</f>
        <v>843.52060011649644</v>
      </c>
      <c r="M24" s="45" t="s">
        <v>86</v>
      </c>
      <c r="O24" s="45">
        <f t="shared" si="9"/>
        <v>9.1982559696334647</v>
      </c>
      <c r="P24" s="45" t="s">
        <v>131</v>
      </c>
      <c r="Q24" s="45">
        <f t="shared" si="10"/>
        <v>389.38152282699684</v>
      </c>
      <c r="R24" s="45" t="s">
        <v>145</v>
      </c>
      <c r="S24" s="45">
        <f t="shared" si="11"/>
        <v>1129.206416198291</v>
      </c>
      <c r="T24" s="45" t="s">
        <v>146</v>
      </c>
      <c r="U24" s="45">
        <f>S24*Prisforløp!K$36</f>
        <v>674.81648009319713</v>
      </c>
      <c r="V24" s="45" t="s">
        <v>86</v>
      </c>
      <c r="X24" s="45">
        <f t="shared" si="12"/>
        <v>8.7262720624130452</v>
      </c>
      <c r="Y24" s="45" t="s">
        <v>131</v>
      </c>
      <c r="Z24" s="45">
        <f t="shared" si="13"/>
        <v>324.4846023558307</v>
      </c>
      <c r="AA24" s="45" t="s">
        <v>145</v>
      </c>
      <c r="AB24" s="45">
        <f t="shared" si="14"/>
        <v>941.00534683190904</v>
      </c>
      <c r="AC24" s="45" t="s">
        <v>146</v>
      </c>
      <c r="AD24" s="45">
        <f>AB24*Prisforløp!K$36</f>
        <v>562.34706674433085</v>
      </c>
      <c r="AE24" s="45" t="s">
        <v>86</v>
      </c>
      <c r="AG24" s="56">
        <f t="shared" si="15"/>
        <v>50611.236006989784</v>
      </c>
      <c r="AH24" s="56" t="s">
        <v>86</v>
      </c>
      <c r="AI24" s="56">
        <f t="shared" si="0"/>
        <v>3848611.2360069896</v>
      </c>
      <c r="AJ24" s="45" t="s">
        <v>152</v>
      </c>
      <c r="AK24" s="45">
        <f t="shared" si="1"/>
        <v>40488.988805591827</v>
      </c>
      <c r="AL24" s="45" t="s">
        <v>86</v>
      </c>
      <c r="AM24" s="45">
        <f t="shared" si="2"/>
        <v>4471488.9888055921</v>
      </c>
      <c r="AN24" s="45" t="s">
        <v>152</v>
      </c>
      <c r="AO24" s="45">
        <f t="shared" si="3"/>
        <v>33740.824004659851</v>
      </c>
      <c r="AP24" s="45" t="s">
        <v>86</v>
      </c>
      <c r="AQ24" s="45">
        <f t="shared" si="4"/>
        <v>5097740.8240046594</v>
      </c>
      <c r="AR24" s="45" t="s">
        <v>152</v>
      </c>
    </row>
    <row r="25" spans="2:44" x14ac:dyDescent="0.3">
      <c r="B25" s="2">
        <v>0.1</v>
      </c>
      <c r="C25" s="43">
        <f t="shared" si="5"/>
        <v>75.850131766937452</v>
      </c>
      <c r="D25" s="43" t="s">
        <v>130</v>
      </c>
      <c r="F25" s="45">
        <f t="shared" si="6"/>
        <v>11.714457787660649</v>
      </c>
      <c r="G25" s="45" t="s">
        <v>131</v>
      </c>
      <c r="H25" s="45">
        <f t="shared" si="7"/>
        <v>600.89741177005703</v>
      </c>
      <c r="I25" s="45" t="s">
        <v>145</v>
      </c>
      <c r="J25" s="45">
        <f t="shared" si="8"/>
        <v>1742.6024941331652</v>
      </c>
      <c r="K25" s="45" t="s">
        <v>146</v>
      </c>
      <c r="L25" s="45">
        <f>J25*Prisforløp!K$36</f>
        <v>1041.3834569339463</v>
      </c>
      <c r="M25" s="45" t="s">
        <v>86</v>
      </c>
      <c r="O25" s="45">
        <f t="shared" si="9"/>
        <v>10.220360944251297</v>
      </c>
      <c r="P25" s="45" t="s">
        <v>131</v>
      </c>
      <c r="Q25" s="45">
        <f t="shared" si="10"/>
        <v>480.71792941604565</v>
      </c>
      <c r="R25" s="45" t="s">
        <v>145</v>
      </c>
      <c r="S25" s="45">
        <f t="shared" si="11"/>
        <v>1394.0819953065325</v>
      </c>
      <c r="T25" s="45" t="s">
        <v>146</v>
      </c>
      <c r="U25" s="45">
        <f>S25*Prisforløp!K$36</f>
        <v>833.10676554715724</v>
      </c>
      <c r="V25" s="45" t="s">
        <v>86</v>
      </c>
      <c r="X25" s="45">
        <f t="shared" si="12"/>
        <v>9.6959391938289627</v>
      </c>
      <c r="Y25" s="45" t="s">
        <v>131</v>
      </c>
      <c r="Z25" s="45">
        <f t="shared" si="13"/>
        <v>400.59827451337139</v>
      </c>
      <c r="AA25" s="45" t="s">
        <v>145</v>
      </c>
      <c r="AB25" s="45">
        <f t="shared" si="14"/>
        <v>1161.7349960887771</v>
      </c>
      <c r="AC25" s="45" t="s">
        <v>146</v>
      </c>
      <c r="AD25" s="45">
        <f>AB25*Prisforløp!K$36</f>
        <v>694.25563795596429</v>
      </c>
      <c r="AE25" s="45" t="s">
        <v>86</v>
      </c>
      <c r="AG25" s="56">
        <f t="shared" si="15"/>
        <v>62483.007416036773</v>
      </c>
      <c r="AH25" s="56" t="s">
        <v>86</v>
      </c>
      <c r="AI25" s="56">
        <f t="shared" si="0"/>
        <v>3860483.0074160369</v>
      </c>
      <c r="AJ25" s="45" t="s">
        <v>152</v>
      </c>
      <c r="AK25" s="45">
        <f t="shared" si="1"/>
        <v>49986.405932829432</v>
      </c>
      <c r="AL25" s="45" t="s">
        <v>86</v>
      </c>
      <c r="AM25" s="45">
        <f t="shared" si="2"/>
        <v>4480986.4059328297</v>
      </c>
      <c r="AN25" s="45" t="s">
        <v>152</v>
      </c>
      <c r="AO25" s="45">
        <f t="shared" si="3"/>
        <v>41655.338277357856</v>
      </c>
      <c r="AP25" s="45" t="s">
        <v>86</v>
      </c>
      <c r="AQ25" s="45">
        <f t="shared" si="4"/>
        <v>5105655.3382773576</v>
      </c>
      <c r="AR25" s="45" t="s">
        <v>152</v>
      </c>
    </row>
    <row r="26" spans="2:44" x14ac:dyDescent="0.3">
      <c r="B26" s="2">
        <v>0.11</v>
      </c>
      <c r="C26" s="43">
        <f t="shared" si="5"/>
        <v>83.435144943631187</v>
      </c>
      <c r="D26" s="43" t="s">
        <v>130</v>
      </c>
      <c r="F26" s="45">
        <f t="shared" si="6"/>
        <v>12.886000329875969</v>
      </c>
      <c r="G26" s="45" t="s">
        <v>131</v>
      </c>
      <c r="H26" s="45">
        <f t="shared" si="7"/>
        <v>727.08586824176882</v>
      </c>
      <c r="I26" s="45" t="s">
        <v>145</v>
      </c>
      <c r="J26" s="45">
        <f t="shared" si="8"/>
        <v>2108.5490179011294</v>
      </c>
      <c r="K26" s="45" t="s">
        <v>146</v>
      </c>
      <c r="L26" s="45">
        <f>J26*Prisforløp!K$36</f>
        <v>1260.0739828900748</v>
      </c>
      <c r="M26" s="45" t="s">
        <v>86</v>
      </c>
      <c r="O26" s="45">
        <f t="shared" si="9"/>
        <v>11.242481222943752</v>
      </c>
      <c r="P26" s="45" t="s">
        <v>131</v>
      </c>
      <c r="Q26" s="45">
        <f t="shared" si="10"/>
        <v>581.66869459341513</v>
      </c>
      <c r="R26" s="45" t="s">
        <v>145</v>
      </c>
      <c r="S26" s="45">
        <f t="shared" si="11"/>
        <v>1686.8392143209039</v>
      </c>
      <c r="T26" s="45" t="s">
        <v>146</v>
      </c>
      <c r="U26" s="45">
        <f>S26*Prisforløp!K$36</f>
        <v>1008.05918631206</v>
      </c>
      <c r="V26" s="45" t="s">
        <v>86</v>
      </c>
      <c r="X26" s="45">
        <f t="shared" si="12"/>
        <v>10.665622591754072</v>
      </c>
      <c r="Y26" s="45" t="s">
        <v>131</v>
      </c>
      <c r="Z26" s="45">
        <f t="shared" si="13"/>
        <v>484.72391216117927</v>
      </c>
      <c r="AA26" s="45" t="s">
        <v>145</v>
      </c>
      <c r="AB26" s="45">
        <f t="shared" si="14"/>
        <v>1405.6993452674199</v>
      </c>
      <c r="AC26" s="45" t="s">
        <v>146</v>
      </c>
      <c r="AD26" s="45">
        <f>AB26*Prisforløp!K$36</f>
        <v>840.04932192671663</v>
      </c>
      <c r="AE26" s="45" t="s">
        <v>86</v>
      </c>
      <c r="AG26" s="56">
        <f t="shared" si="15"/>
        <v>75604.438973404496</v>
      </c>
      <c r="AH26" s="56" t="s">
        <v>86</v>
      </c>
      <c r="AI26" s="56">
        <f t="shared" si="0"/>
        <v>3873604.4389734045</v>
      </c>
      <c r="AJ26" s="45" t="s">
        <v>152</v>
      </c>
      <c r="AK26" s="45">
        <f t="shared" si="1"/>
        <v>60483.551178723596</v>
      </c>
      <c r="AL26" s="45" t="s">
        <v>86</v>
      </c>
      <c r="AM26" s="45">
        <f t="shared" si="2"/>
        <v>4491483.5511787236</v>
      </c>
      <c r="AN26" s="45" t="s">
        <v>152</v>
      </c>
      <c r="AO26" s="45">
        <f t="shared" si="3"/>
        <v>50402.959315602995</v>
      </c>
      <c r="AP26" s="45" t="s">
        <v>86</v>
      </c>
      <c r="AQ26" s="45">
        <f t="shared" si="4"/>
        <v>5114402.9593156027</v>
      </c>
      <c r="AR26" s="45" t="s">
        <v>152</v>
      </c>
    </row>
    <row r="27" spans="2:44" x14ac:dyDescent="0.3">
      <c r="B27" s="2">
        <v>0.12</v>
      </c>
      <c r="C27" s="43">
        <f t="shared" si="5"/>
        <v>91.020158120324922</v>
      </c>
      <c r="D27" s="43" t="s">
        <v>130</v>
      </c>
      <c r="F27" s="45">
        <f t="shared" si="6"/>
        <v>14.05756046170427</v>
      </c>
      <c r="G27" s="45" t="s">
        <v>131</v>
      </c>
      <c r="H27" s="45">
        <f t="shared" si="7"/>
        <v>865.29227294888153</v>
      </c>
      <c r="I27" s="45" t="s">
        <v>145</v>
      </c>
      <c r="J27" s="45">
        <f t="shared" si="8"/>
        <v>2509.3475915517565</v>
      </c>
      <c r="K27" s="45" t="s">
        <v>146</v>
      </c>
      <c r="L27" s="45">
        <f>J27*Prisforløp!K$36</f>
        <v>1499.5921779848818</v>
      </c>
      <c r="M27" s="45" t="s">
        <v>86</v>
      </c>
      <c r="O27" s="45">
        <f t="shared" si="9"/>
        <v>12.264616804852267</v>
      </c>
      <c r="P27" s="45" t="s">
        <v>131</v>
      </c>
      <c r="Q27" s="45">
        <f t="shared" si="10"/>
        <v>692.23381835910538</v>
      </c>
      <c r="R27" s="45" t="s">
        <v>145</v>
      </c>
      <c r="S27" s="45">
        <f t="shared" si="11"/>
        <v>2007.4780732414056</v>
      </c>
      <c r="T27" s="45" t="s">
        <v>146</v>
      </c>
      <c r="U27" s="45">
        <f>S27*Prisforløp!K$36</f>
        <v>1199.6737423879056</v>
      </c>
      <c r="V27" s="45" t="s">
        <v>86</v>
      </c>
      <c r="X27" s="45">
        <f t="shared" si="12"/>
        <v>11.635322255839128</v>
      </c>
      <c r="Y27" s="45" t="s">
        <v>131</v>
      </c>
      <c r="Z27" s="45">
        <f t="shared" si="13"/>
        <v>576.86151529925439</v>
      </c>
      <c r="AA27" s="45" t="s">
        <v>145</v>
      </c>
      <c r="AB27" s="45">
        <f t="shared" si="14"/>
        <v>1672.8983943678379</v>
      </c>
      <c r="AC27" s="45" t="s">
        <v>146</v>
      </c>
      <c r="AD27" s="45">
        <f>AB27*Prisforløp!K$36</f>
        <v>999.72811865658798</v>
      </c>
      <c r="AE27" s="45" t="s">
        <v>86</v>
      </c>
      <c r="AG27" s="56">
        <f t="shared" si="15"/>
        <v>89975.530679092903</v>
      </c>
      <c r="AH27" s="56" t="s">
        <v>86</v>
      </c>
      <c r="AI27" s="56">
        <f t="shared" si="0"/>
        <v>3887975.5306790927</v>
      </c>
      <c r="AJ27" s="45" t="s">
        <v>152</v>
      </c>
      <c r="AK27" s="45">
        <f t="shared" si="1"/>
        <v>71980.424543274334</v>
      </c>
      <c r="AL27" s="45" t="s">
        <v>86</v>
      </c>
      <c r="AM27" s="45">
        <f t="shared" si="2"/>
        <v>4502980.4245432746</v>
      </c>
      <c r="AN27" s="45" t="s">
        <v>152</v>
      </c>
      <c r="AO27" s="45">
        <f t="shared" si="3"/>
        <v>59983.687119395276</v>
      </c>
      <c r="AP27" s="45" t="s">
        <v>86</v>
      </c>
      <c r="AQ27" s="45">
        <f t="shared" si="4"/>
        <v>5123983.6871193955</v>
      </c>
      <c r="AR27" s="45" t="s">
        <v>152</v>
      </c>
    </row>
    <row r="28" spans="2:44" x14ac:dyDescent="0.3">
      <c r="B28" s="2">
        <v>0.13</v>
      </c>
      <c r="C28" s="43">
        <f t="shared" si="5"/>
        <v>98.605171297018686</v>
      </c>
      <c r="D28" s="43" t="s">
        <v>130</v>
      </c>
      <c r="F28" s="45">
        <f t="shared" si="6"/>
        <v>15.229138182403403</v>
      </c>
      <c r="G28" s="45" t="s">
        <v>131</v>
      </c>
      <c r="H28" s="45">
        <f t="shared" si="7"/>
        <v>1015.5166258913961</v>
      </c>
      <c r="I28" s="45" t="s">
        <v>145</v>
      </c>
      <c r="J28" s="45">
        <f t="shared" si="8"/>
        <v>2944.9982150850487</v>
      </c>
      <c r="K28" s="45" t="s">
        <v>146</v>
      </c>
      <c r="L28" s="45">
        <f>J28*Prisforløp!K$36</f>
        <v>1759.938042218369</v>
      </c>
      <c r="M28" s="45" t="s">
        <v>86</v>
      </c>
      <c r="O28" s="45">
        <f t="shared" si="9"/>
        <v>13.28676768958394</v>
      </c>
      <c r="P28" s="45" t="s">
        <v>131</v>
      </c>
      <c r="Q28" s="45">
        <f t="shared" si="10"/>
        <v>812.413300713117</v>
      </c>
      <c r="R28" s="45" t="s">
        <v>145</v>
      </c>
      <c r="S28" s="45">
        <f t="shared" si="11"/>
        <v>2355.9985720680393</v>
      </c>
      <c r="T28" s="45" t="s">
        <v>146</v>
      </c>
      <c r="U28" s="45">
        <f>S28*Prisforløp!K$36</f>
        <v>1407.9504337746953</v>
      </c>
      <c r="V28" s="45" t="s">
        <v>86</v>
      </c>
      <c r="X28" s="45">
        <f t="shared" si="12"/>
        <v>12.605038184992736</v>
      </c>
      <c r="Y28" s="45" t="s">
        <v>131</v>
      </c>
      <c r="Z28" s="45">
        <f t="shared" si="13"/>
        <v>677.0110839275975</v>
      </c>
      <c r="AA28" s="45" t="s">
        <v>145</v>
      </c>
      <c r="AB28" s="45">
        <f t="shared" si="14"/>
        <v>1963.3321433900328</v>
      </c>
      <c r="AC28" s="45" t="s">
        <v>146</v>
      </c>
      <c r="AD28" s="45">
        <f>AB28*Prisforløp!K$36</f>
        <v>1173.2920281455795</v>
      </c>
      <c r="AE28" s="45" t="s">
        <v>86</v>
      </c>
      <c r="AG28" s="56">
        <f t="shared" si="15"/>
        <v>105596.28253310214</v>
      </c>
      <c r="AH28" s="56" t="s">
        <v>86</v>
      </c>
      <c r="AI28" s="56">
        <f t="shared" si="0"/>
        <v>3903596.2825331022</v>
      </c>
      <c r="AJ28" s="45" t="s">
        <v>152</v>
      </c>
      <c r="AK28" s="45">
        <f t="shared" si="1"/>
        <v>84477.026026481719</v>
      </c>
      <c r="AL28" s="45" t="s">
        <v>86</v>
      </c>
      <c r="AM28" s="45">
        <f t="shared" si="2"/>
        <v>4515477.0260264818</v>
      </c>
      <c r="AN28" s="45" t="s">
        <v>152</v>
      </c>
      <c r="AO28" s="45">
        <f t="shared" si="3"/>
        <v>70397.521688734763</v>
      </c>
      <c r="AP28" s="45" t="s">
        <v>86</v>
      </c>
      <c r="AQ28" s="45">
        <f t="shared" si="4"/>
        <v>5134397.5216887351</v>
      </c>
      <c r="AR28" s="45" t="s">
        <v>152</v>
      </c>
    </row>
    <row r="29" spans="2:44" x14ac:dyDescent="0.3">
      <c r="B29" s="2">
        <v>0.14000000000000001</v>
      </c>
      <c r="C29" s="43">
        <f t="shared" si="5"/>
        <v>106.19018447371243</v>
      </c>
      <c r="D29" s="43" t="s">
        <v>130</v>
      </c>
      <c r="F29" s="45">
        <f t="shared" si="6"/>
        <v>16.400733490649145</v>
      </c>
      <c r="G29" s="45" t="s">
        <v>131</v>
      </c>
      <c r="H29" s="45">
        <f t="shared" si="7"/>
        <v>1177.7589270693115</v>
      </c>
      <c r="I29" s="45" t="s">
        <v>145</v>
      </c>
      <c r="J29" s="45">
        <f t="shared" si="8"/>
        <v>3415.5008885010034</v>
      </c>
      <c r="K29" s="45" t="s">
        <v>146</v>
      </c>
      <c r="L29" s="45">
        <f>J29*Prisforløp!K$36</f>
        <v>2041.1115755905344</v>
      </c>
      <c r="M29" s="45" t="s">
        <v>86</v>
      </c>
      <c r="O29" s="45">
        <f t="shared" si="9"/>
        <v>14.308933876120136</v>
      </c>
      <c r="P29" s="45" t="s">
        <v>131</v>
      </c>
      <c r="Q29" s="45">
        <f t="shared" si="10"/>
        <v>942.20714165544928</v>
      </c>
      <c r="R29" s="45" t="s">
        <v>145</v>
      </c>
      <c r="S29" s="45">
        <f t="shared" si="11"/>
        <v>2732.4007108008027</v>
      </c>
      <c r="T29" s="45" t="s">
        <v>146</v>
      </c>
      <c r="U29" s="45">
        <f>S29*Prisforløp!K$36</f>
        <v>1632.8892604724276</v>
      </c>
      <c r="V29" s="45" t="s">
        <v>86</v>
      </c>
      <c r="X29" s="45">
        <f t="shared" si="12"/>
        <v>13.574770378894755</v>
      </c>
      <c r="Y29" s="45" t="s">
        <v>131</v>
      </c>
      <c r="Z29" s="45">
        <f t="shared" si="13"/>
        <v>785.17261804620773</v>
      </c>
      <c r="AA29" s="45" t="s">
        <v>145</v>
      </c>
      <c r="AB29" s="45">
        <f t="shared" si="14"/>
        <v>2277.0005923340022</v>
      </c>
      <c r="AC29" s="45" t="s">
        <v>146</v>
      </c>
      <c r="AD29" s="45">
        <f>AB29*Prisforløp!K$36</f>
        <v>1360.7410503936896</v>
      </c>
      <c r="AE29" s="45" t="s">
        <v>86</v>
      </c>
      <c r="AG29" s="56">
        <f t="shared" si="15"/>
        <v>122466.69453543206</v>
      </c>
      <c r="AH29" s="56" t="s">
        <v>86</v>
      </c>
      <c r="AI29" s="56">
        <f t="shared" si="0"/>
        <v>3920466.6945354319</v>
      </c>
      <c r="AJ29" s="45" t="s">
        <v>152</v>
      </c>
      <c r="AK29" s="45">
        <f t="shared" si="1"/>
        <v>97973.355628345656</v>
      </c>
      <c r="AL29" s="45" t="s">
        <v>86</v>
      </c>
      <c r="AM29" s="45">
        <f t="shared" si="2"/>
        <v>4528973.3556283461</v>
      </c>
      <c r="AN29" s="45" t="s">
        <v>152</v>
      </c>
      <c r="AO29" s="45">
        <f t="shared" si="3"/>
        <v>81644.463023621385</v>
      </c>
      <c r="AP29" s="45" t="s">
        <v>86</v>
      </c>
      <c r="AQ29" s="45">
        <f t="shared" si="4"/>
        <v>5145644.4630236216</v>
      </c>
      <c r="AR29" s="45" t="s">
        <v>152</v>
      </c>
    </row>
    <row r="30" spans="2:44" x14ac:dyDescent="0.3">
      <c r="B30" s="2">
        <v>0.15</v>
      </c>
      <c r="C30" s="43">
        <f t="shared" si="5"/>
        <v>113.77519765040616</v>
      </c>
      <c r="D30" s="43" t="s">
        <v>130</v>
      </c>
      <c r="F30" s="45">
        <f t="shared" si="6"/>
        <v>17.5723463857139</v>
      </c>
      <c r="G30" s="45" t="s">
        <v>131</v>
      </c>
      <c r="H30" s="45">
        <f t="shared" si="7"/>
        <v>1352.0191764826277</v>
      </c>
      <c r="I30" s="45" t="s">
        <v>145</v>
      </c>
      <c r="J30" s="45">
        <f t="shared" si="8"/>
        <v>3920.8556117996204</v>
      </c>
      <c r="K30" s="45" t="s">
        <v>146</v>
      </c>
      <c r="L30" s="45">
        <f>J30*Prisforløp!K$36</f>
        <v>2343.1127781013784</v>
      </c>
      <c r="M30" s="45" t="s">
        <v>86</v>
      </c>
      <c r="O30" s="45">
        <f t="shared" si="9"/>
        <v>15.331115364067955</v>
      </c>
      <c r="P30" s="45" t="s">
        <v>131</v>
      </c>
      <c r="Q30" s="45">
        <f t="shared" si="10"/>
        <v>1081.6153411861023</v>
      </c>
      <c r="R30" s="45" t="s">
        <v>145</v>
      </c>
      <c r="S30" s="45">
        <f t="shared" si="11"/>
        <v>3136.6844894396968</v>
      </c>
      <c r="T30" s="45" t="s">
        <v>146</v>
      </c>
      <c r="U30" s="45">
        <f>S30*Prisforløp!K$36</f>
        <v>1874.490222481103</v>
      </c>
      <c r="V30" s="45" t="s">
        <v>86</v>
      </c>
      <c r="X30" s="45">
        <f t="shared" si="12"/>
        <v>14.544518836613861</v>
      </c>
      <c r="Y30" s="45" t="s">
        <v>131</v>
      </c>
      <c r="Z30" s="45">
        <f t="shared" si="13"/>
        <v>901.34611765508521</v>
      </c>
      <c r="AA30" s="45" t="s">
        <v>145</v>
      </c>
      <c r="AB30" s="45">
        <f t="shared" si="14"/>
        <v>2613.9037411997474</v>
      </c>
      <c r="AC30" s="45" t="s">
        <v>146</v>
      </c>
      <c r="AD30" s="45">
        <f>AB30*Prisforløp!K$36</f>
        <v>1562.0751854009193</v>
      </c>
      <c r="AE30" s="45" t="s">
        <v>86</v>
      </c>
      <c r="AG30" s="56">
        <f t="shared" si="15"/>
        <v>140586.7666860827</v>
      </c>
      <c r="AH30" s="56" t="s">
        <v>86</v>
      </c>
      <c r="AI30" s="56">
        <f t="shared" si="0"/>
        <v>3938586.7666860828</v>
      </c>
      <c r="AJ30" s="45" t="s">
        <v>152</v>
      </c>
      <c r="AK30" s="45">
        <f t="shared" si="1"/>
        <v>112469.41334886619</v>
      </c>
      <c r="AL30" s="45" t="s">
        <v>86</v>
      </c>
      <c r="AM30" s="45">
        <f t="shared" si="2"/>
        <v>4543469.4133488666</v>
      </c>
      <c r="AN30" s="45" t="s">
        <v>152</v>
      </c>
      <c r="AO30" s="45">
        <f t="shared" si="3"/>
        <v>93724.511124055163</v>
      </c>
      <c r="AP30" s="45" t="s">
        <v>86</v>
      </c>
      <c r="AQ30" s="45">
        <f t="shared" si="4"/>
        <v>5157724.5111240549</v>
      </c>
      <c r="AR30" s="45" t="s">
        <v>152</v>
      </c>
    </row>
    <row r="31" spans="2:44" x14ac:dyDescent="0.3">
      <c r="B31" s="2">
        <v>0.16</v>
      </c>
      <c r="C31" s="43">
        <f t="shared" si="5"/>
        <v>121.36021082709991</v>
      </c>
      <c r="D31" s="43" t="s">
        <v>130</v>
      </c>
      <c r="F31" s="45">
        <f t="shared" si="6"/>
        <v>18.743976866826415</v>
      </c>
      <c r="G31" s="45" t="s">
        <v>131</v>
      </c>
      <c r="H31" s="45">
        <f t="shared" si="7"/>
        <v>1538.2973741313454</v>
      </c>
      <c r="I31" s="45" t="s">
        <v>145</v>
      </c>
      <c r="J31" s="45">
        <f t="shared" si="8"/>
        <v>4461.0623849809008</v>
      </c>
      <c r="K31" s="45" t="s">
        <v>146</v>
      </c>
      <c r="L31" s="45">
        <f>J31*Prisforløp!K$36</f>
        <v>2665.9416497509014</v>
      </c>
      <c r="M31" s="45" t="s">
        <v>86</v>
      </c>
      <c r="O31" s="45">
        <f t="shared" si="9"/>
        <v>16.353312152554281</v>
      </c>
      <c r="P31" s="45" t="s">
        <v>131</v>
      </c>
      <c r="Q31" s="45">
        <f t="shared" si="10"/>
        <v>1230.6378993050764</v>
      </c>
      <c r="R31" s="45" t="s">
        <v>145</v>
      </c>
      <c r="S31" s="45">
        <f t="shared" si="11"/>
        <v>3568.8499079847215</v>
      </c>
      <c r="T31" s="45" t="s">
        <v>146</v>
      </c>
      <c r="U31" s="45">
        <f>S31*Prisforløp!K$36</f>
        <v>2132.7533198007213</v>
      </c>
      <c r="V31" s="45" t="s">
        <v>86</v>
      </c>
      <c r="X31" s="45">
        <f t="shared" si="12"/>
        <v>15.514283557262388</v>
      </c>
      <c r="Y31" s="45" t="s">
        <v>131</v>
      </c>
      <c r="Z31" s="45">
        <f t="shared" si="13"/>
        <v>1025.5315827542304</v>
      </c>
      <c r="AA31" s="45" t="s">
        <v>145</v>
      </c>
      <c r="AB31" s="45">
        <f t="shared" si="14"/>
        <v>2974.0415899872683</v>
      </c>
      <c r="AC31" s="45" t="s">
        <v>146</v>
      </c>
      <c r="AD31" s="45">
        <f>AB31*Prisforløp!K$36</f>
        <v>1777.2944331672682</v>
      </c>
      <c r="AE31" s="45" t="s">
        <v>86</v>
      </c>
      <c r="AG31" s="56">
        <f t="shared" si="15"/>
        <v>159956.49898505409</v>
      </c>
      <c r="AH31" s="56" t="s">
        <v>86</v>
      </c>
      <c r="AI31" s="56">
        <f t="shared" si="0"/>
        <v>3957956.498985054</v>
      </c>
      <c r="AJ31" s="45" t="s">
        <v>152</v>
      </c>
      <c r="AK31" s="45">
        <f t="shared" si="1"/>
        <v>127965.19918804328</v>
      </c>
      <c r="AL31" s="45" t="s">
        <v>86</v>
      </c>
      <c r="AM31" s="45">
        <f t="shared" si="2"/>
        <v>4558965.1991880434</v>
      </c>
      <c r="AN31" s="45" t="s">
        <v>152</v>
      </c>
      <c r="AO31" s="45">
        <f t="shared" si="3"/>
        <v>106637.66599003608</v>
      </c>
      <c r="AP31" s="45" t="s">
        <v>86</v>
      </c>
      <c r="AQ31" s="45">
        <f t="shared" si="4"/>
        <v>5170637.665990036</v>
      </c>
      <c r="AR31" s="45" t="s">
        <v>152</v>
      </c>
    </row>
    <row r="32" spans="2:44" x14ac:dyDescent="0.3">
      <c r="B32" s="2">
        <v>0.17</v>
      </c>
      <c r="C32" s="43">
        <f t="shared" si="5"/>
        <v>128.94522400379367</v>
      </c>
      <c r="D32" s="43" t="s">
        <v>130</v>
      </c>
      <c r="F32" s="45">
        <f t="shared" si="6"/>
        <v>19.915624932706123</v>
      </c>
      <c r="G32" s="45" t="s">
        <v>131</v>
      </c>
      <c r="H32" s="45">
        <f t="shared" si="7"/>
        <v>1736.5935200154645</v>
      </c>
      <c r="I32" s="45" t="s">
        <v>145</v>
      </c>
      <c r="J32" s="45">
        <f t="shared" si="8"/>
        <v>5036.1212080448477</v>
      </c>
      <c r="K32" s="45" t="s">
        <v>146</v>
      </c>
      <c r="L32" s="45">
        <f>J32*Prisforløp!K$36</f>
        <v>3009.598190539105</v>
      </c>
      <c r="M32" s="45" t="s">
        <v>86</v>
      </c>
      <c r="O32" s="45">
        <f t="shared" si="9"/>
        <v>17.375524240662344</v>
      </c>
      <c r="P32" s="45" t="s">
        <v>131</v>
      </c>
      <c r="Q32" s="45">
        <f t="shared" si="10"/>
        <v>1389.2748160123717</v>
      </c>
      <c r="R32" s="45" t="s">
        <v>145</v>
      </c>
      <c r="S32" s="45">
        <f t="shared" si="11"/>
        <v>4028.8969664358779</v>
      </c>
      <c r="T32" s="45" t="s">
        <v>146</v>
      </c>
      <c r="U32" s="45">
        <f>S32*Prisforløp!K$36</f>
        <v>2407.6785524312836</v>
      </c>
      <c r="V32" s="45" t="s">
        <v>86</v>
      </c>
      <c r="X32" s="45">
        <f t="shared" si="12"/>
        <v>16.484064540461986</v>
      </c>
      <c r="Y32" s="45" t="s">
        <v>131</v>
      </c>
      <c r="Z32" s="45">
        <f t="shared" si="13"/>
        <v>1157.7290133436431</v>
      </c>
      <c r="AA32" s="45" t="s">
        <v>145</v>
      </c>
      <c r="AB32" s="45">
        <f t="shared" si="14"/>
        <v>3357.4141386965653</v>
      </c>
      <c r="AC32" s="45" t="s">
        <v>146</v>
      </c>
      <c r="AD32" s="45">
        <f>AB32*Prisforløp!K$36</f>
        <v>2006.3987936927367</v>
      </c>
      <c r="AE32" s="45" t="s">
        <v>86</v>
      </c>
      <c r="AG32" s="56">
        <f t="shared" si="15"/>
        <v>180575.89143234631</v>
      </c>
      <c r="AH32" s="56" t="s">
        <v>86</v>
      </c>
      <c r="AI32" s="56">
        <f t="shared" si="0"/>
        <v>3978575.8914323463</v>
      </c>
      <c r="AJ32" s="45" t="s">
        <v>152</v>
      </c>
      <c r="AK32" s="45">
        <f t="shared" si="1"/>
        <v>144460.713145877</v>
      </c>
      <c r="AL32" s="45" t="s">
        <v>86</v>
      </c>
      <c r="AM32" s="45">
        <f t="shared" si="2"/>
        <v>4575460.7131458772</v>
      </c>
      <c r="AN32" s="45" t="s">
        <v>152</v>
      </c>
      <c r="AO32" s="45">
        <f t="shared" si="3"/>
        <v>120383.9276215642</v>
      </c>
      <c r="AP32" s="45" t="s">
        <v>86</v>
      </c>
      <c r="AQ32" s="45">
        <f t="shared" si="4"/>
        <v>5184383.9276215639</v>
      </c>
      <c r="AR32" s="45" t="s">
        <v>152</v>
      </c>
    </row>
    <row r="33" spans="2:44" x14ac:dyDescent="0.3">
      <c r="B33" s="2">
        <v>0.18</v>
      </c>
      <c r="C33" s="43">
        <f t="shared" si="5"/>
        <v>136.5302371804874</v>
      </c>
      <c r="D33" s="43" t="s">
        <v>130</v>
      </c>
      <c r="F33" s="45">
        <f t="shared" si="6"/>
        <v>21.087290582567221</v>
      </c>
      <c r="G33" s="45" t="s">
        <v>131</v>
      </c>
      <c r="H33" s="45">
        <f t="shared" si="7"/>
        <v>1946.9076141349842</v>
      </c>
      <c r="I33" s="45" t="s">
        <v>145</v>
      </c>
      <c r="J33" s="45">
        <f t="shared" si="8"/>
        <v>5646.0320809914547</v>
      </c>
      <c r="K33" s="45" t="s">
        <v>146</v>
      </c>
      <c r="L33" s="45">
        <f>J33*Prisforløp!K$36</f>
        <v>3374.0824004659858</v>
      </c>
      <c r="M33" s="45" t="s">
        <v>86</v>
      </c>
      <c r="O33" s="45">
        <f t="shared" si="9"/>
        <v>18.397751628057449</v>
      </c>
      <c r="P33" s="45" t="s">
        <v>131</v>
      </c>
      <c r="Q33" s="45">
        <f t="shared" si="10"/>
        <v>1557.5260913079874</v>
      </c>
      <c r="R33" s="45" t="s">
        <v>145</v>
      </c>
      <c r="S33" s="45">
        <f t="shared" si="11"/>
        <v>4516.8256647931639</v>
      </c>
      <c r="T33" s="45" t="s">
        <v>146</v>
      </c>
      <c r="U33" s="45">
        <f>S33*Prisforløp!K$36</f>
        <v>2699.2659203727885</v>
      </c>
      <c r="V33" s="45" t="s">
        <v>86</v>
      </c>
      <c r="X33" s="45">
        <f t="shared" si="12"/>
        <v>17.45386178517947</v>
      </c>
      <c r="Y33" s="45" t="s">
        <v>131</v>
      </c>
      <c r="Z33" s="45">
        <f t="shared" si="13"/>
        <v>1297.9384094233228</v>
      </c>
      <c r="AA33" s="45" t="s">
        <v>145</v>
      </c>
      <c r="AB33" s="45">
        <f t="shared" si="14"/>
        <v>3764.0213873276361</v>
      </c>
      <c r="AC33" s="45" t="s">
        <v>146</v>
      </c>
      <c r="AD33" s="45">
        <f>AB33*Prisforløp!K$36</f>
        <v>2249.3882669773234</v>
      </c>
      <c r="AE33" s="45" t="s">
        <v>86</v>
      </c>
      <c r="AG33" s="56">
        <f t="shared" si="15"/>
        <v>202444.94402795914</v>
      </c>
      <c r="AH33" s="56" t="s">
        <v>86</v>
      </c>
      <c r="AI33" s="56">
        <f t="shared" si="0"/>
        <v>4000444.9440279594</v>
      </c>
      <c r="AJ33" s="45" t="s">
        <v>152</v>
      </c>
      <c r="AK33" s="45">
        <f t="shared" si="1"/>
        <v>161955.95522236731</v>
      </c>
      <c r="AL33" s="45" t="s">
        <v>86</v>
      </c>
      <c r="AM33" s="45">
        <f t="shared" si="2"/>
        <v>4592955.9552223673</v>
      </c>
      <c r="AN33" s="45" t="s">
        <v>152</v>
      </c>
      <c r="AO33" s="45">
        <f t="shared" si="3"/>
        <v>134963.2960186394</v>
      </c>
      <c r="AP33" s="45" t="s">
        <v>86</v>
      </c>
      <c r="AQ33" s="45">
        <f t="shared" si="4"/>
        <v>5198963.2960186396</v>
      </c>
      <c r="AR33" s="45" t="s">
        <v>152</v>
      </c>
    </row>
    <row r="34" spans="2:44" x14ac:dyDescent="0.3">
      <c r="B34" s="2">
        <v>0.19</v>
      </c>
      <c r="C34" s="43">
        <f t="shared" si="5"/>
        <v>144.11525035718114</v>
      </c>
      <c r="D34" s="43" t="s">
        <v>130</v>
      </c>
      <c r="F34" s="45">
        <f t="shared" si="6"/>
        <v>22.258973815507488</v>
      </c>
      <c r="G34" s="45" t="s">
        <v>131</v>
      </c>
      <c r="H34" s="45">
        <f t="shared" si="7"/>
        <v>2169.239656489905</v>
      </c>
      <c r="I34" s="45" t="s">
        <v>145</v>
      </c>
      <c r="J34" s="45">
        <f t="shared" si="8"/>
        <v>6290.7950038207246</v>
      </c>
      <c r="K34" s="45" t="s">
        <v>146</v>
      </c>
      <c r="L34" s="45">
        <f>J34*Prisforløp!K$36</f>
        <v>3759.3942795315452</v>
      </c>
      <c r="M34" s="45" t="s">
        <v>86</v>
      </c>
      <c r="O34" s="45">
        <f t="shared" si="9"/>
        <v>19.419994313706411</v>
      </c>
      <c r="P34" s="45" t="s">
        <v>131</v>
      </c>
      <c r="Q34" s="45">
        <f t="shared" si="10"/>
        <v>1735.3917251919243</v>
      </c>
      <c r="R34" s="45" t="s">
        <v>145</v>
      </c>
      <c r="S34" s="45">
        <f t="shared" si="11"/>
        <v>5032.6360030565802</v>
      </c>
      <c r="T34" s="45" t="s">
        <v>146</v>
      </c>
      <c r="U34" s="45">
        <f>S34*Prisforløp!K$36</f>
        <v>3007.5154236252365</v>
      </c>
      <c r="V34" s="45" t="s">
        <v>86</v>
      </c>
      <c r="X34" s="45">
        <f t="shared" si="12"/>
        <v>18.423675291036488</v>
      </c>
      <c r="Y34" s="45" t="s">
        <v>131</v>
      </c>
      <c r="Z34" s="45">
        <f t="shared" si="13"/>
        <v>1446.1597709932703</v>
      </c>
      <c r="AA34" s="45" t="s">
        <v>145</v>
      </c>
      <c r="AB34" s="45">
        <f t="shared" si="14"/>
        <v>4193.8633358804836</v>
      </c>
      <c r="AC34" s="45" t="s">
        <v>146</v>
      </c>
      <c r="AD34" s="45">
        <f>AB34*Prisforløp!K$36</f>
        <v>2506.2628530210304</v>
      </c>
      <c r="AE34" s="45" t="s">
        <v>86</v>
      </c>
      <c r="AG34" s="56">
        <f t="shared" si="15"/>
        <v>225563.65677189271</v>
      </c>
      <c r="AH34" s="56" t="s">
        <v>86</v>
      </c>
      <c r="AI34" s="56">
        <f t="shared" si="0"/>
        <v>4023563.6567718927</v>
      </c>
      <c r="AJ34" s="45" t="s">
        <v>152</v>
      </c>
      <c r="AK34" s="45">
        <f t="shared" si="1"/>
        <v>180450.9254175142</v>
      </c>
      <c r="AL34" s="45" t="s">
        <v>86</v>
      </c>
      <c r="AM34" s="45">
        <f t="shared" si="2"/>
        <v>4611450.9254175145</v>
      </c>
      <c r="AN34" s="45" t="s">
        <v>152</v>
      </c>
      <c r="AO34" s="45">
        <f t="shared" si="3"/>
        <v>150375.77118126184</v>
      </c>
      <c r="AP34" s="45" t="s">
        <v>86</v>
      </c>
      <c r="AQ34" s="45">
        <f t="shared" si="4"/>
        <v>5214375.7711812621</v>
      </c>
      <c r="AR34" s="45" t="s">
        <v>152</v>
      </c>
    </row>
    <row r="35" spans="2:44" x14ac:dyDescent="0.3">
      <c r="B35" s="2">
        <v>0.2</v>
      </c>
      <c r="C35" s="43">
        <f t="shared" si="5"/>
        <v>151.7002635338749</v>
      </c>
      <c r="D35" s="43" t="s">
        <v>130</v>
      </c>
      <c r="F35" s="45">
        <f t="shared" si="6"/>
        <v>23.430674630726571</v>
      </c>
      <c r="G35" s="45" t="s">
        <v>131</v>
      </c>
      <c r="H35" s="45">
        <f t="shared" si="7"/>
        <v>2403.5896470802281</v>
      </c>
      <c r="I35" s="45" t="s">
        <v>145</v>
      </c>
      <c r="J35" s="45">
        <f t="shared" si="8"/>
        <v>6970.4099765326609</v>
      </c>
      <c r="K35" s="45" t="s">
        <v>146</v>
      </c>
      <c r="L35" s="45">
        <f>J35*Prisforløp!K$36</f>
        <v>4165.5338277357851</v>
      </c>
      <c r="M35" s="45" t="s">
        <v>86</v>
      </c>
      <c r="O35" s="45">
        <f t="shared" si="9"/>
        <v>20.44225229723088</v>
      </c>
      <c r="P35" s="45" t="s">
        <v>131</v>
      </c>
      <c r="Q35" s="45">
        <f t="shared" si="10"/>
        <v>1922.8717176641826</v>
      </c>
      <c r="R35" s="45" t="s">
        <v>145</v>
      </c>
      <c r="S35" s="45">
        <f t="shared" si="11"/>
        <v>5576.3279812261299</v>
      </c>
      <c r="T35" s="45" t="s">
        <v>146</v>
      </c>
      <c r="U35" s="45">
        <f>S35*Prisforløp!K$36</f>
        <v>3332.427062188629</v>
      </c>
      <c r="V35" s="45" t="s">
        <v>86</v>
      </c>
      <c r="X35" s="45">
        <f t="shared" si="12"/>
        <v>19.393505056985305</v>
      </c>
      <c r="Y35" s="45" t="s">
        <v>131</v>
      </c>
      <c r="Z35" s="45">
        <f t="shared" si="13"/>
        <v>1602.3930980534856</v>
      </c>
      <c r="AA35" s="45" t="s">
        <v>145</v>
      </c>
      <c r="AB35" s="45">
        <f t="shared" si="14"/>
        <v>4646.9399843551082</v>
      </c>
      <c r="AC35" s="45" t="s">
        <v>146</v>
      </c>
      <c r="AD35" s="45">
        <f>AB35*Prisforløp!K$36</f>
        <v>2777.0225518238572</v>
      </c>
      <c r="AE35" s="45" t="s">
        <v>86</v>
      </c>
      <c r="AG35" s="56">
        <f t="shared" si="15"/>
        <v>249932.02966414709</v>
      </c>
      <c r="AH35" s="56" t="s">
        <v>86</v>
      </c>
      <c r="AI35" s="56">
        <f t="shared" si="0"/>
        <v>4047932.0296641472</v>
      </c>
      <c r="AJ35" s="45" t="s">
        <v>152</v>
      </c>
      <c r="AK35" s="45">
        <f t="shared" si="1"/>
        <v>199945.62373131773</v>
      </c>
      <c r="AL35" s="45" t="s">
        <v>86</v>
      </c>
      <c r="AM35" s="45">
        <f t="shared" si="2"/>
        <v>4630945.6237313179</v>
      </c>
      <c r="AN35" s="45" t="s">
        <v>152</v>
      </c>
      <c r="AO35" s="45">
        <f t="shared" si="3"/>
        <v>166621.35310943142</v>
      </c>
      <c r="AP35" s="45" t="s">
        <v>86</v>
      </c>
      <c r="AQ35" s="45">
        <f t="shared" si="4"/>
        <v>5230621.3531094315</v>
      </c>
      <c r="AR35" s="45" t="s">
        <v>152</v>
      </c>
    </row>
    <row r="36" spans="2:44" x14ac:dyDescent="0.3">
      <c r="B36" s="2">
        <v>0.21</v>
      </c>
      <c r="C36" s="43">
        <f t="shared" si="5"/>
        <v>159.28527671056864</v>
      </c>
      <c r="D36" s="43" t="s">
        <v>130</v>
      </c>
      <c r="F36" s="45">
        <f t="shared" si="6"/>
        <v>24.602393027002108</v>
      </c>
      <c r="G36" s="45" t="s">
        <v>131</v>
      </c>
      <c r="H36" s="45">
        <f t="shared" si="7"/>
        <v>2649.9575859059514</v>
      </c>
      <c r="I36" s="45" t="s">
        <v>145</v>
      </c>
      <c r="J36" s="45">
        <f t="shared" si="8"/>
        <v>7684.8769991272593</v>
      </c>
      <c r="K36" s="45" t="s">
        <v>146</v>
      </c>
      <c r="L36" s="45">
        <f>J36*Prisforløp!K$36</f>
        <v>4592.501045078704</v>
      </c>
      <c r="M36" s="45" t="s">
        <v>86</v>
      </c>
      <c r="O36" s="45">
        <f t="shared" si="9"/>
        <v>21.464525577684981</v>
      </c>
      <c r="P36" s="45" t="s">
        <v>131</v>
      </c>
      <c r="Q36" s="45">
        <f t="shared" si="10"/>
        <v>2119.966068724761</v>
      </c>
      <c r="R36" s="45" t="s">
        <v>145</v>
      </c>
      <c r="S36" s="45">
        <f t="shared" si="11"/>
        <v>6147.9015993018065</v>
      </c>
      <c r="T36" s="45" t="s">
        <v>146</v>
      </c>
      <c r="U36" s="45">
        <f>S36*Prisforløp!K$36</f>
        <v>3674.0008360629622</v>
      </c>
      <c r="V36" s="45" t="s">
        <v>86</v>
      </c>
      <c r="X36" s="45">
        <f t="shared" si="12"/>
        <v>20.363351082574809</v>
      </c>
      <c r="Y36" s="45" t="s">
        <v>131</v>
      </c>
      <c r="Z36" s="45">
        <f t="shared" si="13"/>
        <v>1766.6383906039678</v>
      </c>
      <c r="AA36" s="45" t="s">
        <v>145</v>
      </c>
      <c r="AB36" s="45">
        <f t="shared" si="14"/>
        <v>5123.2513327515071</v>
      </c>
      <c r="AC36" s="45" t="s">
        <v>146</v>
      </c>
      <c r="AD36" s="45">
        <f>AB36*Prisforløp!K$36</f>
        <v>3061.6673633858031</v>
      </c>
      <c r="AE36" s="45" t="s">
        <v>86</v>
      </c>
      <c r="AG36" s="56">
        <f t="shared" si="15"/>
        <v>275550.06270472222</v>
      </c>
      <c r="AH36" s="56" t="s">
        <v>86</v>
      </c>
      <c r="AI36" s="56">
        <f t="shared" si="0"/>
        <v>4073550.0627047224</v>
      </c>
      <c r="AJ36" s="45" t="s">
        <v>152</v>
      </c>
      <c r="AK36" s="45">
        <f t="shared" si="1"/>
        <v>220440.05016377772</v>
      </c>
      <c r="AL36" s="45" t="s">
        <v>86</v>
      </c>
      <c r="AM36" s="45">
        <f t="shared" si="2"/>
        <v>4651440.0501637775</v>
      </c>
      <c r="AN36" s="45" t="s">
        <v>152</v>
      </c>
      <c r="AO36" s="45">
        <f t="shared" si="3"/>
        <v>183700.0418031482</v>
      </c>
      <c r="AP36" s="45" t="s">
        <v>86</v>
      </c>
      <c r="AQ36" s="45">
        <f t="shared" si="4"/>
        <v>5247700.0418031486</v>
      </c>
      <c r="AR36" s="45" t="s">
        <v>152</v>
      </c>
    </row>
    <row r="37" spans="2:44" x14ac:dyDescent="0.3">
      <c r="B37" s="2">
        <v>0.22</v>
      </c>
      <c r="C37" s="43">
        <f t="shared" si="5"/>
        <v>166.87028988726237</v>
      </c>
      <c r="D37" s="43" t="s">
        <v>130</v>
      </c>
      <c r="F37" s="45">
        <f t="shared" si="6"/>
        <v>25.774129003490089</v>
      </c>
      <c r="G37" s="45" t="s">
        <v>131</v>
      </c>
      <c r="H37" s="45">
        <f t="shared" si="7"/>
        <v>2908.3434729670753</v>
      </c>
      <c r="I37" s="45" t="s">
        <v>145</v>
      </c>
      <c r="J37" s="45">
        <f t="shared" si="8"/>
        <v>8434.1960716045178</v>
      </c>
      <c r="K37" s="45" t="s">
        <v>146</v>
      </c>
      <c r="L37" s="45">
        <f>J37*Prisforløp!K$36</f>
        <v>5040.2959315602993</v>
      </c>
      <c r="M37" s="45" t="s">
        <v>86</v>
      </c>
      <c r="O37" s="45">
        <f t="shared" si="9"/>
        <v>22.486814154268359</v>
      </c>
      <c r="P37" s="45" t="s">
        <v>131</v>
      </c>
      <c r="Q37" s="45">
        <f t="shared" si="10"/>
        <v>2326.6747783736605</v>
      </c>
      <c r="R37" s="45" t="s">
        <v>145</v>
      </c>
      <c r="S37" s="45">
        <f t="shared" si="11"/>
        <v>6747.3568572836157</v>
      </c>
      <c r="T37" s="45" t="s">
        <v>146</v>
      </c>
      <c r="U37" s="45">
        <f>S37*Prisforløp!K$36</f>
        <v>4032.2367452482399</v>
      </c>
      <c r="V37" s="45" t="s">
        <v>86</v>
      </c>
      <c r="X37" s="45">
        <f t="shared" si="12"/>
        <v>21.333213367019198</v>
      </c>
      <c r="Y37" s="45" t="s">
        <v>131</v>
      </c>
      <c r="Z37" s="45">
        <f t="shared" si="13"/>
        <v>1938.8956486447171</v>
      </c>
      <c r="AA37" s="45" t="s">
        <v>145</v>
      </c>
      <c r="AB37" s="45">
        <f t="shared" si="14"/>
        <v>5622.7973810696794</v>
      </c>
      <c r="AC37" s="45" t="s">
        <v>146</v>
      </c>
      <c r="AD37" s="45">
        <f>AB37*Prisforløp!K$36</f>
        <v>3360.1972877068665</v>
      </c>
      <c r="AE37" s="45" t="s">
        <v>86</v>
      </c>
      <c r="AG37" s="56">
        <f t="shared" si="15"/>
        <v>302417.75589361798</v>
      </c>
      <c r="AH37" s="56" t="s">
        <v>86</v>
      </c>
      <c r="AI37" s="56">
        <f t="shared" si="0"/>
        <v>4100417.7558936179</v>
      </c>
      <c r="AJ37" s="45" t="s">
        <v>152</v>
      </c>
      <c r="AK37" s="45">
        <f t="shared" si="1"/>
        <v>241934.20471489438</v>
      </c>
      <c r="AL37" s="45" t="s">
        <v>86</v>
      </c>
      <c r="AM37" s="45">
        <f t="shared" si="2"/>
        <v>4672934.2047148943</v>
      </c>
      <c r="AN37" s="45" t="s">
        <v>152</v>
      </c>
      <c r="AO37" s="45">
        <f t="shared" si="3"/>
        <v>201611.83726241198</v>
      </c>
      <c r="AP37" s="45" t="s">
        <v>86</v>
      </c>
      <c r="AQ37" s="45">
        <f t="shared" si="4"/>
        <v>5265611.8372624116</v>
      </c>
      <c r="AR37" s="45" t="s">
        <v>152</v>
      </c>
    </row>
    <row r="38" spans="2:44" x14ac:dyDescent="0.3">
      <c r="B38" s="2">
        <v>0.23</v>
      </c>
      <c r="C38" s="43">
        <f t="shared" si="5"/>
        <v>174.45530306395614</v>
      </c>
      <c r="D38" s="43" t="s">
        <v>130</v>
      </c>
      <c r="F38" s="45">
        <f t="shared" si="6"/>
        <v>26.94588255949202</v>
      </c>
      <c r="G38" s="45" t="s">
        <v>131</v>
      </c>
      <c r="H38" s="45">
        <f t="shared" si="7"/>
        <v>3178.7473082636016</v>
      </c>
      <c r="I38" s="45" t="s">
        <v>145</v>
      </c>
      <c r="J38" s="45">
        <f t="shared" si="8"/>
        <v>9218.3671939644446</v>
      </c>
      <c r="K38" s="45" t="s">
        <v>146</v>
      </c>
      <c r="L38" s="45">
        <f>J38*Prisforløp!K$36</f>
        <v>5508.9184871805764</v>
      </c>
      <c r="M38" s="45" t="s">
        <v>86</v>
      </c>
      <c r="O38" s="45">
        <f t="shared" si="9"/>
        <v>23.50911802657356</v>
      </c>
      <c r="P38" s="45" t="s">
        <v>131</v>
      </c>
      <c r="Q38" s="45">
        <f t="shared" si="10"/>
        <v>2542.9978466108814</v>
      </c>
      <c r="R38" s="45" t="s">
        <v>145</v>
      </c>
      <c r="S38" s="45">
        <f t="shared" si="11"/>
        <v>7374.6937551715564</v>
      </c>
      <c r="T38" s="45" t="s">
        <v>146</v>
      </c>
      <c r="U38" s="45">
        <f>S38*Prisforløp!K$36</f>
        <v>4407.1347897444612</v>
      </c>
      <c r="V38" s="45" t="s">
        <v>86</v>
      </c>
      <c r="X38" s="45">
        <f t="shared" si="12"/>
        <v>22.303091909387149</v>
      </c>
      <c r="Y38" s="45" t="s">
        <v>131</v>
      </c>
      <c r="Z38" s="45">
        <f t="shared" si="13"/>
        <v>2119.1648721757347</v>
      </c>
      <c r="AA38" s="45" t="s">
        <v>145</v>
      </c>
      <c r="AB38" s="45">
        <f t="shared" si="14"/>
        <v>6145.5781293096306</v>
      </c>
      <c r="AC38" s="45" t="s">
        <v>146</v>
      </c>
      <c r="AD38" s="45">
        <f>AB38*Prisforløp!K$36</f>
        <v>3672.6123247870514</v>
      </c>
      <c r="AE38" s="45" t="s">
        <v>86</v>
      </c>
      <c r="AG38" s="56">
        <f t="shared" si="15"/>
        <v>330535.10923083458</v>
      </c>
      <c r="AH38" s="56" t="s">
        <v>86</v>
      </c>
      <c r="AI38" s="56">
        <f t="shared" si="0"/>
        <v>4128535.1092308345</v>
      </c>
      <c r="AJ38" s="45" t="s">
        <v>152</v>
      </c>
      <c r="AK38" s="45">
        <f t="shared" si="1"/>
        <v>264428.08738466765</v>
      </c>
      <c r="AL38" s="45" t="s">
        <v>86</v>
      </c>
      <c r="AM38" s="45">
        <f t="shared" si="2"/>
        <v>4695428.0873846672</v>
      </c>
      <c r="AN38" s="45" t="s">
        <v>152</v>
      </c>
      <c r="AO38" s="45">
        <f t="shared" si="3"/>
        <v>220356.73948722309</v>
      </c>
      <c r="AP38" s="45" t="s">
        <v>86</v>
      </c>
      <c r="AQ38" s="45">
        <f t="shared" si="4"/>
        <v>5284356.7394872233</v>
      </c>
      <c r="AR38" s="45" t="s">
        <v>152</v>
      </c>
    </row>
    <row r="39" spans="2:44" x14ac:dyDescent="0.3">
      <c r="B39" s="2">
        <v>0.24</v>
      </c>
      <c r="C39" s="43">
        <f t="shared" si="5"/>
        <v>182.04031624064984</v>
      </c>
      <c r="D39" s="43" t="s">
        <v>130</v>
      </c>
      <c r="F39" s="45">
        <f t="shared" si="6"/>
        <v>28.11765369369823</v>
      </c>
      <c r="G39" s="45" t="s">
        <v>131</v>
      </c>
      <c r="H39" s="45">
        <f t="shared" si="7"/>
        <v>3461.1690917955261</v>
      </c>
      <c r="I39" s="45" t="s">
        <v>145</v>
      </c>
      <c r="J39" s="45">
        <f t="shared" si="8"/>
        <v>10037.390366207026</v>
      </c>
      <c r="K39" s="45" t="s">
        <v>146</v>
      </c>
      <c r="L39" s="45">
        <f>J39*Prisforløp!K$36</f>
        <v>5998.3687119395272</v>
      </c>
      <c r="M39" s="45" t="s">
        <v>86</v>
      </c>
      <c r="O39" s="45">
        <f t="shared" si="9"/>
        <v>24.531437193552847</v>
      </c>
      <c r="P39" s="45" t="s">
        <v>131</v>
      </c>
      <c r="Q39" s="45">
        <f t="shared" si="10"/>
        <v>2768.9352734364215</v>
      </c>
      <c r="R39" s="45" t="s">
        <v>145</v>
      </c>
      <c r="S39" s="45">
        <f t="shared" si="11"/>
        <v>8029.9122929656223</v>
      </c>
      <c r="T39" s="45" t="s">
        <v>146</v>
      </c>
      <c r="U39" s="45">
        <f>S39*Prisforløp!K$36</f>
        <v>4798.6949695516223</v>
      </c>
      <c r="V39" s="45" t="s">
        <v>86</v>
      </c>
      <c r="X39" s="45">
        <f t="shared" si="12"/>
        <v>23.27298670928576</v>
      </c>
      <c r="Y39" s="45" t="s">
        <v>131</v>
      </c>
      <c r="Z39" s="45">
        <f t="shared" si="13"/>
        <v>2307.4460611970176</v>
      </c>
      <c r="AA39" s="45" t="s">
        <v>145</v>
      </c>
      <c r="AB39" s="45">
        <f t="shared" si="14"/>
        <v>6691.5935774713516</v>
      </c>
      <c r="AC39" s="45" t="s">
        <v>146</v>
      </c>
      <c r="AD39" s="45">
        <f>AB39*Prisforløp!K$36</f>
        <v>3998.9124746263519</v>
      </c>
      <c r="AE39" s="45" t="s">
        <v>86</v>
      </c>
      <c r="AG39" s="56">
        <f t="shared" si="15"/>
        <v>359902.12271637161</v>
      </c>
      <c r="AH39" s="56" t="s">
        <v>86</v>
      </c>
      <c r="AI39" s="56">
        <f t="shared" si="0"/>
        <v>4157902.1227163714</v>
      </c>
      <c r="AJ39" s="45" t="s">
        <v>152</v>
      </c>
      <c r="AK39" s="45">
        <f t="shared" si="1"/>
        <v>287921.69817309733</v>
      </c>
      <c r="AL39" s="45" t="s">
        <v>86</v>
      </c>
      <c r="AM39" s="45">
        <f t="shared" si="2"/>
        <v>4718921.6981730973</v>
      </c>
      <c r="AN39" s="45" t="s">
        <v>152</v>
      </c>
      <c r="AO39" s="45">
        <f t="shared" si="3"/>
        <v>239934.7484775811</v>
      </c>
      <c r="AP39" s="45" t="s">
        <v>86</v>
      </c>
      <c r="AQ39" s="45">
        <f t="shared" si="4"/>
        <v>5303934.748477581</v>
      </c>
      <c r="AR39" s="45" t="s">
        <v>152</v>
      </c>
    </row>
    <row r="40" spans="2:44" x14ac:dyDescent="0.3">
      <c r="B40" s="2">
        <v>0.25</v>
      </c>
      <c r="C40" s="43">
        <f t="shared" si="5"/>
        <v>189.62532941734361</v>
      </c>
      <c r="D40" s="43" t="s">
        <v>130</v>
      </c>
      <c r="F40" s="45">
        <f t="shared" si="6"/>
        <v>29.289442405337468</v>
      </c>
      <c r="G40" s="45" t="s">
        <v>131</v>
      </c>
      <c r="H40" s="45">
        <f t="shared" si="7"/>
        <v>3755.6088235628549</v>
      </c>
      <c r="I40" s="45" t="s">
        <v>145</v>
      </c>
      <c r="J40" s="45">
        <f t="shared" si="8"/>
        <v>10891.265588332279</v>
      </c>
      <c r="K40" s="45" t="s">
        <v>146</v>
      </c>
      <c r="L40" s="45">
        <f>J40*Prisforløp!K$36</f>
        <v>6508.6466058371616</v>
      </c>
      <c r="M40" s="45" t="s">
        <v>86</v>
      </c>
      <c r="O40" s="45">
        <f t="shared" si="9"/>
        <v>25.553771654871525</v>
      </c>
      <c r="P40" s="45" t="s">
        <v>131</v>
      </c>
      <c r="Q40" s="45">
        <f t="shared" si="10"/>
        <v>3004.4870588502845</v>
      </c>
      <c r="R40" s="45" t="s">
        <v>145</v>
      </c>
      <c r="S40" s="45">
        <f t="shared" si="11"/>
        <v>8713.0124706658262</v>
      </c>
      <c r="T40" s="45" t="s">
        <v>146</v>
      </c>
      <c r="U40" s="45">
        <f>S40*Prisforløp!K$36</f>
        <v>5206.9172846697311</v>
      </c>
      <c r="V40" s="45" t="s">
        <v>86</v>
      </c>
      <c r="X40" s="45">
        <f t="shared" si="12"/>
        <v>24.242897765667294</v>
      </c>
      <c r="Y40" s="45" t="s">
        <v>131</v>
      </c>
      <c r="Z40" s="45">
        <f t="shared" si="13"/>
        <v>2503.7392157085701</v>
      </c>
      <c r="AA40" s="45" t="s">
        <v>145</v>
      </c>
      <c r="AB40" s="45">
        <f t="shared" si="14"/>
        <v>7260.8437255548533</v>
      </c>
      <c r="AC40" s="45" t="s">
        <v>146</v>
      </c>
      <c r="AD40" s="45">
        <f>AB40*Prisforløp!K$36</f>
        <v>4339.0977372247753</v>
      </c>
      <c r="AE40" s="45" t="s">
        <v>86</v>
      </c>
      <c r="AG40" s="56">
        <f t="shared" si="15"/>
        <v>390518.79635022971</v>
      </c>
      <c r="AH40" s="56" t="s">
        <v>86</v>
      </c>
      <c r="AI40" s="56">
        <f t="shared" si="0"/>
        <v>4188518.7963502295</v>
      </c>
      <c r="AJ40" s="45" t="s">
        <v>152</v>
      </c>
      <c r="AK40" s="45">
        <f t="shared" si="1"/>
        <v>312415.03708018386</v>
      </c>
      <c r="AL40" s="45" t="s">
        <v>86</v>
      </c>
      <c r="AM40" s="45">
        <f t="shared" si="2"/>
        <v>4743415.0370801836</v>
      </c>
      <c r="AN40" s="45" t="s">
        <v>152</v>
      </c>
      <c r="AO40" s="45">
        <f t="shared" si="3"/>
        <v>260345.86423348653</v>
      </c>
      <c r="AP40" s="45" t="s">
        <v>86</v>
      </c>
      <c r="AQ40" s="45">
        <f t="shared" si="4"/>
        <v>5324345.8642334864</v>
      </c>
      <c r="AR40" s="45" t="s">
        <v>152</v>
      </c>
    </row>
    <row r="41" spans="2:44" x14ac:dyDescent="0.3">
      <c r="B41" s="2">
        <v>0.26</v>
      </c>
      <c r="C41" s="43">
        <f t="shared" si="5"/>
        <v>197.21034259403737</v>
      </c>
      <c r="D41" s="43" t="s">
        <v>130</v>
      </c>
      <c r="F41" s="45">
        <f t="shared" si="6"/>
        <v>30.461248693522066</v>
      </c>
      <c r="G41" s="45" t="s">
        <v>131</v>
      </c>
      <c r="H41" s="45">
        <f t="shared" si="7"/>
        <v>4062.0665035655843</v>
      </c>
      <c r="I41" s="45" t="s">
        <v>145</v>
      </c>
      <c r="J41" s="45">
        <f t="shared" si="8"/>
        <v>11779.992860340195</v>
      </c>
      <c r="K41" s="45" t="s">
        <v>146</v>
      </c>
      <c r="L41" s="45">
        <f>J41*Prisforløp!K$36</f>
        <v>7039.752168873476</v>
      </c>
      <c r="M41" s="45" t="s">
        <v>86</v>
      </c>
      <c r="O41" s="45">
        <f t="shared" si="9"/>
        <v>26.576121409554617</v>
      </c>
      <c r="P41" s="45" t="s">
        <v>131</v>
      </c>
      <c r="Q41" s="45">
        <f t="shared" si="10"/>
        <v>3249.653202852468</v>
      </c>
      <c r="R41" s="45" t="s">
        <v>145</v>
      </c>
      <c r="S41" s="45">
        <f t="shared" si="11"/>
        <v>9423.9942882721571</v>
      </c>
      <c r="T41" s="45" t="s">
        <v>146</v>
      </c>
      <c r="U41" s="45">
        <f>S41*Prisforløp!K$36</f>
        <v>5631.8017350987811</v>
      </c>
      <c r="V41" s="45" t="s">
        <v>86</v>
      </c>
      <c r="X41" s="45">
        <f t="shared" si="12"/>
        <v>25.212825078197056</v>
      </c>
      <c r="Y41" s="45" t="s">
        <v>131</v>
      </c>
      <c r="Z41" s="45">
        <f t="shared" si="13"/>
        <v>2708.04433571039</v>
      </c>
      <c r="AA41" s="45" t="s">
        <v>145</v>
      </c>
      <c r="AB41" s="45">
        <f t="shared" si="14"/>
        <v>7853.3285735601312</v>
      </c>
      <c r="AC41" s="45" t="s">
        <v>146</v>
      </c>
      <c r="AD41" s="45">
        <f>AB41*Prisforløp!K$36</f>
        <v>4693.1681125823179</v>
      </c>
      <c r="AE41" s="45" t="s">
        <v>86</v>
      </c>
      <c r="AG41" s="56">
        <f t="shared" si="15"/>
        <v>422385.13013240858</v>
      </c>
      <c r="AH41" s="56" t="s">
        <v>86</v>
      </c>
      <c r="AI41" s="56">
        <f t="shared" si="0"/>
        <v>4220385.1301324088</v>
      </c>
      <c r="AJ41" s="45" t="s">
        <v>152</v>
      </c>
      <c r="AK41" s="45">
        <f t="shared" si="1"/>
        <v>337908.10410592688</v>
      </c>
      <c r="AL41" s="45" t="s">
        <v>86</v>
      </c>
      <c r="AM41" s="45">
        <f t="shared" si="2"/>
        <v>4768908.1041059271</v>
      </c>
      <c r="AN41" s="45" t="s">
        <v>152</v>
      </c>
      <c r="AO41" s="45">
        <f t="shared" si="3"/>
        <v>281590.08675493905</v>
      </c>
      <c r="AP41" s="45" t="s">
        <v>86</v>
      </c>
      <c r="AQ41" s="45">
        <f t="shared" si="4"/>
        <v>5345590.0867549386</v>
      </c>
      <c r="AR41" s="45" t="s">
        <v>152</v>
      </c>
    </row>
    <row r="42" spans="2:44" x14ac:dyDescent="0.3">
      <c r="B42" s="2">
        <v>0.27</v>
      </c>
      <c r="C42" s="43">
        <f t="shared" si="5"/>
        <v>204.79535577073111</v>
      </c>
      <c r="D42" s="43" t="s">
        <v>130</v>
      </c>
      <c r="F42" s="45">
        <f t="shared" si="6"/>
        <v>31.633072557422565</v>
      </c>
      <c r="G42" s="45" t="s">
        <v>131</v>
      </c>
      <c r="H42" s="45">
        <f t="shared" si="7"/>
        <v>4380.5421318037152</v>
      </c>
      <c r="I42" s="45" t="s">
        <v>145</v>
      </c>
      <c r="J42" s="45">
        <f t="shared" si="8"/>
        <v>12703.572182230775</v>
      </c>
      <c r="K42" s="45" t="s">
        <v>146</v>
      </c>
      <c r="L42" s="45">
        <f>J42*Prisforløp!K$36</f>
        <v>7591.6854010484685</v>
      </c>
      <c r="M42" s="45" t="s">
        <v>86</v>
      </c>
      <c r="O42" s="45">
        <f t="shared" si="9"/>
        <v>27.598486456816318</v>
      </c>
      <c r="P42" s="45" t="s">
        <v>131</v>
      </c>
      <c r="Q42" s="45">
        <f t="shared" si="10"/>
        <v>3504.433705442972</v>
      </c>
      <c r="R42" s="45" t="s">
        <v>145</v>
      </c>
      <c r="S42" s="45">
        <f t="shared" si="11"/>
        <v>10162.85774578462</v>
      </c>
      <c r="T42" s="45" t="s">
        <v>146</v>
      </c>
      <c r="U42" s="45">
        <f>S42*Prisforløp!K$36</f>
        <v>6073.3483208387752</v>
      </c>
      <c r="V42" s="45" t="s">
        <v>86</v>
      </c>
      <c r="X42" s="45">
        <f t="shared" si="12"/>
        <v>26.182768645769102</v>
      </c>
      <c r="Y42" s="45" t="s">
        <v>131</v>
      </c>
      <c r="Z42" s="45">
        <f t="shared" si="13"/>
        <v>2920.3614212024768</v>
      </c>
      <c r="AA42" s="45" t="s">
        <v>145</v>
      </c>
      <c r="AB42" s="45">
        <f t="shared" si="14"/>
        <v>8469.0481214871834</v>
      </c>
      <c r="AC42" s="45" t="s">
        <v>146</v>
      </c>
      <c r="AD42" s="45">
        <f>AB42*Prisforløp!K$36</f>
        <v>5061.1236006989793</v>
      </c>
      <c r="AE42" s="45" t="s">
        <v>86</v>
      </c>
      <c r="AG42" s="56">
        <f t="shared" si="15"/>
        <v>455501.12406290811</v>
      </c>
      <c r="AH42" s="56" t="s">
        <v>86</v>
      </c>
      <c r="AI42" s="56">
        <f t="shared" si="0"/>
        <v>4253501.1240629079</v>
      </c>
      <c r="AJ42" s="45" t="s">
        <v>152</v>
      </c>
      <c r="AK42" s="45">
        <f t="shared" si="1"/>
        <v>364400.8992503265</v>
      </c>
      <c r="AL42" s="45" t="s">
        <v>86</v>
      </c>
      <c r="AM42" s="45">
        <f t="shared" si="2"/>
        <v>4795400.8992503267</v>
      </c>
      <c r="AN42" s="45" t="s">
        <v>152</v>
      </c>
      <c r="AO42" s="45">
        <f t="shared" si="3"/>
        <v>303667.41604193876</v>
      </c>
      <c r="AP42" s="45" t="s">
        <v>86</v>
      </c>
      <c r="AQ42" s="45">
        <f t="shared" si="4"/>
        <v>5367667.4160419386</v>
      </c>
      <c r="AR42" s="45" t="s">
        <v>152</v>
      </c>
    </row>
    <row r="43" spans="2:44" x14ac:dyDescent="0.3">
      <c r="B43" s="2">
        <v>0.28000000000000003</v>
      </c>
      <c r="C43" s="43">
        <f t="shared" si="5"/>
        <v>212.38036894742487</v>
      </c>
      <c r="D43" s="43" t="s">
        <v>130</v>
      </c>
      <c r="F43" s="45">
        <f t="shared" si="6"/>
        <v>32.804913995802053</v>
      </c>
      <c r="G43" s="45" t="s">
        <v>131</v>
      </c>
      <c r="H43" s="45">
        <f t="shared" si="7"/>
        <v>4711.0357082772462</v>
      </c>
      <c r="I43" s="45" t="s">
        <v>145</v>
      </c>
      <c r="J43" s="45">
        <f t="shared" si="8"/>
        <v>13662.003554004013</v>
      </c>
      <c r="K43" s="45" t="s">
        <v>146</v>
      </c>
      <c r="L43" s="45">
        <f>J43*Prisforløp!K$36</f>
        <v>8164.4463023621374</v>
      </c>
      <c r="M43" s="45" t="s">
        <v>86</v>
      </c>
      <c r="O43" s="45">
        <f t="shared" si="9"/>
        <v>28.620866796249175</v>
      </c>
      <c r="P43" s="45" t="s">
        <v>131</v>
      </c>
      <c r="Q43" s="45">
        <f t="shared" si="10"/>
        <v>3768.8285666217971</v>
      </c>
      <c r="R43" s="45" t="s">
        <v>145</v>
      </c>
      <c r="S43" s="45">
        <f t="shared" si="11"/>
        <v>10929.602843203211</v>
      </c>
      <c r="T43" s="45" t="s">
        <v>146</v>
      </c>
      <c r="U43" s="45">
        <f>S43*Prisforløp!K$36</f>
        <v>6531.5570418897105</v>
      </c>
      <c r="V43" s="45" t="s">
        <v>86</v>
      </c>
      <c r="X43" s="45">
        <f t="shared" si="12"/>
        <v>27.152728467990528</v>
      </c>
      <c r="Y43" s="45" t="s">
        <v>131</v>
      </c>
      <c r="Z43" s="45">
        <f t="shared" si="13"/>
        <v>3140.6904721848309</v>
      </c>
      <c r="AA43" s="45" t="s">
        <v>145</v>
      </c>
      <c r="AB43" s="45">
        <f t="shared" si="14"/>
        <v>9108.002369336009</v>
      </c>
      <c r="AC43" s="45" t="s">
        <v>146</v>
      </c>
      <c r="AD43" s="45">
        <f>AB43*Prisforløp!K$36</f>
        <v>5442.9642015747586</v>
      </c>
      <c r="AE43" s="45" t="s">
        <v>86</v>
      </c>
      <c r="AG43" s="56">
        <f t="shared" si="15"/>
        <v>489866.77814172825</v>
      </c>
      <c r="AH43" s="56" t="s">
        <v>86</v>
      </c>
      <c r="AI43" s="56">
        <f t="shared" si="0"/>
        <v>4287866.7781417286</v>
      </c>
      <c r="AJ43" s="45" t="s">
        <v>152</v>
      </c>
      <c r="AK43" s="45">
        <f t="shared" si="1"/>
        <v>391893.42251338263</v>
      </c>
      <c r="AL43" s="45" t="s">
        <v>86</v>
      </c>
      <c r="AM43" s="45">
        <f t="shared" si="2"/>
        <v>4822893.4225133825</v>
      </c>
      <c r="AN43" s="45" t="s">
        <v>152</v>
      </c>
      <c r="AO43" s="45">
        <f t="shared" si="3"/>
        <v>326577.85209448554</v>
      </c>
      <c r="AP43" s="45" t="s">
        <v>86</v>
      </c>
      <c r="AQ43" s="45">
        <f t="shared" si="4"/>
        <v>5390577.8520944854</v>
      </c>
      <c r="AR43" s="45" t="s">
        <v>152</v>
      </c>
    </row>
    <row r="44" spans="2:44" x14ac:dyDescent="0.3">
      <c r="B44" s="2">
        <v>0.28999999999999998</v>
      </c>
      <c r="C44" s="43">
        <f t="shared" si="5"/>
        <v>219.96538212411858</v>
      </c>
      <c r="D44" s="43" t="s">
        <v>130</v>
      </c>
      <c r="F44" s="45">
        <f t="shared" si="6"/>
        <v>33.976773007889278</v>
      </c>
      <c r="G44" s="45" t="s">
        <v>131</v>
      </c>
      <c r="H44" s="45">
        <f t="shared" si="7"/>
        <v>5053.5472329861786</v>
      </c>
      <c r="I44" s="45" t="s">
        <v>145</v>
      </c>
      <c r="J44" s="45">
        <f t="shared" si="8"/>
        <v>14655.286975659918</v>
      </c>
      <c r="K44" s="45" t="s">
        <v>146</v>
      </c>
      <c r="L44" s="45">
        <f>J44*Prisforløp!K$36</f>
        <v>8758.0348728144872</v>
      </c>
      <c r="M44" s="45" t="s">
        <v>86</v>
      </c>
      <c r="O44" s="45">
        <f t="shared" si="9"/>
        <v>29.643262426834553</v>
      </c>
      <c r="P44" s="45" t="s">
        <v>131</v>
      </c>
      <c r="Q44" s="45">
        <f t="shared" si="10"/>
        <v>4042.8377863889432</v>
      </c>
      <c r="R44" s="45" t="s">
        <v>145</v>
      </c>
      <c r="S44" s="45">
        <f t="shared" si="11"/>
        <v>11724.229580527935</v>
      </c>
      <c r="T44" s="45" t="s">
        <v>146</v>
      </c>
      <c r="U44" s="45">
        <f>S44*Prisforløp!K$36</f>
        <v>7006.4278982515907</v>
      </c>
      <c r="V44" s="45" t="s">
        <v>86</v>
      </c>
      <c r="X44" s="45">
        <f t="shared" si="12"/>
        <v>28.12270454406098</v>
      </c>
      <c r="Y44" s="45" t="s">
        <v>131</v>
      </c>
      <c r="Z44" s="45">
        <f t="shared" si="13"/>
        <v>3369.0314886574524</v>
      </c>
      <c r="AA44" s="45" t="s">
        <v>145</v>
      </c>
      <c r="AB44" s="45">
        <f t="shared" si="14"/>
        <v>9770.1913171066117</v>
      </c>
      <c r="AC44" s="45" t="s">
        <v>146</v>
      </c>
      <c r="AD44" s="45">
        <f>AB44*Prisforløp!K$36</f>
        <v>5838.6899152096585</v>
      </c>
      <c r="AE44" s="45" t="s">
        <v>86</v>
      </c>
      <c r="AG44" s="56">
        <f t="shared" si="15"/>
        <v>525482.09236886923</v>
      </c>
      <c r="AH44" s="56" t="s">
        <v>86</v>
      </c>
      <c r="AI44" s="56">
        <f t="shared" si="0"/>
        <v>4323482.0923688691</v>
      </c>
      <c r="AJ44" s="45" t="s">
        <v>152</v>
      </c>
      <c r="AK44" s="45">
        <f t="shared" si="1"/>
        <v>420385.67389509542</v>
      </c>
      <c r="AL44" s="45" t="s">
        <v>86</v>
      </c>
      <c r="AM44" s="45">
        <f t="shared" si="2"/>
        <v>4851385.6738950955</v>
      </c>
      <c r="AN44" s="45" t="s">
        <v>152</v>
      </c>
      <c r="AO44" s="45">
        <f t="shared" si="3"/>
        <v>350321.3949125795</v>
      </c>
      <c r="AP44" s="45" t="s">
        <v>86</v>
      </c>
      <c r="AQ44" s="45">
        <f t="shared" si="4"/>
        <v>5414321.3949125791</v>
      </c>
      <c r="AR44" s="45" t="s">
        <v>152</v>
      </c>
    </row>
    <row r="45" spans="2:44" x14ac:dyDescent="0.3">
      <c r="B45" s="2">
        <v>0.3</v>
      </c>
      <c r="C45" s="43">
        <f t="shared" si="5"/>
        <v>227.55039530081231</v>
      </c>
      <c r="D45" s="43" t="s">
        <v>130</v>
      </c>
      <c r="F45" s="45">
        <f t="shared" si="6"/>
        <v>35.148649592898437</v>
      </c>
      <c r="G45" s="45" t="s">
        <v>131</v>
      </c>
      <c r="H45" s="45">
        <f t="shared" si="7"/>
        <v>5408.0767059305108</v>
      </c>
      <c r="I45" s="45" t="s">
        <v>145</v>
      </c>
      <c r="J45" s="45">
        <f t="shared" si="8"/>
        <v>15683.422447198482</v>
      </c>
      <c r="K45" s="45" t="s">
        <v>146</v>
      </c>
      <c r="L45" s="45">
        <f>J45*Prisforløp!K$36</f>
        <v>9372.4511124055134</v>
      </c>
      <c r="M45" s="45" t="s">
        <v>86</v>
      </c>
      <c r="O45" s="45">
        <f t="shared" si="9"/>
        <v>30.665673348165001</v>
      </c>
      <c r="P45" s="45" t="s">
        <v>131</v>
      </c>
      <c r="Q45" s="45">
        <f t="shared" si="10"/>
        <v>4326.4613647444094</v>
      </c>
      <c r="R45" s="45" t="s">
        <v>145</v>
      </c>
      <c r="S45" s="45">
        <f t="shared" si="11"/>
        <v>12546.737957758787</v>
      </c>
      <c r="T45" s="45" t="s">
        <v>146</v>
      </c>
      <c r="U45" s="45">
        <f>S45*Prisforløp!K$36</f>
        <v>7497.9608899244122</v>
      </c>
      <c r="V45" s="45" t="s">
        <v>86</v>
      </c>
      <c r="X45" s="45">
        <f t="shared" si="12"/>
        <v>29.092696873020031</v>
      </c>
      <c r="Y45" s="45" t="s">
        <v>131</v>
      </c>
      <c r="Z45" s="45">
        <f t="shared" si="13"/>
        <v>3605.3844706203408</v>
      </c>
      <c r="AA45" s="45" t="s">
        <v>145</v>
      </c>
      <c r="AB45" s="45">
        <f t="shared" si="14"/>
        <v>10455.61496479899</v>
      </c>
      <c r="AC45" s="45" t="s">
        <v>146</v>
      </c>
      <c r="AD45" s="45">
        <f>AB45*Prisforløp!K$36</f>
        <v>6248.3007416036771</v>
      </c>
      <c r="AE45" s="45" t="s">
        <v>86</v>
      </c>
      <c r="AG45" s="56">
        <f t="shared" si="15"/>
        <v>562347.0667443308</v>
      </c>
      <c r="AH45" s="56" t="s">
        <v>86</v>
      </c>
      <c r="AI45" s="56">
        <f t="shared" si="0"/>
        <v>4360347.0667443313</v>
      </c>
      <c r="AJ45" s="45" t="s">
        <v>152</v>
      </c>
      <c r="AK45" s="45">
        <f t="shared" si="1"/>
        <v>449877.65339546476</v>
      </c>
      <c r="AL45" s="45" t="s">
        <v>86</v>
      </c>
      <c r="AM45" s="45">
        <f t="shared" si="2"/>
        <v>4880877.6533954646</v>
      </c>
      <c r="AN45" s="45" t="s">
        <v>152</v>
      </c>
      <c r="AO45" s="45">
        <f t="shared" si="3"/>
        <v>374898.04449622065</v>
      </c>
      <c r="AP45" s="45" t="s">
        <v>86</v>
      </c>
      <c r="AQ45" s="45">
        <f t="shared" si="4"/>
        <v>5438898.0444962205</v>
      </c>
      <c r="AR45" s="45" t="s">
        <v>152</v>
      </c>
    </row>
    <row r="46" spans="2:44" x14ac:dyDescent="0.3">
      <c r="B46" s="2">
        <v>0.31</v>
      </c>
      <c r="C46" s="43">
        <f t="shared" si="5"/>
        <v>235.13540847750608</v>
      </c>
      <c r="D46" s="43" t="s">
        <v>130</v>
      </c>
      <c r="F46" s="45">
        <f t="shared" si="6"/>
        <v>36.320543749607168</v>
      </c>
      <c r="G46" s="45" t="s">
        <v>131</v>
      </c>
      <c r="H46" s="45">
        <f t="shared" si="7"/>
        <v>5774.6241271102463</v>
      </c>
      <c r="I46" s="45" t="s">
        <v>145</v>
      </c>
      <c r="J46" s="45">
        <f t="shared" si="8"/>
        <v>16746.409968619715</v>
      </c>
      <c r="K46" s="45" t="s">
        <v>146</v>
      </c>
      <c r="L46" s="45">
        <f>J46*Prisforløp!K$36</f>
        <v>10007.695021135221</v>
      </c>
      <c r="M46" s="45" t="s">
        <v>86</v>
      </c>
      <c r="O46" s="45">
        <f t="shared" si="9"/>
        <v>31.688099559367402</v>
      </c>
      <c r="P46" s="45" t="s">
        <v>131</v>
      </c>
      <c r="Q46" s="45">
        <f t="shared" si="10"/>
        <v>4619.6993016881979</v>
      </c>
      <c r="R46" s="45" t="s">
        <v>145</v>
      </c>
      <c r="S46" s="45">
        <f t="shared" si="11"/>
        <v>13397.127974895773</v>
      </c>
      <c r="T46" s="45" t="s">
        <v>146</v>
      </c>
      <c r="U46" s="45">
        <f>S46*Prisforløp!K$36</f>
        <v>8006.1560169081786</v>
      </c>
      <c r="V46" s="45" t="s">
        <v>86</v>
      </c>
      <c r="X46" s="45">
        <f t="shared" si="12"/>
        <v>30.062705454503885</v>
      </c>
      <c r="Y46" s="45" t="s">
        <v>131</v>
      </c>
      <c r="Z46" s="45">
        <f t="shared" si="13"/>
        <v>3849.749418073498</v>
      </c>
      <c r="AA46" s="45" t="s">
        <v>145</v>
      </c>
      <c r="AB46" s="45">
        <f t="shared" si="14"/>
        <v>11164.273312413145</v>
      </c>
      <c r="AC46" s="45" t="s">
        <v>146</v>
      </c>
      <c r="AD46" s="45">
        <f>AB46*Prisforløp!K$36</f>
        <v>6671.7966807568155</v>
      </c>
      <c r="AE46" s="45" t="s">
        <v>86</v>
      </c>
      <c r="AG46" s="56">
        <f t="shared" si="15"/>
        <v>600461.70126811333</v>
      </c>
      <c r="AH46" s="56" t="s">
        <v>86</v>
      </c>
      <c r="AI46" s="56">
        <f t="shared" si="0"/>
        <v>4398461.7012681132</v>
      </c>
      <c r="AJ46" s="45" t="s">
        <v>152</v>
      </c>
      <c r="AK46" s="45">
        <f t="shared" si="1"/>
        <v>480369.36101449071</v>
      </c>
      <c r="AL46" s="45" t="s">
        <v>86</v>
      </c>
      <c r="AM46" s="45">
        <f t="shared" si="2"/>
        <v>4911369.3610144909</v>
      </c>
      <c r="AN46" s="45" t="s">
        <v>152</v>
      </c>
      <c r="AO46" s="45">
        <f t="shared" si="3"/>
        <v>400307.80084540893</v>
      </c>
      <c r="AP46" s="45" t="s">
        <v>86</v>
      </c>
      <c r="AQ46" s="45">
        <f t="shared" si="4"/>
        <v>5464307.8008454088</v>
      </c>
      <c r="AR46" s="45" t="s">
        <v>152</v>
      </c>
    </row>
    <row r="47" spans="2:44" x14ac:dyDescent="0.3">
      <c r="B47" s="2">
        <v>0.32</v>
      </c>
      <c r="C47" s="43">
        <f t="shared" si="5"/>
        <v>242.72042165419981</v>
      </c>
      <c r="D47" s="43" t="s">
        <v>130</v>
      </c>
      <c r="F47" s="45">
        <f t="shared" si="6"/>
        <v>37.492455477200565</v>
      </c>
      <c r="G47" s="45" t="s">
        <v>131</v>
      </c>
      <c r="H47" s="45">
        <f t="shared" si="7"/>
        <v>6153.1894965253814</v>
      </c>
      <c r="I47" s="45" t="s">
        <v>145</v>
      </c>
      <c r="J47" s="45">
        <f t="shared" si="8"/>
        <v>17844.249539923603</v>
      </c>
      <c r="K47" s="45" t="s">
        <v>146</v>
      </c>
      <c r="L47" s="45">
        <f>J47*Prisforløp!K$36</f>
        <v>10663.766599003606</v>
      </c>
      <c r="M47" s="45" t="s">
        <v>86</v>
      </c>
      <c r="O47" s="45">
        <f t="shared" si="9"/>
        <v>32.710541059554089</v>
      </c>
      <c r="P47" s="45" t="s">
        <v>131</v>
      </c>
      <c r="Q47" s="45">
        <f t="shared" si="10"/>
        <v>4922.5515972203057</v>
      </c>
      <c r="R47" s="45" t="s">
        <v>145</v>
      </c>
      <c r="S47" s="45">
        <f t="shared" si="11"/>
        <v>14275.399631938886</v>
      </c>
      <c r="T47" s="45" t="s">
        <v>146</v>
      </c>
      <c r="U47" s="45">
        <f>S47*Prisforløp!K$36</f>
        <v>8531.0132792028853</v>
      </c>
      <c r="V47" s="45" t="s">
        <v>86</v>
      </c>
      <c r="X47" s="45">
        <f t="shared" si="12"/>
        <v>31.032730287479353</v>
      </c>
      <c r="Y47" s="45" t="s">
        <v>131</v>
      </c>
      <c r="Z47" s="45">
        <f t="shared" si="13"/>
        <v>4102.1263310169215</v>
      </c>
      <c r="AA47" s="45" t="s">
        <v>145</v>
      </c>
      <c r="AB47" s="45">
        <f t="shared" si="14"/>
        <v>11896.166359949073</v>
      </c>
      <c r="AC47" s="45" t="s">
        <v>146</v>
      </c>
      <c r="AD47" s="45">
        <f>AB47*Prisforløp!K$36</f>
        <v>7109.1777326690726</v>
      </c>
      <c r="AE47" s="45" t="s">
        <v>86</v>
      </c>
      <c r="AG47" s="56">
        <f t="shared" si="15"/>
        <v>639825.99594021635</v>
      </c>
      <c r="AH47" s="56" t="s">
        <v>86</v>
      </c>
      <c r="AI47" s="56">
        <f t="shared" si="0"/>
        <v>4437825.9959402159</v>
      </c>
      <c r="AJ47" s="45" t="s">
        <v>152</v>
      </c>
      <c r="AK47" s="45">
        <f t="shared" si="1"/>
        <v>511860.7967521731</v>
      </c>
      <c r="AL47" s="45" t="s">
        <v>86</v>
      </c>
      <c r="AM47" s="45">
        <f t="shared" si="2"/>
        <v>4942860.7967521735</v>
      </c>
      <c r="AN47" s="45" t="s">
        <v>152</v>
      </c>
      <c r="AO47" s="45">
        <f t="shared" si="3"/>
        <v>426550.66396014433</v>
      </c>
      <c r="AP47" s="45" t="s">
        <v>86</v>
      </c>
      <c r="AQ47" s="45">
        <f t="shared" si="4"/>
        <v>5490550.6639601439</v>
      </c>
      <c r="AR47" s="45" t="s">
        <v>152</v>
      </c>
    </row>
    <row r="48" spans="2:44" x14ac:dyDescent="0.3">
      <c r="B48" s="2">
        <v>0.33</v>
      </c>
      <c r="C48" s="43">
        <f t="shared" si="5"/>
        <v>250.30543483089357</v>
      </c>
      <c r="D48" s="43" t="s">
        <v>130</v>
      </c>
      <c r="F48" s="45">
        <f t="shared" si="6"/>
        <v>38.664384774718201</v>
      </c>
      <c r="G48" s="45" t="s">
        <v>131</v>
      </c>
      <c r="H48" s="45">
        <f t="shared" si="7"/>
        <v>6543.7728141759198</v>
      </c>
      <c r="I48" s="45" t="s">
        <v>145</v>
      </c>
      <c r="J48" s="45">
        <f t="shared" si="8"/>
        <v>18976.941161110168</v>
      </c>
      <c r="K48" s="45" t="s">
        <v>146</v>
      </c>
      <c r="L48" s="45">
        <f>J48*Prisforløp!K$36</f>
        <v>11340.665846010674</v>
      </c>
      <c r="M48" s="45" t="s">
        <v>86</v>
      </c>
      <c r="O48" s="45">
        <f t="shared" si="9"/>
        <v>33.732997848361265</v>
      </c>
      <c r="P48" s="45" t="s">
        <v>131</v>
      </c>
      <c r="Q48" s="45">
        <f t="shared" si="10"/>
        <v>5235.0182513407362</v>
      </c>
      <c r="R48" s="45" t="s">
        <v>145</v>
      </c>
      <c r="S48" s="45">
        <f t="shared" si="11"/>
        <v>15181.552928888135</v>
      </c>
      <c r="T48" s="45" t="s">
        <v>146</v>
      </c>
      <c r="U48" s="45">
        <f>S48*Prisforløp!K$36</f>
        <v>9072.5326768085397</v>
      </c>
      <c r="V48" s="45" t="s">
        <v>86</v>
      </c>
      <c r="X48" s="45">
        <f t="shared" si="12"/>
        <v>32.002771371538984</v>
      </c>
      <c r="Y48" s="45" t="s">
        <v>131</v>
      </c>
      <c r="Z48" s="45">
        <f t="shared" si="13"/>
        <v>4362.5152094506138</v>
      </c>
      <c r="AA48" s="45" t="s">
        <v>145</v>
      </c>
      <c r="AB48" s="45">
        <f t="shared" si="14"/>
        <v>12651.29410740678</v>
      </c>
      <c r="AC48" s="45" t="s">
        <v>146</v>
      </c>
      <c r="AD48" s="45">
        <f>AB48*Prisforløp!K$36</f>
        <v>7560.4438973404503</v>
      </c>
      <c r="AE48" s="45" t="s">
        <v>86</v>
      </c>
      <c r="AG48" s="56">
        <f t="shared" si="15"/>
        <v>680439.95076064044</v>
      </c>
      <c r="AH48" s="56" t="s">
        <v>86</v>
      </c>
      <c r="AI48" s="56">
        <f t="shared" ref="AI48:AI79" si="16">AG48+P$5*6</f>
        <v>4478439.9507606402</v>
      </c>
      <c r="AJ48" s="45" t="s">
        <v>152</v>
      </c>
      <c r="AK48" s="45">
        <f t="shared" ref="AK48:AK79" si="17">U48*60</f>
        <v>544351.9606085124</v>
      </c>
      <c r="AL48" s="45" t="s">
        <v>86</v>
      </c>
      <c r="AM48" s="45">
        <f t="shared" ref="AM48:AM79" si="18">AK48+P$6*6</f>
        <v>4975351.9606085122</v>
      </c>
      <c r="AN48" s="45" t="s">
        <v>152</v>
      </c>
      <c r="AO48" s="45">
        <f t="shared" ref="AO48:AO79" si="19">AD48*60</f>
        <v>453626.63384042704</v>
      </c>
      <c r="AP48" s="45" t="s">
        <v>86</v>
      </c>
      <c r="AQ48" s="45">
        <f t="shared" ref="AQ48:AQ79" si="20">P$7*6+AO48</f>
        <v>5517626.6338404268</v>
      </c>
      <c r="AR48" s="45" t="s">
        <v>152</v>
      </c>
    </row>
    <row r="49" spans="2:44" x14ac:dyDescent="0.3">
      <c r="B49" s="2">
        <v>0.34</v>
      </c>
      <c r="C49" s="43">
        <f t="shared" si="5"/>
        <v>257.89044800758734</v>
      </c>
      <c r="D49" s="43" t="s">
        <v>130</v>
      </c>
      <c r="F49" s="45">
        <f t="shared" si="6"/>
        <v>39.836331641476136</v>
      </c>
      <c r="G49" s="45" t="s">
        <v>131</v>
      </c>
      <c r="H49" s="45">
        <f t="shared" si="7"/>
        <v>6946.374080061858</v>
      </c>
      <c r="I49" s="45" t="s">
        <v>145</v>
      </c>
      <c r="J49" s="45">
        <f t="shared" si="8"/>
        <v>20144.484832179391</v>
      </c>
      <c r="K49" s="45" t="s">
        <v>146</v>
      </c>
      <c r="L49" s="45">
        <f>J49*Prisforløp!K$36</f>
        <v>12038.39276215642</v>
      </c>
      <c r="M49" s="45" t="s">
        <v>86</v>
      </c>
      <c r="O49" s="45">
        <f t="shared" si="9"/>
        <v>34.755469924770296</v>
      </c>
      <c r="P49" s="45" t="s">
        <v>131</v>
      </c>
      <c r="Q49" s="45">
        <f t="shared" si="10"/>
        <v>5557.0992640494869</v>
      </c>
      <c r="R49" s="45" t="s">
        <v>145</v>
      </c>
      <c r="S49" s="45">
        <f t="shared" si="11"/>
        <v>16115.587865743511</v>
      </c>
      <c r="T49" s="45" t="s">
        <v>146</v>
      </c>
      <c r="U49" s="45">
        <f>S49*Prisforløp!K$36</f>
        <v>9630.7142097251344</v>
      </c>
      <c r="V49" s="45" t="s">
        <v>86</v>
      </c>
      <c r="X49" s="45">
        <f t="shared" si="12"/>
        <v>32.972828705664142</v>
      </c>
      <c r="Y49" s="45" t="s">
        <v>131</v>
      </c>
      <c r="Z49" s="45">
        <f t="shared" si="13"/>
        <v>4630.9160533745726</v>
      </c>
      <c r="AA49" s="45" t="s">
        <v>145</v>
      </c>
      <c r="AB49" s="45">
        <f t="shared" si="14"/>
        <v>13429.656554786261</v>
      </c>
      <c r="AC49" s="45" t="s">
        <v>146</v>
      </c>
      <c r="AD49" s="45">
        <f>AB49*Prisforløp!K$36</f>
        <v>8025.5951747709469</v>
      </c>
      <c r="AE49" s="45" t="s">
        <v>86</v>
      </c>
      <c r="AG49" s="56">
        <f t="shared" si="15"/>
        <v>722303.56572938524</v>
      </c>
      <c r="AH49" s="56" t="s">
        <v>86</v>
      </c>
      <c r="AI49" s="56">
        <f t="shared" si="16"/>
        <v>4520303.5657293852</v>
      </c>
      <c r="AJ49" s="45" t="s">
        <v>152</v>
      </c>
      <c r="AK49" s="45">
        <f t="shared" si="17"/>
        <v>577842.85258350801</v>
      </c>
      <c r="AL49" s="45" t="s">
        <v>86</v>
      </c>
      <c r="AM49" s="45">
        <f t="shared" si="18"/>
        <v>5008842.852583508</v>
      </c>
      <c r="AN49" s="45" t="s">
        <v>152</v>
      </c>
      <c r="AO49" s="45">
        <f t="shared" si="19"/>
        <v>481535.71048625681</v>
      </c>
      <c r="AP49" s="45" t="s">
        <v>86</v>
      </c>
      <c r="AQ49" s="45">
        <f t="shared" si="20"/>
        <v>5545535.7104862565</v>
      </c>
      <c r="AR49" s="45" t="s">
        <v>152</v>
      </c>
    </row>
    <row r="50" spans="2:44" x14ac:dyDescent="0.3">
      <c r="B50" s="2">
        <v>0.35</v>
      </c>
      <c r="C50" s="43">
        <f t="shared" si="5"/>
        <v>265.47546118428102</v>
      </c>
      <c r="D50" s="43" t="s">
        <v>130</v>
      </c>
      <c r="F50" s="45">
        <f t="shared" si="6"/>
        <v>41.008296076135593</v>
      </c>
      <c r="G50" s="45" t="s">
        <v>131</v>
      </c>
      <c r="H50" s="45">
        <f t="shared" si="7"/>
        <v>7360.9932941831939</v>
      </c>
      <c r="I50" s="45" t="s">
        <v>145</v>
      </c>
      <c r="J50" s="45">
        <f t="shared" si="8"/>
        <v>21346.880553131265</v>
      </c>
      <c r="K50" s="45" t="s">
        <v>146</v>
      </c>
      <c r="L50" s="45">
        <f>J50*Prisforløp!K$36</f>
        <v>12756.947347440837</v>
      </c>
      <c r="M50" s="45" t="s">
        <v>86</v>
      </c>
      <c r="O50" s="45">
        <f t="shared" si="9"/>
        <v>35.777957288344624</v>
      </c>
      <c r="P50" s="45" t="s">
        <v>131</v>
      </c>
      <c r="Q50" s="45">
        <f t="shared" si="10"/>
        <v>5888.7946353465559</v>
      </c>
      <c r="R50" s="45" t="s">
        <v>145</v>
      </c>
      <c r="S50" s="45">
        <f t="shared" si="11"/>
        <v>17077.504442505015</v>
      </c>
      <c r="T50" s="45" t="s">
        <v>146</v>
      </c>
      <c r="U50" s="45">
        <f>S50*Prisforløp!K$36</f>
        <v>10205.557877952671</v>
      </c>
      <c r="V50" s="45" t="s">
        <v>86</v>
      </c>
      <c r="X50" s="45">
        <f t="shared" si="12"/>
        <v>33.942902289432823</v>
      </c>
      <c r="Y50" s="45" t="s">
        <v>131</v>
      </c>
      <c r="Z50" s="45">
        <f t="shared" si="13"/>
        <v>4907.3288627887969</v>
      </c>
      <c r="AA50" s="45" t="s">
        <v>145</v>
      </c>
      <c r="AB50" s="45">
        <f t="shared" si="14"/>
        <v>14231.25370208751</v>
      </c>
      <c r="AC50" s="45" t="s">
        <v>146</v>
      </c>
      <c r="AD50" s="45">
        <f>AB50*Prisforløp!K$36</f>
        <v>8504.6315649605585</v>
      </c>
      <c r="AE50" s="45" t="s">
        <v>86</v>
      </c>
      <c r="AG50" s="56">
        <f t="shared" si="15"/>
        <v>765416.84084645018</v>
      </c>
      <c r="AH50" s="56" t="s">
        <v>86</v>
      </c>
      <c r="AI50" s="56">
        <f t="shared" si="16"/>
        <v>4563416.8408464501</v>
      </c>
      <c r="AJ50" s="45" t="s">
        <v>152</v>
      </c>
      <c r="AK50" s="45">
        <f t="shared" si="17"/>
        <v>612333.47267716029</v>
      </c>
      <c r="AL50" s="45" t="s">
        <v>86</v>
      </c>
      <c r="AM50" s="45">
        <f t="shared" si="18"/>
        <v>5043333.4726771601</v>
      </c>
      <c r="AN50" s="45" t="s">
        <v>152</v>
      </c>
      <c r="AO50" s="45">
        <f t="shared" si="19"/>
        <v>510277.89389763353</v>
      </c>
      <c r="AP50" s="45" t="s">
        <v>86</v>
      </c>
      <c r="AQ50" s="45">
        <f t="shared" si="20"/>
        <v>5574277.893897634</v>
      </c>
      <c r="AR50" s="45" t="s">
        <v>152</v>
      </c>
    </row>
    <row r="51" spans="2:44" x14ac:dyDescent="0.3">
      <c r="B51" s="2">
        <v>0.36</v>
      </c>
      <c r="C51" s="43">
        <f t="shared" si="5"/>
        <v>273.06047436097481</v>
      </c>
      <c r="D51" s="43" t="s">
        <v>130</v>
      </c>
      <c r="F51" s="45">
        <f t="shared" si="6"/>
        <v>42.180278077954426</v>
      </c>
      <c r="G51" s="45" t="s">
        <v>131</v>
      </c>
      <c r="H51" s="45">
        <f t="shared" si="7"/>
        <v>7787.6304565399369</v>
      </c>
      <c r="I51" s="45" t="s">
        <v>145</v>
      </c>
      <c r="J51" s="45">
        <f t="shared" si="8"/>
        <v>22584.128323965819</v>
      </c>
      <c r="K51" s="45" t="s">
        <v>146</v>
      </c>
      <c r="L51" s="45">
        <f>J51*Prisforløp!K$36</f>
        <v>13496.329601863943</v>
      </c>
      <c r="M51" s="45" t="s">
        <v>86</v>
      </c>
      <c r="O51" s="45">
        <f t="shared" si="9"/>
        <v>36.800459938283893</v>
      </c>
      <c r="P51" s="45" t="s">
        <v>131</v>
      </c>
      <c r="Q51" s="45">
        <f t="shared" si="10"/>
        <v>6230.1043652319495</v>
      </c>
      <c r="R51" s="45" t="s">
        <v>145</v>
      </c>
      <c r="S51" s="45">
        <f t="shared" si="11"/>
        <v>18067.302659172656</v>
      </c>
      <c r="T51" s="45" t="s">
        <v>146</v>
      </c>
      <c r="U51" s="45">
        <f>S51*Prisforløp!K$36</f>
        <v>10797.063681491154</v>
      </c>
      <c r="V51" s="45" t="s">
        <v>86</v>
      </c>
      <c r="X51" s="45">
        <f t="shared" si="12"/>
        <v>34.912992122001015</v>
      </c>
      <c r="Y51" s="45" t="s">
        <v>131</v>
      </c>
      <c r="Z51" s="45">
        <f t="shared" si="13"/>
        <v>5191.7536376932912</v>
      </c>
      <c r="AA51" s="45" t="s">
        <v>145</v>
      </c>
      <c r="AB51" s="45">
        <f t="shared" si="14"/>
        <v>15056.085549310545</v>
      </c>
      <c r="AC51" s="45" t="s">
        <v>146</v>
      </c>
      <c r="AD51" s="45">
        <f>AB51*Prisforløp!K$36</f>
        <v>8997.5530679092935</v>
      </c>
      <c r="AE51" s="45" t="s">
        <v>86</v>
      </c>
      <c r="AG51" s="56">
        <f t="shared" si="15"/>
        <v>809779.77611183655</v>
      </c>
      <c r="AH51" s="56" t="s">
        <v>86</v>
      </c>
      <c r="AI51" s="56">
        <f t="shared" si="16"/>
        <v>4607779.7761118365</v>
      </c>
      <c r="AJ51" s="45" t="s">
        <v>152</v>
      </c>
      <c r="AK51" s="45">
        <f t="shared" si="17"/>
        <v>647823.82088946924</v>
      </c>
      <c r="AL51" s="45" t="s">
        <v>86</v>
      </c>
      <c r="AM51" s="45">
        <f t="shared" si="18"/>
        <v>5078823.8208894692</v>
      </c>
      <c r="AN51" s="45" t="s">
        <v>152</v>
      </c>
      <c r="AO51" s="45">
        <f t="shared" si="19"/>
        <v>539853.18407455762</v>
      </c>
      <c r="AP51" s="45" t="s">
        <v>86</v>
      </c>
      <c r="AQ51" s="45">
        <f t="shared" si="20"/>
        <v>5603853.1840745574</v>
      </c>
      <c r="AR51" s="45" t="s">
        <v>152</v>
      </c>
    </row>
    <row r="52" spans="2:44" x14ac:dyDescent="0.3">
      <c r="B52" s="2">
        <v>0.37</v>
      </c>
      <c r="C52" s="43">
        <f t="shared" si="5"/>
        <v>280.64548753766854</v>
      </c>
      <c r="D52" s="43" t="s">
        <v>130</v>
      </c>
      <c r="F52" s="45">
        <f t="shared" si="6"/>
        <v>43.352277646161383</v>
      </c>
      <c r="G52" s="45" t="s">
        <v>131</v>
      </c>
      <c r="H52" s="45">
        <f t="shared" si="7"/>
        <v>8226.2855671320776</v>
      </c>
      <c r="I52" s="45" t="s">
        <v>145</v>
      </c>
      <c r="J52" s="45">
        <f t="shared" si="8"/>
        <v>23856.228144683027</v>
      </c>
      <c r="K52" s="45" t="s">
        <v>146</v>
      </c>
      <c r="L52" s="45">
        <f>J52*Prisforløp!K$36</f>
        <v>14256.539525425722</v>
      </c>
      <c r="M52" s="45" t="s">
        <v>86</v>
      </c>
      <c r="O52" s="45">
        <f t="shared" si="9"/>
        <v>37.822977873656782</v>
      </c>
      <c r="P52" s="45" t="s">
        <v>131</v>
      </c>
      <c r="Q52" s="45">
        <f t="shared" si="10"/>
        <v>6581.0284537056632</v>
      </c>
      <c r="R52" s="45" t="s">
        <v>145</v>
      </c>
      <c r="S52" s="45">
        <f t="shared" si="11"/>
        <v>19084.982515746422</v>
      </c>
      <c r="T52" s="45" t="s">
        <v>146</v>
      </c>
      <c r="U52" s="45">
        <f>S52*Prisforløp!K$36</f>
        <v>11405.231620340577</v>
      </c>
      <c r="V52" s="45" t="s">
        <v>86</v>
      </c>
      <c r="X52" s="45">
        <f t="shared" si="12"/>
        <v>35.883098202466499</v>
      </c>
      <c r="Y52" s="45" t="s">
        <v>131</v>
      </c>
      <c r="Z52" s="45">
        <f t="shared" si="13"/>
        <v>5484.190378088053</v>
      </c>
      <c r="AA52" s="45" t="s">
        <v>145</v>
      </c>
      <c r="AB52" s="45">
        <f t="shared" si="14"/>
        <v>15904.152096455355</v>
      </c>
      <c r="AC52" s="45" t="s">
        <v>146</v>
      </c>
      <c r="AD52" s="45">
        <f>AB52*Prisforløp!K$36</f>
        <v>9504.3596836171491</v>
      </c>
      <c r="AE52" s="45" t="s">
        <v>86</v>
      </c>
      <c r="AG52" s="56">
        <f t="shared" si="15"/>
        <v>855392.37152554328</v>
      </c>
      <c r="AH52" s="56" t="s">
        <v>86</v>
      </c>
      <c r="AI52" s="56">
        <f t="shared" si="16"/>
        <v>4653392.3715255428</v>
      </c>
      <c r="AJ52" s="45" t="s">
        <v>152</v>
      </c>
      <c r="AK52" s="45">
        <f t="shared" si="17"/>
        <v>684313.89722043462</v>
      </c>
      <c r="AL52" s="45" t="s">
        <v>86</v>
      </c>
      <c r="AM52" s="45">
        <f t="shared" si="18"/>
        <v>5115313.8972204346</v>
      </c>
      <c r="AN52" s="45" t="s">
        <v>152</v>
      </c>
      <c r="AO52" s="45">
        <f t="shared" si="19"/>
        <v>570261.58101702901</v>
      </c>
      <c r="AP52" s="45" t="s">
        <v>86</v>
      </c>
      <c r="AQ52" s="45">
        <f t="shared" si="20"/>
        <v>5634261.5810170285</v>
      </c>
      <c r="AR52" s="45" t="s">
        <v>152</v>
      </c>
    </row>
    <row r="53" spans="2:44" x14ac:dyDescent="0.3">
      <c r="B53" s="2">
        <v>0.38</v>
      </c>
      <c r="C53" s="43">
        <f t="shared" si="5"/>
        <v>288.23050071436228</v>
      </c>
      <c r="D53" s="43" t="s">
        <v>130</v>
      </c>
      <c r="F53" s="45">
        <f t="shared" si="6"/>
        <v>44.524294779504999</v>
      </c>
      <c r="G53" s="45" t="s">
        <v>131</v>
      </c>
      <c r="H53" s="45">
        <f t="shared" si="7"/>
        <v>8676.9586259596199</v>
      </c>
      <c r="I53" s="45" t="s">
        <v>145</v>
      </c>
      <c r="J53" s="45">
        <f t="shared" si="8"/>
        <v>25163.180015282898</v>
      </c>
      <c r="K53" s="45" t="s">
        <v>146</v>
      </c>
      <c r="L53" s="45">
        <f>J53*Prisforløp!K$36</f>
        <v>15037.577118126181</v>
      </c>
      <c r="M53" s="45" t="s">
        <v>86</v>
      </c>
      <c r="O53" s="45">
        <f t="shared" si="9"/>
        <v>38.845511094084941</v>
      </c>
      <c r="P53" s="45" t="s">
        <v>131</v>
      </c>
      <c r="Q53" s="45">
        <f t="shared" si="10"/>
        <v>6941.566900767697</v>
      </c>
      <c r="R53" s="45" t="s">
        <v>145</v>
      </c>
      <c r="S53" s="45">
        <f t="shared" si="11"/>
        <v>20130.544012226321</v>
      </c>
      <c r="T53" s="45" t="s">
        <v>146</v>
      </c>
      <c r="U53" s="45">
        <f>S53*Prisforløp!K$36</f>
        <v>12030.061694500946</v>
      </c>
      <c r="V53" s="45" t="s">
        <v>86</v>
      </c>
      <c r="X53" s="45">
        <f t="shared" si="12"/>
        <v>36.853220530450926</v>
      </c>
      <c r="Y53" s="45" t="s">
        <v>131</v>
      </c>
      <c r="Z53" s="45">
        <f t="shared" si="13"/>
        <v>5784.6390839730811</v>
      </c>
      <c r="AA53" s="45" t="s">
        <v>145</v>
      </c>
      <c r="AB53" s="45">
        <f t="shared" si="14"/>
        <v>16775.453343521935</v>
      </c>
      <c r="AC53" s="45" t="s">
        <v>146</v>
      </c>
      <c r="AD53" s="45">
        <f>AB53*Prisforløp!K$36</f>
        <v>10025.051412084122</v>
      </c>
      <c r="AE53" s="45" t="s">
        <v>86</v>
      </c>
      <c r="AG53" s="56">
        <f t="shared" si="15"/>
        <v>902254.62708757084</v>
      </c>
      <c r="AH53" s="56" t="s">
        <v>86</v>
      </c>
      <c r="AI53" s="56">
        <f t="shared" si="16"/>
        <v>4700254.6270875707</v>
      </c>
      <c r="AJ53" s="45" t="s">
        <v>152</v>
      </c>
      <c r="AK53" s="45">
        <f t="shared" si="17"/>
        <v>721803.70167005679</v>
      </c>
      <c r="AL53" s="45" t="s">
        <v>86</v>
      </c>
      <c r="AM53" s="45">
        <f t="shared" si="18"/>
        <v>5152803.7016700571</v>
      </c>
      <c r="AN53" s="45" t="s">
        <v>152</v>
      </c>
      <c r="AO53" s="45">
        <f t="shared" si="19"/>
        <v>601503.08472504735</v>
      </c>
      <c r="AP53" s="45" t="s">
        <v>86</v>
      </c>
      <c r="AQ53" s="45">
        <f t="shared" si="20"/>
        <v>5665503.0847250475</v>
      </c>
      <c r="AR53" s="45" t="s">
        <v>152</v>
      </c>
    </row>
    <row r="54" spans="2:44" x14ac:dyDescent="0.3">
      <c r="B54" s="2">
        <v>0.39</v>
      </c>
      <c r="C54" s="43">
        <f t="shared" si="5"/>
        <v>295.81551389105601</v>
      </c>
      <c r="D54" s="43" t="s">
        <v>130</v>
      </c>
      <c r="F54" s="45">
        <f t="shared" si="6"/>
        <v>45.696329477155814</v>
      </c>
      <c r="G54" s="45" t="s">
        <v>131</v>
      </c>
      <c r="H54" s="45">
        <f t="shared" si="7"/>
        <v>9139.6496330225655</v>
      </c>
      <c r="I54" s="45" t="s">
        <v>145</v>
      </c>
      <c r="J54" s="45">
        <f t="shared" si="8"/>
        <v>26504.983935765442</v>
      </c>
      <c r="K54" s="45" t="s">
        <v>146</v>
      </c>
      <c r="L54" s="45">
        <f>J54*Prisforløp!K$36</f>
        <v>15839.442379965323</v>
      </c>
      <c r="M54" s="45" t="s">
        <v>86</v>
      </c>
      <c r="O54" s="45">
        <f t="shared" si="9"/>
        <v>39.868059598549735</v>
      </c>
      <c r="P54" s="45" t="s">
        <v>131</v>
      </c>
      <c r="Q54" s="45">
        <f t="shared" si="10"/>
        <v>7311.7197064180527</v>
      </c>
      <c r="R54" s="45" t="s">
        <v>145</v>
      </c>
      <c r="S54" s="45">
        <f t="shared" si="11"/>
        <v>21203.987148612356</v>
      </c>
      <c r="T54" s="45" t="s">
        <v>146</v>
      </c>
      <c r="U54" s="45">
        <f>S54*Prisforløp!K$36</f>
        <v>12671.553903972259</v>
      </c>
      <c r="V54" s="45" t="s">
        <v>86</v>
      </c>
      <c r="X54" s="45">
        <f t="shared" si="12"/>
        <v>37.823359104892006</v>
      </c>
      <c r="Y54" s="45" t="s">
        <v>131</v>
      </c>
      <c r="Z54" s="45">
        <f t="shared" si="13"/>
        <v>6093.0997553483776</v>
      </c>
      <c r="AA54" s="45" t="s">
        <v>145</v>
      </c>
      <c r="AB54" s="45">
        <f t="shared" si="14"/>
        <v>17669.989290510297</v>
      </c>
      <c r="AC54" s="45" t="s">
        <v>146</v>
      </c>
      <c r="AD54" s="45">
        <f>AB54*Prisforløp!K$36</f>
        <v>10559.628253310217</v>
      </c>
      <c r="AE54" s="45" t="s">
        <v>86</v>
      </c>
      <c r="AG54" s="56">
        <f t="shared" si="15"/>
        <v>950366.54279791936</v>
      </c>
      <c r="AH54" s="56" t="s">
        <v>86</v>
      </c>
      <c r="AI54" s="56">
        <f t="shared" si="16"/>
        <v>4748366.5427979194</v>
      </c>
      <c r="AJ54" s="45" t="s">
        <v>152</v>
      </c>
      <c r="AK54" s="45">
        <f t="shared" si="17"/>
        <v>760293.23423833551</v>
      </c>
      <c r="AL54" s="45" t="s">
        <v>86</v>
      </c>
      <c r="AM54" s="45">
        <f t="shared" si="18"/>
        <v>5191293.2342383359</v>
      </c>
      <c r="AN54" s="45" t="s">
        <v>152</v>
      </c>
      <c r="AO54" s="45">
        <f t="shared" si="19"/>
        <v>633577.69519861299</v>
      </c>
      <c r="AP54" s="45" t="s">
        <v>86</v>
      </c>
      <c r="AQ54" s="45">
        <f t="shared" si="20"/>
        <v>5697577.6951986132</v>
      </c>
      <c r="AR54" s="45" t="s">
        <v>152</v>
      </c>
    </row>
    <row r="55" spans="2:44" x14ac:dyDescent="0.3">
      <c r="B55" s="2">
        <v>0.4</v>
      </c>
      <c r="C55" s="43">
        <f t="shared" si="5"/>
        <v>303.40052706774981</v>
      </c>
      <c r="D55" s="43" t="s">
        <v>130</v>
      </c>
      <c r="F55" s="45">
        <f t="shared" si="6"/>
        <v>46.868381738444441</v>
      </c>
      <c r="G55" s="45" t="s">
        <v>131</v>
      </c>
      <c r="H55" s="45">
        <f t="shared" si="7"/>
        <v>9614.3585883209125</v>
      </c>
      <c r="I55" s="45" t="s">
        <v>145</v>
      </c>
      <c r="J55" s="45">
        <f t="shared" si="8"/>
        <v>27881.639906130644</v>
      </c>
      <c r="K55" s="45" t="s">
        <v>146</v>
      </c>
      <c r="L55" s="45">
        <f>J55*Prisforløp!K$36</f>
        <v>16662.13531094314</v>
      </c>
      <c r="M55" s="45" t="s">
        <v>86</v>
      </c>
      <c r="O55" s="45">
        <f t="shared" si="9"/>
        <v>40.890623386672814</v>
      </c>
      <c r="P55" s="45" t="s">
        <v>131</v>
      </c>
      <c r="Q55" s="45">
        <f t="shared" si="10"/>
        <v>7691.4868706567304</v>
      </c>
      <c r="R55" s="45" t="s">
        <v>145</v>
      </c>
      <c r="S55" s="45">
        <f t="shared" si="11"/>
        <v>22305.311924904519</v>
      </c>
      <c r="T55" s="45" t="s">
        <v>146</v>
      </c>
      <c r="U55" s="45">
        <f>S55*Prisforløp!K$36</f>
        <v>13329.708248754516</v>
      </c>
      <c r="V55" s="45" t="s">
        <v>86</v>
      </c>
      <c r="X55" s="45">
        <f t="shared" si="12"/>
        <v>38.793513925425941</v>
      </c>
      <c r="Y55" s="45" t="s">
        <v>131</v>
      </c>
      <c r="Z55" s="45">
        <f t="shared" si="13"/>
        <v>6409.5723922139423</v>
      </c>
      <c r="AA55" s="45" t="s">
        <v>145</v>
      </c>
      <c r="AB55" s="45">
        <f t="shared" si="14"/>
        <v>18587.759937420433</v>
      </c>
      <c r="AC55" s="45" t="s">
        <v>146</v>
      </c>
      <c r="AD55" s="45">
        <f>AB55*Prisforløp!K$36</f>
        <v>11108.090207295429</v>
      </c>
      <c r="AE55" s="45" t="s">
        <v>86</v>
      </c>
      <c r="AG55" s="56">
        <f t="shared" si="15"/>
        <v>999728.11865658837</v>
      </c>
      <c r="AH55" s="56" t="s">
        <v>86</v>
      </c>
      <c r="AI55" s="56">
        <f t="shared" si="16"/>
        <v>4797728.1186565887</v>
      </c>
      <c r="AJ55" s="45" t="s">
        <v>152</v>
      </c>
      <c r="AK55" s="45">
        <f t="shared" si="17"/>
        <v>799782.4949252709</v>
      </c>
      <c r="AL55" s="45" t="s">
        <v>86</v>
      </c>
      <c r="AM55" s="45">
        <f t="shared" si="18"/>
        <v>5230782.4949252708</v>
      </c>
      <c r="AN55" s="45" t="s">
        <v>152</v>
      </c>
      <c r="AO55" s="45">
        <f t="shared" si="19"/>
        <v>666485.4124377257</v>
      </c>
      <c r="AP55" s="45" t="s">
        <v>86</v>
      </c>
      <c r="AQ55" s="45">
        <f t="shared" si="20"/>
        <v>5730485.4124377258</v>
      </c>
      <c r="AR55" s="45" t="s">
        <v>152</v>
      </c>
    </row>
    <row r="56" spans="2:44" x14ac:dyDescent="0.3">
      <c r="B56" s="2">
        <v>0.41</v>
      </c>
      <c r="C56" s="43">
        <f t="shared" si="5"/>
        <v>310.98554024444348</v>
      </c>
      <c r="D56" s="43" t="s">
        <v>130</v>
      </c>
      <c r="F56" s="45">
        <f t="shared" si="6"/>
        <v>48.040451562017552</v>
      </c>
      <c r="G56" s="45" t="s">
        <v>131</v>
      </c>
      <c r="H56" s="45">
        <f t="shared" si="7"/>
        <v>10101.085491854652</v>
      </c>
      <c r="I56" s="45" t="s">
        <v>145</v>
      </c>
      <c r="J56" s="45">
        <f t="shared" si="8"/>
        <v>29293.147926378493</v>
      </c>
      <c r="K56" s="45" t="s">
        <v>146</v>
      </c>
      <c r="L56" s="45">
        <f>J56*Prisforløp!K$36</f>
        <v>17505.655911059628</v>
      </c>
      <c r="M56" s="45" t="s">
        <v>86</v>
      </c>
      <c r="O56" s="45">
        <f t="shared" si="9"/>
        <v>41.913202457551961</v>
      </c>
      <c r="P56" s="45" t="s">
        <v>131</v>
      </c>
      <c r="Q56" s="45">
        <f t="shared" si="10"/>
        <v>8080.8683934837227</v>
      </c>
      <c r="R56" s="45" t="s">
        <v>145</v>
      </c>
      <c r="S56" s="45">
        <f t="shared" si="11"/>
        <v>23434.518341102797</v>
      </c>
      <c r="T56" s="45" t="s">
        <v>146</v>
      </c>
      <c r="U56" s="45">
        <f>S56*Prisforløp!K$36</f>
        <v>14004.524728847704</v>
      </c>
      <c r="V56" s="45" t="s">
        <v>86</v>
      </c>
      <c r="X56" s="45">
        <f t="shared" si="12"/>
        <v>39.763684990975889</v>
      </c>
      <c r="Y56" s="45" t="s">
        <v>131</v>
      </c>
      <c r="Z56" s="45">
        <f t="shared" si="13"/>
        <v>6734.0569945697689</v>
      </c>
      <c r="AA56" s="45" t="s">
        <v>145</v>
      </c>
      <c r="AB56" s="45">
        <f t="shared" si="14"/>
        <v>19528.765284252331</v>
      </c>
      <c r="AC56" s="45" t="s">
        <v>146</v>
      </c>
      <c r="AD56" s="45">
        <f>AB56*Prisforløp!K$36</f>
        <v>11670.437274039754</v>
      </c>
      <c r="AE56" s="45" t="s">
        <v>86</v>
      </c>
      <c r="AG56" s="56">
        <f t="shared" si="15"/>
        <v>1050339.3546635776</v>
      </c>
      <c r="AH56" s="56" t="s">
        <v>86</v>
      </c>
      <c r="AI56" s="56">
        <f t="shared" si="16"/>
        <v>4848339.3546635779</v>
      </c>
      <c r="AJ56" s="45" t="s">
        <v>152</v>
      </c>
      <c r="AK56" s="45">
        <f t="shared" si="17"/>
        <v>840271.48373086227</v>
      </c>
      <c r="AL56" s="45" t="s">
        <v>86</v>
      </c>
      <c r="AM56" s="45">
        <f t="shared" si="18"/>
        <v>5271271.4837308619</v>
      </c>
      <c r="AN56" s="45" t="s">
        <v>152</v>
      </c>
      <c r="AO56" s="45">
        <f t="shared" si="19"/>
        <v>700226.23644238524</v>
      </c>
      <c r="AP56" s="45" t="s">
        <v>86</v>
      </c>
      <c r="AQ56" s="45">
        <f t="shared" si="20"/>
        <v>5764226.2364423852</v>
      </c>
      <c r="AR56" s="45" t="s">
        <v>152</v>
      </c>
    </row>
    <row r="57" spans="2:44" x14ac:dyDescent="0.3">
      <c r="B57" s="2">
        <v>0.42</v>
      </c>
      <c r="C57" s="43">
        <f t="shared" si="5"/>
        <v>318.57055342113728</v>
      </c>
      <c r="D57" s="43" t="s">
        <v>130</v>
      </c>
      <c r="F57" s="45">
        <f t="shared" si="6"/>
        <v>49.212538947118446</v>
      </c>
      <c r="G57" s="45" t="s">
        <v>131</v>
      </c>
      <c r="H57" s="45">
        <f t="shared" si="7"/>
        <v>10599.830343623806</v>
      </c>
      <c r="I57" s="45" t="s">
        <v>145</v>
      </c>
      <c r="J57" s="45">
        <f t="shared" si="8"/>
        <v>30739.507996509037</v>
      </c>
      <c r="K57" s="45" t="s">
        <v>146</v>
      </c>
      <c r="L57" s="45">
        <f>J57*Prisforløp!K$36</f>
        <v>18370.004180314816</v>
      </c>
      <c r="M57" s="45" t="s">
        <v>86</v>
      </c>
      <c r="O57" s="45">
        <f t="shared" si="9"/>
        <v>42.935796810343163</v>
      </c>
      <c r="P57" s="45" t="s">
        <v>131</v>
      </c>
      <c r="Q57" s="45">
        <f t="shared" si="10"/>
        <v>8479.8642748990442</v>
      </c>
      <c r="R57" s="45" t="s">
        <v>145</v>
      </c>
      <c r="S57" s="45">
        <f t="shared" si="11"/>
        <v>24591.606397207226</v>
      </c>
      <c r="T57" s="45" t="s">
        <v>146</v>
      </c>
      <c r="U57" s="45">
        <f>S57*Prisforløp!K$36</f>
        <v>14696.003344251849</v>
      </c>
      <c r="V57" s="45" t="s">
        <v>86</v>
      </c>
      <c r="X57" s="45">
        <f t="shared" si="12"/>
        <v>40.733872301192605</v>
      </c>
      <c r="Y57" s="45" t="s">
        <v>131</v>
      </c>
      <c r="Z57" s="45">
        <f t="shared" si="13"/>
        <v>7066.5535624158711</v>
      </c>
      <c r="AA57" s="45" t="s">
        <v>145</v>
      </c>
      <c r="AB57" s="45">
        <f t="shared" si="14"/>
        <v>20493.005331006028</v>
      </c>
      <c r="AC57" s="45" t="s">
        <v>146</v>
      </c>
      <c r="AD57" s="45">
        <f>AB57*Prisforløp!K$36</f>
        <v>12246.669453543213</v>
      </c>
      <c r="AE57" s="45" t="s">
        <v>86</v>
      </c>
      <c r="AG57" s="56">
        <f t="shared" si="15"/>
        <v>1102200.2508188889</v>
      </c>
      <c r="AH57" s="56" t="s">
        <v>86</v>
      </c>
      <c r="AI57" s="56">
        <f t="shared" si="16"/>
        <v>4900200.2508188887</v>
      </c>
      <c r="AJ57" s="45" t="s">
        <v>152</v>
      </c>
      <c r="AK57" s="45">
        <f t="shared" si="17"/>
        <v>881760.20065511088</v>
      </c>
      <c r="AL57" s="45" t="s">
        <v>86</v>
      </c>
      <c r="AM57" s="45">
        <f t="shared" si="18"/>
        <v>5312760.2006551111</v>
      </c>
      <c r="AN57" s="45" t="s">
        <v>152</v>
      </c>
      <c r="AO57" s="45">
        <f t="shared" si="19"/>
        <v>734800.16721259279</v>
      </c>
      <c r="AP57" s="45" t="s">
        <v>86</v>
      </c>
      <c r="AQ57" s="45">
        <f t="shared" si="20"/>
        <v>5798800.1672125924</v>
      </c>
      <c r="AR57" s="45" t="s">
        <v>152</v>
      </c>
    </row>
    <row r="58" spans="2:44" x14ac:dyDescent="0.3">
      <c r="B58" s="2">
        <v>0.43</v>
      </c>
      <c r="C58" s="43">
        <f t="shared" si="5"/>
        <v>326.15556659783101</v>
      </c>
      <c r="D58" s="43" t="s">
        <v>130</v>
      </c>
      <c r="F58" s="45">
        <f t="shared" si="6"/>
        <v>50.384643892844906</v>
      </c>
      <c r="G58" s="45" t="s">
        <v>131</v>
      </c>
      <c r="H58" s="45">
        <f t="shared" si="7"/>
        <v>11110.593143628352</v>
      </c>
      <c r="I58" s="45" t="s">
        <v>145</v>
      </c>
      <c r="J58" s="45">
        <f t="shared" si="8"/>
        <v>32220.720116522218</v>
      </c>
      <c r="K58" s="45" t="s">
        <v>146</v>
      </c>
      <c r="L58" s="45">
        <f>J58*Prisforløp!K$36</f>
        <v>19255.180118708664</v>
      </c>
      <c r="M58" s="45" t="s">
        <v>86</v>
      </c>
      <c r="O58" s="45">
        <f t="shared" si="9"/>
        <v>43.958406444668071</v>
      </c>
      <c r="P58" s="45" t="s">
        <v>131</v>
      </c>
      <c r="Q58" s="45">
        <f t="shared" si="10"/>
        <v>8888.4745149026821</v>
      </c>
      <c r="R58" s="45" t="s">
        <v>145</v>
      </c>
      <c r="S58" s="45">
        <f t="shared" si="11"/>
        <v>25776.57609321778</v>
      </c>
      <c r="T58" s="45" t="s">
        <v>146</v>
      </c>
      <c r="U58" s="45">
        <f>S58*Prisforløp!K$36</f>
        <v>15404.144094966934</v>
      </c>
      <c r="V58" s="45" t="s">
        <v>86</v>
      </c>
      <c r="X58" s="45">
        <f t="shared" si="12"/>
        <v>41.704075855202973</v>
      </c>
      <c r="Y58" s="45" t="s">
        <v>131</v>
      </c>
      <c r="Z58" s="45">
        <f t="shared" si="13"/>
        <v>7407.0620957522351</v>
      </c>
      <c r="AA58" s="45" t="s">
        <v>145</v>
      </c>
      <c r="AB58" s="45">
        <f t="shared" si="14"/>
        <v>21480.480077681481</v>
      </c>
      <c r="AC58" s="45" t="s">
        <v>146</v>
      </c>
      <c r="AD58" s="45">
        <f>AB58*Prisforløp!K$36</f>
        <v>12836.786745805777</v>
      </c>
      <c r="AE58" s="45" t="s">
        <v>86</v>
      </c>
      <c r="AG58" s="56">
        <f t="shared" si="15"/>
        <v>1155310.8071225199</v>
      </c>
      <c r="AH58" s="56" t="s">
        <v>86</v>
      </c>
      <c r="AI58" s="56">
        <f t="shared" si="16"/>
        <v>4953310.8071225202</v>
      </c>
      <c r="AJ58" s="45" t="s">
        <v>152</v>
      </c>
      <c r="AK58" s="45">
        <f t="shared" si="17"/>
        <v>924248.64569801604</v>
      </c>
      <c r="AL58" s="45" t="s">
        <v>86</v>
      </c>
      <c r="AM58" s="45">
        <f t="shared" si="18"/>
        <v>5355248.6456980165</v>
      </c>
      <c r="AN58" s="45" t="s">
        <v>152</v>
      </c>
      <c r="AO58" s="45">
        <f t="shared" si="19"/>
        <v>770207.20474834659</v>
      </c>
      <c r="AP58" s="45" t="s">
        <v>86</v>
      </c>
      <c r="AQ58" s="45">
        <f t="shared" si="20"/>
        <v>5834207.2047483465</v>
      </c>
      <c r="AR58" s="45" t="s">
        <v>152</v>
      </c>
    </row>
    <row r="59" spans="2:44" x14ac:dyDescent="0.3">
      <c r="B59" s="2">
        <v>0.44</v>
      </c>
      <c r="C59" s="43">
        <f t="shared" si="5"/>
        <v>333.74057977452475</v>
      </c>
      <c r="D59" s="43" t="s">
        <v>130</v>
      </c>
      <c r="F59" s="45">
        <f t="shared" si="6"/>
        <v>51.55676639842568</v>
      </c>
      <c r="G59" s="45" t="s">
        <v>131</v>
      </c>
      <c r="H59" s="45">
        <f t="shared" si="7"/>
        <v>11633.373891868301</v>
      </c>
      <c r="I59" s="45" t="s">
        <v>145</v>
      </c>
      <c r="J59" s="45">
        <f t="shared" si="8"/>
        <v>33736.784286418071</v>
      </c>
      <c r="K59" s="45" t="s">
        <v>146</v>
      </c>
      <c r="L59" s="45">
        <f>J59*Prisforløp!K$36</f>
        <v>20161.183726241197</v>
      </c>
      <c r="M59" s="45" t="s">
        <v>86</v>
      </c>
      <c r="O59" s="45">
        <f t="shared" si="9"/>
        <v>44.981031359449844</v>
      </c>
      <c r="P59" s="45" t="s">
        <v>131</v>
      </c>
      <c r="Q59" s="45">
        <f t="shared" si="10"/>
        <v>9306.699113494642</v>
      </c>
      <c r="R59" s="45" t="s">
        <v>145</v>
      </c>
      <c r="S59" s="45">
        <f t="shared" si="11"/>
        <v>26989.427429134463</v>
      </c>
      <c r="T59" s="45" t="s">
        <v>146</v>
      </c>
      <c r="U59" s="45">
        <f>S59*Prisforløp!K$36</f>
        <v>16128.94698099296</v>
      </c>
      <c r="V59" s="45" t="s">
        <v>86</v>
      </c>
      <c r="X59" s="45">
        <f t="shared" si="12"/>
        <v>42.674295652061119</v>
      </c>
      <c r="Y59" s="45" t="s">
        <v>131</v>
      </c>
      <c r="Z59" s="45">
        <f t="shared" si="13"/>
        <v>7755.5825945788683</v>
      </c>
      <c r="AA59" s="45" t="s">
        <v>145</v>
      </c>
      <c r="AB59" s="45">
        <f t="shared" si="14"/>
        <v>22491.189524278718</v>
      </c>
      <c r="AC59" s="45" t="s">
        <v>146</v>
      </c>
      <c r="AD59" s="45">
        <f>AB59*Prisforløp!K$36</f>
        <v>13440.789150827466</v>
      </c>
      <c r="AE59" s="45" t="s">
        <v>86</v>
      </c>
      <c r="AG59" s="56">
        <f t="shared" si="15"/>
        <v>1209671.0235744719</v>
      </c>
      <c r="AH59" s="56" t="s">
        <v>86</v>
      </c>
      <c r="AI59" s="56">
        <f t="shared" si="16"/>
        <v>5007671.0235744715</v>
      </c>
      <c r="AJ59" s="45" t="s">
        <v>152</v>
      </c>
      <c r="AK59" s="45">
        <f t="shared" si="17"/>
        <v>967736.81885957753</v>
      </c>
      <c r="AL59" s="45" t="s">
        <v>86</v>
      </c>
      <c r="AM59" s="45">
        <f t="shared" si="18"/>
        <v>5398736.8188595772</v>
      </c>
      <c r="AN59" s="45" t="s">
        <v>152</v>
      </c>
      <c r="AO59" s="45">
        <f t="shared" si="19"/>
        <v>806447.34904964792</v>
      </c>
      <c r="AP59" s="45" t="s">
        <v>86</v>
      </c>
      <c r="AQ59" s="45">
        <f t="shared" si="20"/>
        <v>5870447.3490496483</v>
      </c>
      <c r="AR59" s="45" t="s">
        <v>152</v>
      </c>
    </row>
    <row r="60" spans="2:44" x14ac:dyDescent="0.3">
      <c r="B60" s="2">
        <v>0.45</v>
      </c>
      <c r="C60" s="43">
        <f t="shared" si="5"/>
        <v>341.32559295121848</v>
      </c>
      <c r="D60" s="43" t="s">
        <v>130</v>
      </c>
      <c r="F60" s="45">
        <f t="shared" si="6"/>
        <v>52.728906462551095</v>
      </c>
      <c r="G60" s="45" t="s">
        <v>131</v>
      </c>
      <c r="H60" s="45">
        <f t="shared" si="7"/>
        <v>12168.17258834365</v>
      </c>
      <c r="I60" s="45" t="s">
        <v>145</v>
      </c>
      <c r="J60" s="45">
        <f t="shared" si="8"/>
        <v>35287.70050619659</v>
      </c>
      <c r="K60" s="45" t="s">
        <v>146</v>
      </c>
      <c r="L60" s="45">
        <f>J60*Prisforløp!K$36</f>
        <v>21088.015002912409</v>
      </c>
      <c r="M60" s="45" t="s">
        <v>86</v>
      </c>
      <c r="O60" s="45">
        <f t="shared" si="9"/>
        <v>46.003671554339235</v>
      </c>
      <c r="P60" s="45" t="s">
        <v>131</v>
      </c>
      <c r="Q60" s="45">
        <f t="shared" si="10"/>
        <v>9734.538070674922</v>
      </c>
      <c r="R60" s="45" t="s">
        <v>145</v>
      </c>
      <c r="S60" s="45">
        <f t="shared" si="11"/>
        <v>28230.160404957271</v>
      </c>
      <c r="T60" s="45" t="s">
        <v>146</v>
      </c>
      <c r="U60" s="45">
        <f>S60*Prisforløp!K$36</f>
        <v>16870.412002329926</v>
      </c>
      <c r="V60" s="45" t="s">
        <v>86</v>
      </c>
      <c r="X60" s="45">
        <f t="shared" si="12"/>
        <v>43.644531691461452</v>
      </c>
      <c r="Y60" s="45" t="s">
        <v>131</v>
      </c>
      <c r="Z60" s="45">
        <f t="shared" si="13"/>
        <v>8112.115058895768</v>
      </c>
      <c r="AA60" s="45" t="s">
        <v>145</v>
      </c>
      <c r="AB60" s="45">
        <f t="shared" si="14"/>
        <v>23525.133670797728</v>
      </c>
      <c r="AC60" s="45" t="s">
        <v>146</v>
      </c>
      <c r="AD60" s="45">
        <f>AB60*Prisforløp!K$36</f>
        <v>14058.676668608274</v>
      </c>
      <c r="AE60" s="45" t="s">
        <v>86</v>
      </c>
      <c r="AG60" s="56">
        <f t="shared" si="15"/>
        <v>1265280.9001747444</v>
      </c>
      <c r="AH60" s="56" t="s">
        <v>86</v>
      </c>
      <c r="AI60" s="56">
        <f t="shared" si="16"/>
        <v>5063280.9001747444</v>
      </c>
      <c r="AJ60" s="45" t="s">
        <v>152</v>
      </c>
      <c r="AK60" s="45">
        <f t="shared" si="17"/>
        <v>1012224.7201397956</v>
      </c>
      <c r="AL60" s="45" t="s">
        <v>86</v>
      </c>
      <c r="AM60" s="45">
        <f t="shared" si="18"/>
        <v>5443224.7201397959</v>
      </c>
      <c r="AN60" s="45" t="s">
        <v>152</v>
      </c>
      <c r="AO60" s="45">
        <f t="shared" si="19"/>
        <v>843520.60011649644</v>
      </c>
      <c r="AP60" s="45" t="s">
        <v>86</v>
      </c>
      <c r="AQ60" s="45">
        <f t="shared" si="20"/>
        <v>5907520.6001164969</v>
      </c>
      <c r="AR60" s="45" t="s">
        <v>152</v>
      </c>
    </row>
    <row r="61" spans="2:44" x14ac:dyDescent="0.3">
      <c r="B61" s="2">
        <v>0.46</v>
      </c>
      <c r="C61" s="43">
        <f t="shared" si="5"/>
        <v>348.91060612791227</v>
      </c>
      <c r="D61" s="43" t="s">
        <v>130</v>
      </c>
      <c r="F61" s="45">
        <f t="shared" si="6"/>
        <v>53.901064084522659</v>
      </c>
      <c r="G61" s="45" t="s">
        <v>131</v>
      </c>
      <c r="H61" s="45">
        <f t="shared" si="7"/>
        <v>12714.989233054406</v>
      </c>
      <c r="I61" s="45" t="s">
        <v>145</v>
      </c>
      <c r="J61" s="45">
        <f t="shared" si="8"/>
        <v>36873.468775857778</v>
      </c>
      <c r="K61" s="45" t="s">
        <v>146</v>
      </c>
      <c r="L61" s="45">
        <f>J61*Prisforløp!K$36</f>
        <v>22035.673948722306</v>
      </c>
      <c r="M61" s="45" t="s">
        <v>86</v>
      </c>
      <c r="O61" s="45">
        <f t="shared" si="9"/>
        <v>47.026327028477681</v>
      </c>
      <c r="P61" s="45" t="s">
        <v>131</v>
      </c>
      <c r="Q61" s="45">
        <f t="shared" si="10"/>
        <v>10171.991386443526</v>
      </c>
      <c r="R61" s="45" t="s">
        <v>145</v>
      </c>
      <c r="S61" s="45">
        <f t="shared" si="11"/>
        <v>29498.775020686226</v>
      </c>
      <c r="T61" s="45" t="s">
        <v>146</v>
      </c>
      <c r="U61" s="45">
        <f>S61*Prisforløp!K$36</f>
        <v>17628.539158977845</v>
      </c>
      <c r="V61" s="45" t="s">
        <v>86</v>
      </c>
      <c r="X61" s="45">
        <f t="shared" si="12"/>
        <v>44.614783972268924</v>
      </c>
      <c r="Y61" s="45" t="s">
        <v>131</v>
      </c>
      <c r="Z61" s="45">
        <f t="shared" si="13"/>
        <v>8476.6594887029387</v>
      </c>
      <c r="AA61" s="45" t="s">
        <v>145</v>
      </c>
      <c r="AB61" s="45">
        <f t="shared" si="14"/>
        <v>24582.312517238523</v>
      </c>
      <c r="AC61" s="45" t="s">
        <v>146</v>
      </c>
      <c r="AD61" s="45">
        <f>AB61*Prisforløp!K$36</f>
        <v>14690.449299148206</v>
      </c>
      <c r="AE61" s="45" t="s">
        <v>86</v>
      </c>
      <c r="AG61" s="56">
        <f t="shared" si="15"/>
        <v>1322140.4369233383</v>
      </c>
      <c r="AH61" s="56" t="s">
        <v>86</v>
      </c>
      <c r="AI61" s="56">
        <f t="shared" si="16"/>
        <v>5120140.4369233381</v>
      </c>
      <c r="AJ61" s="45" t="s">
        <v>152</v>
      </c>
      <c r="AK61" s="45">
        <f t="shared" si="17"/>
        <v>1057712.3495386706</v>
      </c>
      <c r="AL61" s="45" t="s">
        <v>86</v>
      </c>
      <c r="AM61" s="45">
        <f t="shared" si="18"/>
        <v>5488712.3495386709</v>
      </c>
      <c r="AN61" s="45" t="s">
        <v>152</v>
      </c>
      <c r="AO61" s="45">
        <f t="shared" si="19"/>
        <v>881426.95794889238</v>
      </c>
      <c r="AP61" s="45" t="s">
        <v>86</v>
      </c>
      <c r="AQ61" s="45">
        <f t="shared" si="20"/>
        <v>5945426.9579488924</v>
      </c>
      <c r="AR61" s="45" t="s">
        <v>152</v>
      </c>
    </row>
    <row r="62" spans="2:44" x14ac:dyDescent="0.3">
      <c r="B62" s="2">
        <v>0.47</v>
      </c>
      <c r="C62" s="43">
        <f t="shared" si="5"/>
        <v>356.49561930460595</v>
      </c>
      <c r="D62" s="43" t="s">
        <v>130</v>
      </c>
      <c r="F62" s="45">
        <f t="shared" si="6"/>
        <v>55.073239263510914</v>
      </c>
      <c r="G62" s="45" t="s">
        <v>131</v>
      </c>
      <c r="H62" s="45">
        <f t="shared" si="7"/>
        <v>13273.823826000553</v>
      </c>
      <c r="I62" s="45" t="s">
        <v>145</v>
      </c>
      <c r="J62" s="45">
        <f t="shared" si="8"/>
        <v>38494.089095401599</v>
      </c>
      <c r="K62" s="45" t="s">
        <v>146</v>
      </c>
      <c r="L62" s="45">
        <f>J62*Prisforløp!K$36</f>
        <v>23004.160563670863</v>
      </c>
      <c r="M62" s="45" t="s">
        <v>86</v>
      </c>
      <c r="O62" s="45">
        <f t="shared" si="9"/>
        <v>48.04899778093386</v>
      </c>
      <c r="P62" s="45" t="s">
        <v>131</v>
      </c>
      <c r="Q62" s="45">
        <f t="shared" si="10"/>
        <v>10619.059060800442</v>
      </c>
      <c r="R62" s="45" t="s">
        <v>145</v>
      </c>
      <c r="S62" s="45">
        <f t="shared" si="11"/>
        <v>30795.27127632128</v>
      </c>
      <c r="T62" s="45" t="s">
        <v>146</v>
      </c>
      <c r="U62" s="45">
        <f>S62*Prisforløp!K$36</f>
        <v>18403.328450936689</v>
      </c>
      <c r="V62" s="45" t="s">
        <v>86</v>
      </c>
      <c r="X62" s="45">
        <f t="shared" si="12"/>
        <v>45.585052494192496</v>
      </c>
      <c r="Y62" s="45" t="s">
        <v>131</v>
      </c>
      <c r="Z62" s="45">
        <f t="shared" si="13"/>
        <v>8849.2158840003685</v>
      </c>
      <c r="AA62" s="45" t="s">
        <v>145</v>
      </c>
      <c r="AB62" s="45">
        <f t="shared" si="14"/>
        <v>25662.726063601069</v>
      </c>
      <c r="AC62" s="45" t="s">
        <v>146</v>
      </c>
      <c r="AD62" s="45">
        <f>AB62*Prisforløp!K$36</f>
        <v>15336.107042447242</v>
      </c>
      <c r="AE62" s="45" t="s">
        <v>86</v>
      </c>
      <c r="AG62" s="56">
        <f t="shared" si="15"/>
        <v>1380249.6338202518</v>
      </c>
      <c r="AH62" s="56" t="s">
        <v>86</v>
      </c>
      <c r="AI62" s="56">
        <f t="shared" si="16"/>
        <v>5178249.6338202516</v>
      </c>
      <c r="AJ62" s="45" t="s">
        <v>152</v>
      </c>
      <c r="AK62" s="45">
        <f t="shared" si="17"/>
        <v>1104199.7070562013</v>
      </c>
      <c r="AL62" s="45" t="s">
        <v>86</v>
      </c>
      <c r="AM62" s="45">
        <f t="shared" si="18"/>
        <v>5535199.7070562011</v>
      </c>
      <c r="AN62" s="45" t="s">
        <v>152</v>
      </c>
      <c r="AO62" s="45">
        <f t="shared" si="19"/>
        <v>920166.42254683445</v>
      </c>
      <c r="AP62" s="45" t="s">
        <v>86</v>
      </c>
      <c r="AQ62" s="45">
        <f t="shared" si="20"/>
        <v>5984166.4225468347</v>
      </c>
      <c r="AR62" s="45" t="s">
        <v>152</v>
      </c>
    </row>
    <row r="63" spans="2:44" x14ac:dyDescent="0.3">
      <c r="B63" s="2">
        <v>0.48</v>
      </c>
      <c r="C63" s="43">
        <f t="shared" si="5"/>
        <v>364.08063248129969</v>
      </c>
      <c r="D63" s="43" t="s">
        <v>130</v>
      </c>
      <c r="F63" s="45">
        <f t="shared" si="6"/>
        <v>56.245431998278946</v>
      </c>
      <c r="G63" s="45" t="s">
        <v>131</v>
      </c>
      <c r="H63" s="45">
        <f t="shared" si="7"/>
        <v>13844.676367182105</v>
      </c>
      <c r="I63" s="45" t="s">
        <v>145</v>
      </c>
      <c r="J63" s="45">
        <f t="shared" si="8"/>
        <v>40149.561464828104</v>
      </c>
      <c r="K63" s="45" t="s">
        <v>146</v>
      </c>
      <c r="L63" s="45">
        <f>J63*Prisforløp!K$36</f>
        <v>23993.474847758109</v>
      </c>
      <c r="M63" s="45" t="s">
        <v>86</v>
      </c>
      <c r="O63" s="45">
        <f t="shared" si="9"/>
        <v>49.071683811387629</v>
      </c>
      <c r="P63" s="45" t="s">
        <v>131</v>
      </c>
      <c r="Q63" s="45">
        <f t="shared" si="10"/>
        <v>11075.741093745686</v>
      </c>
      <c r="R63" s="45" t="s">
        <v>145</v>
      </c>
      <c r="S63" s="45">
        <f t="shared" si="11"/>
        <v>32119.649171862489</v>
      </c>
      <c r="T63" s="45" t="s">
        <v>146</v>
      </c>
      <c r="U63" s="45">
        <f>S63*Prisforløp!K$36</f>
        <v>19194.779878206489</v>
      </c>
      <c r="V63" s="45" t="s">
        <v>86</v>
      </c>
      <c r="X63" s="45">
        <f t="shared" si="12"/>
        <v>46.555337256126222</v>
      </c>
      <c r="Y63" s="45" t="s">
        <v>131</v>
      </c>
      <c r="Z63" s="45">
        <f t="shared" si="13"/>
        <v>9229.7842447880703</v>
      </c>
      <c r="AA63" s="45" t="s">
        <v>145</v>
      </c>
      <c r="AB63" s="45">
        <f t="shared" si="14"/>
        <v>26766.374309885407</v>
      </c>
      <c r="AC63" s="45" t="s">
        <v>146</v>
      </c>
      <c r="AD63" s="45">
        <f>AB63*Prisforløp!K$36</f>
        <v>15995.649898505408</v>
      </c>
      <c r="AE63" s="45" t="s">
        <v>86</v>
      </c>
      <c r="AG63" s="56">
        <f t="shared" si="15"/>
        <v>1439608.4908654864</v>
      </c>
      <c r="AH63" s="56" t="s">
        <v>86</v>
      </c>
      <c r="AI63" s="56">
        <f t="shared" si="16"/>
        <v>5237608.4908654867</v>
      </c>
      <c r="AJ63" s="45" t="s">
        <v>152</v>
      </c>
      <c r="AK63" s="45">
        <f t="shared" si="17"/>
        <v>1151686.7926923893</v>
      </c>
      <c r="AL63" s="45" t="s">
        <v>86</v>
      </c>
      <c r="AM63" s="45">
        <f t="shared" si="18"/>
        <v>5582686.7926923893</v>
      </c>
      <c r="AN63" s="45" t="s">
        <v>152</v>
      </c>
      <c r="AO63" s="45">
        <f t="shared" si="19"/>
        <v>959738.99391032441</v>
      </c>
      <c r="AP63" s="45" t="s">
        <v>86</v>
      </c>
      <c r="AQ63" s="45">
        <f t="shared" si="20"/>
        <v>6023738.9939103248</v>
      </c>
      <c r="AR63" s="45" t="s">
        <v>152</v>
      </c>
    </row>
    <row r="64" spans="2:44" x14ac:dyDescent="0.3">
      <c r="B64" s="2">
        <v>0.49</v>
      </c>
      <c r="C64" s="43">
        <f t="shared" si="5"/>
        <v>371.66564565799348</v>
      </c>
      <c r="D64" s="43" t="s">
        <v>130</v>
      </c>
      <c r="F64" s="45">
        <f t="shared" si="6"/>
        <v>57.417642288040952</v>
      </c>
      <c r="G64" s="45" t="s">
        <v>131</v>
      </c>
      <c r="H64" s="45">
        <f t="shared" si="7"/>
        <v>14427.546856599065</v>
      </c>
      <c r="I64" s="45" t="s">
        <v>145</v>
      </c>
      <c r="J64" s="45">
        <f t="shared" si="8"/>
        <v>41839.885884137286</v>
      </c>
      <c r="K64" s="45" t="s">
        <v>146</v>
      </c>
      <c r="L64" s="45">
        <f>J64*Prisforløp!K$36</f>
        <v>25003.616800984044</v>
      </c>
      <c r="M64" s="45" t="s">
        <v>86</v>
      </c>
      <c r="O64" s="45">
        <f t="shared" si="9"/>
        <v>50.094385118747596</v>
      </c>
      <c r="P64" s="45" t="s">
        <v>131</v>
      </c>
      <c r="Q64" s="45">
        <f t="shared" si="10"/>
        <v>11542.037485279254</v>
      </c>
      <c r="R64" s="45" t="s">
        <v>145</v>
      </c>
      <c r="S64" s="45">
        <f t="shared" si="11"/>
        <v>33471.908707309834</v>
      </c>
      <c r="T64" s="45" t="s">
        <v>146</v>
      </c>
      <c r="U64" s="45">
        <f>S64*Prisforløp!K$36</f>
        <v>20002.89344078724</v>
      </c>
      <c r="V64" s="45" t="s">
        <v>86</v>
      </c>
      <c r="X64" s="45">
        <f t="shared" si="12"/>
        <v>47.525638257720857</v>
      </c>
      <c r="Y64" s="45" t="s">
        <v>131</v>
      </c>
      <c r="Z64" s="45">
        <f t="shared" si="13"/>
        <v>9618.3645710660439</v>
      </c>
      <c r="AA64" s="45" t="s">
        <v>145</v>
      </c>
      <c r="AB64" s="45">
        <f t="shared" si="14"/>
        <v>27893.257256091529</v>
      </c>
      <c r="AC64" s="45" t="s">
        <v>146</v>
      </c>
      <c r="AD64" s="45">
        <f>AB64*Prisforløp!K$36</f>
        <v>16669.0778673227</v>
      </c>
      <c r="AE64" s="45" t="s">
        <v>86</v>
      </c>
      <c r="AG64" s="56">
        <f t="shared" si="15"/>
        <v>1500217.0080590427</v>
      </c>
      <c r="AH64" s="56" t="s">
        <v>86</v>
      </c>
      <c r="AI64" s="56">
        <f t="shared" si="16"/>
        <v>5298217.0080590425</v>
      </c>
      <c r="AJ64" s="45" t="s">
        <v>152</v>
      </c>
      <c r="AK64" s="45">
        <f t="shared" si="17"/>
        <v>1200173.6064472345</v>
      </c>
      <c r="AL64" s="45" t="s">
        <v>86</v>
      </c>
      <c r="AM64" s="45">
        <f t="shared" si="18"/>
        <v>5631173.6064472347</v>
      </c>
      <c r="AN64" s="45" t="s">
        <v>152</v>
      </c>
      <c r="AO64" s="45">
        <f t="shared" si="19"/>
        <v>1000144.672039362</v>
      </c>
      <c r="AP64" s="45" t="s">
        <v>86</v>
      </c>
      <c r="AQ64" s="45">
        <f t="shared" si="20"/>
        <v>6064144.6720393617</v>
      </c>
      <c r="AR64" s="45" t="s">
        <v>152</v>
      </c>
    </row>
    <row r="65" spans="2:44" x14ac:dyDescent="0.3">
      <c r="B65" s="2">
        <v>0.5</v>
      </c>
      <c r="C65" s="43">
        <f t="shared" si="5"/>
        <v>379.25065883468721</v>
      </c>
      <c r="D65" s="43" t="s">
        <v>130</v>
      </c>
      <c r="F65" s="45">
        <f t="shared" si="6"/>
        <v>58.589870131865609</v>
      </c>
      <c r="G65" s="45" t="s">
        <v>131</v>
      </c>
      <c r="H65" s="45">
        <f t="shared" si="7"/>
        <v>15022.43529425142</v>
      </c>
      <c r="I65" s="45" t="s">
        <v>145</v>
      </c>
      <c r="J65" s="45">
        <f t="shared" si="8"/>
        <v>43565.062353329115</v>
      </c>
      <c r="K65" s="45" t="s">
        <v>146</v>
      </c>
      <c r="L65" s="45">
        <f>J65*Prisforløp!K$36</f>
        <v>26034.586423348646</v>
      </c>
      <c r="M65" s="45" t="s">
        <v>86</v>
      </c>
      <c r="O65" s="45">
        <f t="shared" si="9"/>
        <v>51.117101702664513</v>
      </c>
      <c r="P65" s="45" t="s">
        <v>131</v>
      </c>
      <c r="Q65" s="45">
        <f t="shared" si="10"/>
        <v>12017.948235401138</v>
      </c>
      <c r="R65" s="45" t="s">
        <v>145</v>
      </c>
      <c r="S65" s="45">
        <f t="shared" si="11"/>
        <v>34852.049882663305</v>
      </c>
      <c r="T65" s="45" t="s">
        <v>146</v>
      </c>
      <c r="U65" s="45">
        <f>S65*Prisforløp!K$36</f>
        <v>20827.669138678924</v>
      </c>
      <c r="V65" s="45" t="s">
        <v>86</v>
      </c>
      <c r="X65" s="45">
        <f t="shared" si="12"/>
        <v>48.495955498045078</v>
      </c>
      <c r="Y65" s="45" t="s">
        <v>131</v>
      </c>
      <c r="Z65" s="45">
        <f t="shared" si="13"/>
        <v>10014.95686283428</v>
      </c>
      <c r="AA65" s="45" t="s">
        <v>145</v>
      </c>
      <c r="AB65" s="45">
        <f t="shared" si="14"/>
        <v>29043.374902219413</v>
      </c>
      <c r="AC65" s="45" t="s">
        <v>146</v>
      </c>
      <c r="AD65" s="45">
        <f>AB65*Prisforløp!K$36</f>
        <v>17356.390948899101</v>
      </c>
      <c r="AE65" s="45" t="s">
        <v>86</v>
      </c>
      <c r="AG65" s="56">
        <f t="shared" si="15"/>
        <v>1562075.1854009188</v>
      </c>
      <c r="AH65" s="56" t="s">
        <v>86</v>
      </c>
      <c r="AI65" s="56">
        <f t="shared" si="16"/>
        <v>5360075.1854009191</v>
      </c>
      <c r="AJ65" s="45" t="s">
        <v>152</v>
      </c>
      <c r="AK65" s="45">
        <f t="shared" si="17"/>
        <v>1249660.1483207354</v>
      </c>
      <c r="AL65" s="45" t="s">
        <v>86</v>
      </c>
      <c r="AM65" s="45">
        <f t="shared" si="18"/>
        <v>5680660.1483207354</v>
      </c>
      <c r="AN65" s="45" t="s">
        <v>152</v>
      </c>
      <c r="AO65" s="45">
        <f t="shared" si="19"/>
        <v>1041383.4569339461</v>
      </c>
      <c r="AP65" s="45" t="s">
        <v>86</v>
      </c>
      <c r="AQ65" s="45">
        <f t="shared" si="20"/>
        <v>6105383.4569339463</v>
      </c>
      <c r="AR65" s="45" t="s">
        <v>152</v>
      </c>
    </row>
    <row r="66" spans="2:44" x14ac:dyDescent="0.3">
      <c r="B66" s="2">
        <v>0.51</v>
      </c>
      <c r="C66" s="43">
        <f t="shared" si="5"/>
        <v>386.83567201138095</v>
      </c>
      <c r="D66" s="43" t="s">
        <v>130</v>
      </c>
      <c r="F66" s="45">
        <f t="shared" si="6"/>
        <v>59.762115528981667</v>
      </c>
      <c r="G66" s="45" t="s">
        <v>131</v>
      </c>
      <c r="H66" s="45">
        <f t="shared" si="7"/>
        <v>15629.341680139178</v>
      </c>
      <c r="I66" s="45" t="s">
        <v>145</v>
      </c>
      <c r="J66" s="45">
        <f t="shared" si="8"/>
        <v>45325.090872403613</v>
      </c>
      <c r="K66" s="45" t="s">
        <v>146</v>
      </c>
      <c r="L66" s="45">
        <f>J66*Prisforløp!K$36</f>
        <v>27086.383714851934</v>
      </c>
      <c r="M66" s="45" t="s">
        <v>86</v>
      </c>
      <c r="O66" s="45">
        <f t="shared" si="9"/>
        <v>52.139833562279819</v>
      </c>
      <c r="P66" s="45" t="s">
        <v>131</v>
      </c>
      <c r="Q66" s="45">
        <f t="shared" si="10"/>
        <v>12503.473344111344</v>
      </c>
      <c r="R66" s="45" t="s">
        <v>145</v>
      </c>
      <c r="S66" s="45">
        <f t="shared" si="11"/>
        <v>36260.0726979229</v>
      </c>
      <c r="T66" s="45" t="s">
        <v>146</v>
      </c>
      <c r="U66" s="45">
        <f>S66*Prisforløp!K$36</f>
        <v>21669.106971881552</v>
      </c>
      <c r="V66" s="45" t="s">
        <v>86</v>
      </c>
      <c r="X66" s="45">
        <f t="shared" si="12"/>
        <v>49.466288976254873</v>
      </c>
      <c r="Y66" s="45" t="s">
        <v>131</v>
      </c>
      <c r="Z66" s="45">
        <f t="shared" si="13"/>
        <v>10419.561120092787</v>
      </c>
      <c r="AA66" s="45" t="s">
        <v>145</v>
      </c>
      <c r="AB66" s="45">
        <f t="shared" si="14"/>
        <v>30216.727248269082</v>
      </c>
      <c r="AC66" s="45" t="s">
        <v>146</v>
      </c>
      <c r="AD66" s="45">
        <f>AB66*Prisforløp!K$36</f>
        <v>18057.589143234629</v>
      </c>
      <c r="AE66" s="45" t="s">
        <v>86</v>
      </c>
      <c r="AG66" s="56">
        <f t="shared" si="15"/>
        <v>1625183.0228911161</v>
      </c>
      <c r="AH66" s="56" t="s">
        <v>86</v>
      </c>
      <c r="AI66" s="56">
        <f t="shared" si="16"/>
        <v>5423183.0228911163</v>
      </c>
      <c r="AJ66" s="45" t="s">
        <v>152</v>
      </c>
      <c r="AK66" s="45">
        <f t="shared" si="17"/>
        <v>1300146.4183128932</v>
      </c>
      <c r="AL66" s="45" t="s">
        <v>86</v>
      </c>
      <c r="AM66" s="45">
        <f t="shared" si="18"/>
        <v>5731146.4183128932</v>
      </c>
      <c r="AN66" s="45" t="s">
        <v>152</v>
      </c>
      <c r="AO66" s="45">
        <f t="shared" si="19"/>
        <v>1083455.3485940776</v>
      </c>
      <c r="AP66" s="45" t="s">
        <v>86</v>
      </c>
      <c r="AQ66" s="45">
        <f t="shared" si="20"/>
        <v>6147455.3485940779</v>
      </c>
      <c r="AR66" s="45" t="s">
        <v>152</v>
      </c>
    </row>
    <row r="67" spans="2:44" x14ac:dyDescent="0.3">
      <c r="B67" s="2">
        <v>0.52</v>
      </c>
      <c r="C67" s="43">
        <f t="shared" si="5"/>
        <v>394.42068518807474</v>
      </c>
      <c r="D67" s="43" t="s">
        <v>130</v>
      </c>
      <c r="F67" s="45">
        <f t="shared" si="6"/>
        <v>60.934378478152212</v>
      </c>
      <c r="G67" s="45" t="s">
        <v>131</v>
      </c>
      <c r="H67" s="45">
        <f t="shared" si="7"/>
        <v>16248.266014262337</v>
      </c>
      <c r="I67" s="45" t="s">
        <v>145</v>
      </c>
      <c r="J67" s="45">
        <f t="shared" si="8"/>
        <v>47119.97144136078</v>
      </c>
      <c r="K67" s="45" t="s">
        <v>146</v>
      </c>
      <c r="L67" s="45">
        <f>J67*Prisforløp!K$36</f>
        <v>28159.008675493904</v>
      </c>
      <c r="M67" s="45" t="s">
        <v>86</v>
      </c>
      <c r="O67" s="45">
        <f t="shared" si="9"/>
        <v>53.162580696676741</v>
      </c>
      <c r="P67" s="45" t="s">
        <v>131</v>
      </c>
      <c r="Q67" s="45">
        <f t="shared" si="10"/>
        <v>12998.612811409872</v>
      </c>
      <c r="R67" s="45" t="s">
        <v>145</v>
      </c>
      <c r="S67" s="45">
        <f t="shared" si="11"/>
        <v>37695.977153088628</v>
      </c>
      <c r="T67" s="45" t="s">
        <v>146</v>
      </c>
      <c r="U67" s="45">
        <f>S67*Prisforløp!K$36</f>
        <v>22527.206940395125</v>
      </c>
      <c r="V67" s="45" t="s">
        <v>86</v>
      </c>
      <c r="X67" s="45">
        <f t="shared" si="12"/>
        <v>50.436638691971893</v>
      </c>
      <c r="Y67" s="45" t="s">
        <v>131</v>
      </c>
      <c r="Z67" s="45">
        <f t="shared" si="13"/>
        <v>10832.17734284156</v>
      </c>
      <c r="AA67" s="45" t="s">
        <v>145</v>
      </c>
      <c r="AB67" s="45">
        <f t="shared" si="14"/>
        <v>31413.314294240525</v>
      </c>
      <c r="AC67" s="45" t="s">
        <v>146</v>
      </c>
      <c r="AD67" s="45">
        <f>AB67*Prisforløp!K$36</f>
        <v>18772.672450329272</v>
      </c>
      <c r="AE67" s="45" t="s">
        <v>86</v>
      </c>
      <c r="AG67" s="56">
        <f t="shared" si="15"/>
        <v>1689540.5205296343</v>
      </c>
      <c r="AH67" s="56" t="s">
        <v>86</v>
      </c>
      <c r="AI67" s="56">
        <f t="shared" si="16"/>
        <v>5487540.5205296343</v>
      </c>
      <c r="AJ67" s="45" t="s">
        <v>152</v>
      </c>
      <c r="AK67" s="45">
        <f t="shared" si="17"/>
        <v>1351632.4164237075</v>
      </c>
      <c r="AL67" s="45" t="s">
        <v>86</v>
      </c>
      <c r="AM67" s="45">
        <f t="shared" si="18"/>
        <v>5782632.4164237073</v>
      </c>
      <c r="AN67" s="45" t="s">
        <v>152</v>
      </c>
      <c r="AO67" s="45">
        <f t="shared" si="19"/>
        <v>1126360.3470197562</v>
      </c>
      <c r="AP67" s="45" t="s">
        <v>86</v>
      </c>
      <c r="AQ67" s="45">
        <f t="shared" si="20"/>
        <v>6190360.3470197562</v>
      </c>
      <c r="AR67" s="45" t="s">
        <v>152</v>
      </c>
    </row>
    <row r="68" spans="2:44" x14ac:dyDescent="0.3">
      <c r="B68" s="2">
        <v>0.53</v>
      </c>
      <c r="C68" s="43">
        <f t="shared" si="5"/>
        <v>402.00569836476848</v>
      </c>
      <c r="D68" s="43" t="s">
        <v>130</v>
      </c>
      <c r="F68" s="45">
        <f t="shared" si="6"/>
        <v>62.106658978576888</v>
      </c>
      <c r="G68" s="45" t="s">
        <v>131</v>
      </c>
      <c r="H68" s="45">
        <f t="shared" si="7"/>
        <v>16879.208296620898</v>
      </c>
      <c r="I68" s="45" t="s">
        <v>145</v>
      </c>
      <c r="J68" s="45">
        <f t="shared" si="8"/>
        <v>48949.704060200602</v>
      </c>
      <c r="K68" s="45" t="s">
        <v>146</v>
      </c>
      <c r="L68" s="45">
        <f>J68*Prisforløp!K$36</f>
        <v>29252.461305274544</v>
      </c>
      <c r="M68" s="45" t="s">
        <v>86</v>
      </c>
      <c r="O68" s="45">
        <f t="shared" si="9"/>
        <v>54.185343105491484</v>
      </c>
      <c r="P68" s="45" t="s">
        <v>131</v>
      </c>
      <c r="Q68" s="45">
        <f t="shared" si="10"/>
        <v>13503.36663729672</v>
      </c>
      <c r="R68" s="45" t="s">
        <v>145</v>
      </c>
      <c r="S68" s="45">
        <f t="shared" si="11"/>
        <v>39159.763248160489</v>
      </c>
      <c r="T68" s="45" t="s">
        <v>146</v>
      </c>
      <c r="U68" s="45">
        <f>S68*Prisforløp!K$36</f>
        <v>23401.969044219641</v>
      </c>
      <c r="V68" s="45" t="s">
        <v>86</v>
      </c>
      <c r="X68" s="45">
        <f t="shared" si="12"/>
        <v>51.407004644119297</v>
      </c>
      <c r="Y68" s="45" t="s">
        <v>131</v>
      </c>
      <c r="Z68" s="45">
        <f t="shared" si="13"/>
        <v>11252.805531080599</v>
      </c>
      <c r="AA68" s="45" t="s">
        <v>145</v>
      </c>
      <c r="AB68" s="45">
        <f t="shared" si="14"/>
        <v>32633.136040133737</v>
      </c>
      <c r="AC68" s="45" t="s">
        <v>146</v>
      </c>
      <c r="AD68" s="45">
        <f>AB68*Prisforløp!K$36</f>
        <v>19501.640870183033</v>
      </c>
      <c r="AE68" s="45" t="s">
        <v>86</v>
      </c>
      <c r="AG68" s="56">
        <f t="shared" si="15"/>
        <v>1755147.6783164726</v>
      </c>
      <c r="AH68" s="56" t="s">
        <v>86</v>
      </c>
      <c r="AI68" s="56">
        <f t="shared" si="16"/>
        <v>5553147.6783164721</v>
      </c>
      <c r="AJ68" s="45" t="s">
        <v>152</v>
      </c>
      <c r="AK68" s="45">
        <f t="shared" si="17"/>
        <v>1404118.1426531784</v>
      </c>
      <c r="AL68" s="45" t="s">
        <v>86</v>
      </c>
      <c r="AM68" s="45">
        <f t="shared" si="18"/>
        <v>5835118.1426531784</v>
      </c>
      <c r="AN68" s="45" t="s">
        <v>152</v>
      </c>
      <c r="AO68" s="45">
        <f t="shared" si="19"/>
        <v>1170098.4522109821</v>
      </c>
      <c r="AP68" s="45" t="s">
        <v>86</v>
      </c>
      <c r="AQ68" s="45">
        <f t="shared" si="20"/>
        <v>6234098.4522109823</v>
      </c>
      <c r="AR68" s="45" t="s">
        <v>152</v>
      </c>
    </row>
    <row r="69" spans="2:44" x14ac:dyDescent="0.3">
      <c r="B69" s="2">
        <v>0.54</v>
      </c>
      <c r="C69" s="43">
        <f t="shared" si="5"/>
        <v>409.59071154146221</v>
      </c>
      <c r="D69" s="43" t="s">
        <v>130</v>
      </c>
      <c r="F69" s="45">
        <f t="shared" si="6"/>
        <v>63.278957029498997</v>
      </c>
      <c r="G69" s="45" t="s">
        <v>131</v>
      </c>
      <c r="H69" s="45">
        <f t="shared" si="7"/>
        <v>17522.168527214861</v>
      </c>
      <c r="I69" s="45" t="s">
        <v>145</v>
      </c>
      <c r="J69" s="45">
        <f t="shared" si="8"/>
        <v>50814.2887289231</v>
      </c>
      <c r="K69" s="45" t="s">
        <v>146</v>
      </c>
      <c r="L69" s="45">
        <f>J69*Prisforløp!K$36</f>
        <v>30366.741604193874</v>
      </c>
      <c r="M69" s="45" t="s">
        <v>86</v>
      </c>
      <c r="O69" s="45">
        <f t="shared" si="9"/>
        <v>55.208120787705411</v>
      </c>
      <c r="P69" s="45" t="s">
        <v>131</v>
      </c>
      <c r="Q69" s="45">
        <f t="shared" si="10"/>
        <v>14017.734821771888</v>
      </c>
      <c r="R69" s="45" t="s">
        <v>145</v>
      </c>
      <c r="S69" s="45">
        <f t="shared" si="11"/>
        <v>40651.430983138482</v>
      </c>
      <c r="T69" s="45" t="s">
        <v>146</v>
      </c>
      <c r="U69" s="45">
        <f>S69*Prisforløp!K$36</f>
        <v>24293.393283355101</v>
      </c>
      <c r="V69" s="45" t="s">
        <v>86</v>
      </c>
      <c r="X69" s="45">
        <f t="shared" si="12"/>
        <v>52.377386832333286</v>
      </c>
      <c r="Y69" s="45" t="s">
        <v>131</v>
      </c>
      <c r="Z69" s="45">
        <f t="shared" si="13"/>
        <v>11681.445684809907</v>
      </c>
      <c r="AA69" s="45" t="s">
        <v>145</v>
      </c>
      <c r="AB69" s="45">
        <f t="shared" si="14"/>
        <v>33876.192485948734</v>
      </c>
      <c r="AC69" s="45" t="s">
        <v>146</v>
      </c>
      <c r="AD69" s="45">
        <f>AB69*Prisforløp!K$36</f>
        <v>20244.494402795917</v>
      </c>
      <c r="AE69" s="45" t="s">
        <v>86</v>
      </c>
      <c r="AG69" s="56">
        <f t="shared" si="15"/>
        <v>1822004.4962516325</v>
      </c>
      <c r="AH69" s="56" t="s">
        <v>86</v>
      </c>
      <c r="AI69" s="56">
        <f t="shared" si="16"/>
        <v>5620004.4962516325</v>
      </c>
      <c r="AJ69" s="45" t="s">
        <v>152</v>
      </c>
      <c r="AK69" s="45">
        <f t="shared" si="17"/>
        <v>1457603.597001306</v>
      </c>
      <c r="AL69" s="45" t="s">
        <v>86</v>
      </c>
      <c r="AM69" s="45">
        <f t="shared" si="18"/>
        <v>5888603.5970013058</v>
      </c>
      <c r="AN69" s="45" t="s">
        <v>152</v>
      </c>
      <c r="AO69" s="45">
        <f t="shared" si="19"/>
        <v>1214669.6641677551</v>
      </c>
      <c r="AP69" s="45" t="s">
        <v>86</v>
      </c>
      <c r="AQ69" s="45">
        <f t="shared" si="20"/>
        <v>6278669.6641677553</v>
      </c>
      <c r="AR69" s="45" t="s">
        <v>152</v>
      </c>
    </row>
    <row r="70" spans="2:44" x14ac:dyDescent="0.3">
      <c r="B70" s="2">
        <v>0.55000000000000004</v>
      </c>
      <c r="C70" s="43">
        <f t="shared" si="5"/>
        <v>417.17572471815595</v>
      </c>
      <c r="D70" s="43" t="s">
        <v>130</v>
      </c>
      <c r="F70" s="45">
        <f t="shared" si="6"/>
        <v>64.451272629667073</v>
      </c>
      <c r="G70" s="45" t="s">
        <v>131</v>
      </c>
      <c r="H70" s="45">
        <f t="shared" si="7"/>
        <v>18177.146706044223</v>
      </c>
      <c r="I70" s="45" t="s">
        <v>145</v>
      </c>
      <c r="J70" s="45">
        <f t="shared" si="8"/>
        <v>52713.725447528246</v>
      </c>
      <c r="K70" s="45" t="s">
        <v>146</v>
      </c>
      <c r="L70" s="45">
        <f>J70*Prisforløp!K$36</f>
        <v>31501.849572251875</v>
      </c>
      <c r="M70" s="45" t="s">
        <v>86</v>
      </c>
      <c r="O70" s="45">
        <f t="shared" si="9"/>
        <v>56.230913742911071</v>
      </c>
      <c r="P70" s="45" t="s">
        <v>131</v>
      </c>
      <c r="Q70" s="45">
        <f t="shared" si="10"/>
        <v>14541.71736483538</v>
      </c>
      <c r="R70" s="45" t="s">
        <v>145</v>
      </c>
      <c r="S70" s="45">
        <f t="shared" si="11"/>
        <v>42170.9803580226</v>
      </c>
      <c r="T70" s="45" t="s">
        <v>146</v>
      </c>
      <c r="U70" s="45">
        <f>S70*Prisforløp!K$36</f>
        <v>25201.479657801501</v>
      </c>
      <c r="V70" s="45" t="s">
        <v>86</v>
      </c>
      <c r="X70" s="45">
        <f t="shared" si="12"/>
        <v>53.347785255566123</v>
      </c>
      <c r="Y70" s="45" t="s">
        <v>131</v>
      </c>
      <c r="Z70" s="45">
        <f t="shared" si="13"/>
        <v>12118.097804029483</v>
      </c>
      <c r="AA70" s="45" t="s">
        <v>145</v>
      </c>
      <c r="AB70" s="45">
        <f t="shared" si="14"/>
        <v>35142.4836316855</v>
      </c>
      <c r="AC70" s="45" t="s">
        <v>146</v>
      </c>
      <c r="AD70" s="45">
        <f>AB70*Prisforløp!K$36</f>
        <v>21001.233048167916</v>
      </c>
      <c r="AE70" s="45" t="s">
        <v>86</v>
      </c>
      <c r="AG70" s="56">
        <f t="shared" si="15"/>
        <v>1890110.9743351124</v>
      </c>
      <c r="AH70" s="56" t="s">
        <v>86</v>
      </c>
      <c r="AI70" s="56">
        <f t="shared" si="16"/>
        <v>5688110.9743351126</v>
      </c>
      <c r="AJ70" s="45" t="s">
        <v>152</v>
      </c>
      <c r="AK70" s="45">
        <f t="shared" si="17"/>
        <v>1512088.77946809</v>
      </c>
      <c r="AL70" s="45" t="s">
        <v>86</v>
      </c>
      <c r="AM70" s="45">
        <f t="shared" si="18"/>
        <v>5943088.7794680903</v>
      </c>
      <c r="AN70" s="45" t="s">
        <v>152</v>
      </c>
      <c r="AO70" s="45">
        <f t="shared" si="19"/>
        <v>1260073.9828900751</v>
      </c>
      <c r="AP70" s="45" t="s">
        <v>86</v>
      </c>
      <c r="AQ70" s="45">
        <f t="shared" si="20"/>
        <v>6324073.9828900751</v>
      </c>
      <c r="AR70" s="45" t="s">
        <v>152</v>
      </c>
    </row>
    <row r="71" spans="2:44" x14ac:dyDescent="0.3">
      <c r="B71" s="2">
        <v>0.56000000000000005</v>
      </c>
      <c r="C71" s="43">
        <f t="shared" si="5"/>
        <v>424.76073789484974</v>
      </c>
      <c r="D71" s="43" t="s">
        <v>130</v>
      </c>
      <c r="F71" s="45">
        <f t="shared" si="6"/>
        <v>65.62360577826621</v>
      </c>
      <c r="G71" s="45" t="s">
        <v>131</v>
      </c>
      <c r="H71" s="45">
        <f t="shared" si="7"/>
        <v>18844.142833108985</v>
      </c>
      <c r="I71" s="45" t="s">
        <v>145</v>
      </c>
      <c r="J71" s="45">
        <f t="shared" si="8"/>
        <v>54648.014216016054</v>
      </c>
      <c r="K71" s="45" t="s">
        <v>146</v>
      </c>
      <c r="L71" s="45">
        <f>J71*Prisforløp!K$36</f>
        <v>32657.78520944855</v>
      </c>
      <c r="M71" s="45" t="s">
        <v>86</v>
      </c>
      <c r="O71" s="45">
        <f t="shared" si="9"/>
        <v>57.253721970279003</v>
      </c>
      <c r="P71" s="45" t="s">
        <v>131</v>
      </c>
      <c r="Q71" s="45">
        <f t="shared" si="10"/>
        <v>15075.314266487188</v>
      </c>
      <c r="R71" s="45" t="s">
        <v>145</v>
      </c>
      <c r="S71" s="45">
        <f t="shared" si="11"/>
        <v>43718.411372812843</v>
      </c>
      <c r="T71" s="45" t="s">
        <v>146</v>
      </c>
      <c r="U71" s="45">
        <f>S71*Prisforløp!K$36</f>
        <v>26126.228167558842</v>
      </c>
      <c r="V71" s="45" t="s">
        <v>86</v>
      </c>
      <c r="X71" s="45">
        <f t="shared" si="12"/>
        <v>54.318199913454009</v>
      </c>
      <c r="Y71" s="45" t="s">
        <v>131</v>
      </c>
      <c r="Z71" s="45">
        <f t="shared" si="13"/>
        <v>12562.761888739324</v>
      </c>
      <c r="AA71" s="45" t="s">
        <v>145</v>
      </c>
      <c r="AB71" s="45">
        <f t="shared" si="14"/>
        <v>36432.009477344036</v>
      </c>
      <c r="AC71" s="45" t="s">
        <v>146</v>
      </c>
      <c r="AD71" s="45">
        <f>AB71*Prisforløp!K$36</f>
        <v>21771.856806299034</v>
      </c>
      <c r="AE71" s="45" t="s">
        <v>86</v>
      </c>
      <c r="AG71" s="56">
        <f t="shared" si="15"/>
        <v>1959467.112566913</v>
      </c>
      <c r="AH71" s="56" t="s">
        <v>86</v>
      </c>
      <c r="AI71" s="56">
        <f t="shared" si="16"/>
        <v>5757467.1125669125</v>
      </c>
      <c r="AJ71" s="45" t="s">
        <v>152</v>
      </c>
      <c r="AK71" s="45">
        <f t="shared" si="17"/>
        <v>1567573.6900535305</v>
      </c>
      <c r="AL71" s="45" t="s">
        <v>86</v>
      </c>
      <c r="AM71" s="45">
        <f t="shared" si="18"/>
        <v>5998573.69005353</v>
      </c>
      <c r="AN71" s="45" t="s">
        <v>152</v>
      </c>
      <c r="AO71" s="45">
        <f t="shared" si="19"/>
        <v>1306311.4083779422</v>
      </c>
      <c r="AP71" s="45" t="s">
        <v>86</v>
      </c>
      <c r="AQ71" s="45">
        <f t="shared" si="20"/>
        <v>6370311.4083779417</v>
      </c>
      <c r="AR71" s="45" t="s">
        <v>152</v>
      </c>
    </row>
    <row r="72" spans="2:44" x14ac:dyDescent="0.3">
      <c r="B72" s="2">
        <v>0.56999999999999995</v>
      </c>
      <c r="C72" s="43">
        <f t="shared" si="5"/>
        <v>432.34575107154336</v>
      </c>
      <c r="D72" s="43" t="s">
        <v>130</v>
      </c>
      <c r="F72" s="45">
        <f t="shared" si="6"/>
        <v>66.795956474423292</v>
      </c>
      <c r="G72" s="45" t="s">
        <v>131</v>
      </c>
      <c r="H72" s="45">
        <f t="shared" si="7"/>
        <v>19523.156908409139</v>
      </c>
      <c r="I72" s="45" t="s">
        <v>145</v>
      </c>
      <c r="J72" s="45">
        <f t="shared" si="8"/>
        <v>56617.155034386502</v>
      </c>
      <c r="K72" s="45" t="s">
        <v>146</v>
      </c>
      <c r="L72" s="45">
        <f>J72*Prisforløp!K$36</f>
        <v>33834.548515783892</v>
      </c>
      <c r="M72" s="45" t="s">
        <v>86</v>
      </c>
      <c r="O72" s="45">
        <f t="shared" si="9"/>
        <v>58.276545468863333</v>
      </c>
      <c r="P72" s="45" t="s">
        <v>131</v>
      </c>
      <c r="Q72" s="45">
        <f t="shared" si="10"/>
        <v>15618.525526727313</v>
      </c>
      <c r="R72" s="45" t="s">
        <v>145</v>
      </c>
      <c r="S72" s="45">
        <f t="shared" si="11"/>
        <v>45293.724027509204</v>
      </c>
      <c r="T72" s="45" t="s">
        <v>146</v>
      </c>
      <c r="U72" s="45">
        <f>S72*Prisforløp!K$36</f>
        <v>27067.638812627116</v>
      </c>
      <c r="V72" s="45" t="s">
        <v>86</v>
      </c>
      <c r="X72" s="45">
        <f t="shared" si="12"/>
        <v>55.288630805036519</v>
      </c>
      <c r="Y72" s="45" t="s">
        <v>131</v>
      </c>
      <c r="Z72" s="45">
        <f t="shared" si="13"/>
        <v>13015.437938939427</v>
      </c>
      <c r="AA72" s="45" t="s">
        <v>145</v>
      </c>
      <c r="AB72" s="45">
        <f t="shared" si="14"/>
        <v>37744.770022924342</v>
      </c>
      <c r="AC72" s="45" t="s">
        <v>146</v>
      </c>
      <c r="AD72" s="45">
        <f>AB72*Prisforløp!K$36</f>
        <v>22556.365677189267</v>
      </c>
      <c r="AE72" s="45" t="s">
        <v>86</v>
      </c>
      <c r="AG72" s="56">
        <f t="shared" si="15"/>
        <v>2030072.9109470334</v>
      </c>
      <c r="AH72" s="56" t="s">
        <v>86</v>
      </c>
      <c r="AI72" s="56">
        <f t="shared" si="16"/>
        <v>5828072.9109470332</v>
      </c>
      <c r="AJ72" s="45" t="s">
        <v>152</v>
      </c>
      <c r="AK72" s="45">
        <f t="shared" si="17"/>
        <v>1624058.3287576269</v>
      </c>
      <c r="AL72" s="45" t="s">
        <v>86</v>
      </c>
      <c r="AM72" s="45">
        <f t="shared" si="18"/>
        <v>6055058.3287576269</v>
      </c>
      <c r="AN72" s="45" t="s">
        <v>152</v>
      </c>
      <c r="AO72" s="45">
        <f t="shared" si="19"/>
        <v>1353381.9406313561</v>
      </c>
      <c r="AP72" s="45" t="s">
        <v>86</v>
      </c>
      <c r="AQ72" s="45">
        <f t="shared" si="20"/>
        <v>6417381.9406313561</v>
      </c>
      <c r="AR72" s="45" t="s">
        <v>152</v>
      </c>
    </row>
    <row r="73" spans="2:44" x14ac:dyDescent="0.3">
      <c r="B73" s="2">
        <v>0.57999999999999996</v>
      </c>
      <c r="C73" s="43">
        <f t="shared" si="5"/>
        <v>439.93076424823715</v>
      </c>
      <c r="D73" s="43" t="s">
        <v>130</v>
      </c>
      <c r="F73" s="45">
        <f t="shared" si="6"/>
        <v>67.96832471730886</v>
      </c>
      <c r="G73" s="45" t="s">
        <v>131</v>
      </c>
      <c r="H73" s="45">
        <f t="shared" si="7"/>
        <v>20214.188931944715</v>
      </c>
      <c r="I73" s="45" t="s">
        <v>145</v>
      </c>
      <c r="J73" s="45">
        <f t="shared" si="8"/>
        <v>58621.14790263967</v>
      </c>
      <c r="K73" s="45" t="s">
        <v>146</v>
      </c>
      <c r="L73" s="45">
        <f>J73*Prisforløp!K$36</f>
        <v>35032.139491257949</v>
      </c>
      <c r="M73" s="45" t="s">
        <v>86</v>
      </c>
      <c r="O73" s="45">
        <f t="shared" si="9"/>
        <v>59.299384238343919</v>
      </c>
      <c r="P73" s="45" t="s">
        <v>131</v>
      </c>
      <c r="Q73" s="45">
        <f t="shared" si="10"/>
        <v>16171.351145555773</v>
      </c>
      <c r="R73" s="45" t="s">
        <v>145</v>
      </c>
      <c r="S73" s="45">
        <f t="shared" si="11"/>
        <v>46896.918322111742</v>
      </c>
      <c r="T73" s="45" t="s">
        <v>146</v>
      </c>
      <c r="U73" s="45">
        <f>S73*Prisforløp!K$36</f>
        <v>28025.711593006363</v>
      </c>
      <c r="V73" s="45" t="s">
        <v>86</v>
      </c>
      <c r="X73" s="45">
        <f t="shared" si="12"/>
        <v>56.259077929513296</v>
      </c>
      <c r="Y73" s="45" t="s">
        <v>131</v>
      </c>
      <c r="Z73" s="45">
        <f t="shared" si="13"/>
        <v>13476.12595462981</v>
      </c>
      <c r="AA73" s="45" t="s">
        <v>145</v>
      </c>
      <c r="AB73" s="45">
        <f t="shared" si="14"/>
        <v>39080.765268426447</v>
      </c>
      <c r="AC73" s="45" t="s">
        <v>146</v>
      </c>
      <c r="AD73" s="45">
        <f>AB73*Prisforløp!K$36</f>
        <v>23354.759660838634</v>
      </c>
      <c r="AE73" s="45" t="s">
        <v>86</v>
      </c>
      <c r="AG73" s="56">
        <f t="shared" si="15"/>
        <v>2101928.3694754769</v>
      </c>
      <c r="AH73" s="56" t="s">
        <v>86</v>
      </c>
      <c r="AI73" s="56">
        <f t="shared" si="16"/>
        <v>5899928.3694754764</v>
      </c>
      <c r="AJ73" s="45" t="s">
        <v>152</v>
      </c>
      <c r="AK73" s="45">
        <f t="shared" si="17"/>
        <v>1681542.6955803817</v>
      </c>
      <c r="AL73" s="45" t="s">
        <v>86</v>
      </c>
      <c r="AM73" s="45">
        <f t="shared" si="18"/>
        <v>6112542.6955803819</v>
      </c>
      <c r="AN73" s="45" t="s">
        <v>152</v>
      </c>
      <c r="AO73" s="45">
        <f t="shared" si="19"/>
        <v>1401285.579650318</v>
      </c>
      <c r="AP73" s="45" t="s">
        <v>86</v>
      </c>
      <c r="AQ73" s="45">
        <f t="shared" si="20"/>
        <v>6465285.5796503183</v>
      </c>
      <c r="AR73" s="45" t="s">
        <v>152</v>
      </c>
    </row>
    <row r="74" spans="2:44" x14ac:dyDescent="0.3">
      <c r="B74" s="2">
        <v>0.59</v>
      </c>
      <c r="C74" s="43">
        <f t="shared" si="5"/>
        <v>447.51577742493089</v>
      </c>
      <c r="D74" s="43" t="s">
        <v>130</v>
      </c>
      <c r="F74" s="45">
        <f t="shared" si="6"/>
        <v>69.140710505715106</v>
      </c>
      <c r="G74" s="45" t="s">
        <v>131</v>
      </c>
      <c r="H74" s="45">
        <f t="shared" si="7"/>
        <v>20917.238903715675</v>
      </c>
      <c r="I74" s="45" t="s">
        <v>145</v>
      </c>
      <c r="J74" s="45">
        <f t="shared" si="8"/>
        <v>60659.992820775456</v>
      </c>
      <c r="K74" s="45" t="s">
        <v>146</v>
      </c>
      <c r="L74" s="45">
        <f>J74*Prisforløp!K$36</f>
        <v>36250.558135870655</v>
      </c>
      <c r="M74" s="45" t="s">
        <v>86</v>
      </c>
      <c r="O74" s="45">
        <f t="shared" si="9"/>
        <v>60.322238277643919</v>
      </c>
      <c r="P74" s="45" t="s">
        <v>131</v>
      </c>
      <c r="Q74" s="45">
        <f t="shared" si="10"/>
        <v>16733.79112297254</v>
      </c>
      <c r="R74" s="45" t="s">
        <v>145</v>
      </c>
      <c r="S74" s="45">
        <f t="shared" si="11"/>
        <v>48527.994256620361</v>
      </c>
      <c r="T74" s="45" t="s">
        <v>146</v>
      </c>
      <c r="U74" s="45">
        <f>S74*Prisforløp!K$36</f>
        <v>29000.446508696521</v>
      </c>
      <c r="V74" s="45" t="s">
        <v>86</v>
      </c>
      <c r="X74" s="45">
        <f t="shared" si="12"/>
        <v>57.229541286505992</v>
      </c>
      <c r="Y74" s="45" t="s">
        <v>131</v>
      </c>
      <c r="Z74" s="45">
        <f t="shared" si="13"/>
        <v>13944.825935810451</v>
      </c>
      <c r="AA74" s="45" t="s">
        <v>145</v>
      </c>
      <c r="AB74" s="45">
        <f t="shared" si="14"/>
        <v>40439.995213850314</v>
      </c>
      <c r="AC74" s="45" t="s">
        <v>146</v>
      </c>
      <c r="AD74" s="45">
        <f>AB74*Prisforløp!K$36</f>
        <v>24167.038757247108</v>
      </c>
      <c r="AE74" s="45" t="s">
        <v>86</v>
      </c>
      <c r="AG74" s="56">
        <f t="shared" si="15"/>
        <v>2175033.4881522395</v>
      </c>
      <c r="AH74" s="56" t="s">
        <v>86</v>
      </c>
      <c r="AI74" s="56">
        <f t="shared" si="16"/>
        <v>5973033.4881522395</v>
      </c>
      <c r="AJ74" s="45" t="s">
        <v>152</v>
      </c>
      <c r="AK74" s="45">
        <f t="shared" si="17"/>
        <v>1740026.7905217912</v>
      </c>
      <c r="AL74" s="45" t="s">
        <v>86</v>
      </c>
      <c r="AM74" s="45">
        <f t="shared" si="18"/>
        <v>6171026.7905217912</v>
      </c>
      <c r="AN74" s="45" t="s">
        <v>152</v>
      </c>
      <c r="AO74" s="45">
        <f t="shared" si="19"/>
        <v>1450022.3254348265</v>
      </c>
      <c r="AP74" s="45" t="s">
        <v>86</v>
      </c>
      <c r="AQ74" s="45">
        <f t="shared" si="20"/>
        <v>6514022.3254348263</v>
      </c>
      <c r="AR74" s="45" t="s">
        <v>152</v>
      </c>
    </row>
    <row r="75" spans="2:44" x14ac:dyDescent="0.3">
      <c r="B75" s="2">
        <v>0.6</v>
      </c>
      <c r="C75" s="43">
        <f t="shared" si="5"/>
        <v>455.10079060162462</v>
      </c>
      <c r="D75" s="43" t="s">
        <v>130</v>
      </c>
      <c r="F75" s="45">
        <f t="shared" si="6"/>
        <v>70.313113838812569</v>
      </c>
      <c r="G75" s="45" t="s">
        <v>131</v>
      </c>
      <c r="H75" s="45">
        <f t="shared" si="7"/>
        <v>21632.306823722043</v>
      </c>
      <c r="I75" s="45" t="s">
        <v>145</v>
      </c>
      <c r="J75" s="45">
        <f t="shared" si="8"/>
        <v>62733.689788793927</v>
      </c>
      <c r="K75" s="45" t="s">
        <v>146</v>
      </c>
      <c r="L75" s="45">
        <f>J75*Prisforløp!K$36</f>
        <v>37489.804449622054</v>
      </c>
      <c r="M75" s="45" t="s">
        <v>86</v>
      </c>
      <c r="O75" s="45">
        <f t="shared" si="9"/>
        <v>61.345107586399536</v>
      </c>
      <c r="P75" s="45" t="s">
        <v>131</v>
      </c>
      <c r="Q75" s="45">
        <f t="shared" si="10"/>
        <v>17305.845458977637</v>
      </c>
      <c r="R75" s="45" t="s">
        <v>145</v>
      </c>
      <c r="S75" s="45">
        <f t="shared" si="11"/>
        <v>50186.951831035149</v>
      </c>
      <c r="T75" s="45" t="s">
        <v>146</v>
      </c>
      <c r="U75" s="45">
        <f>S75*Prisforløp!K$36</f>
        <v>29991.843559697649</v>
      </c>
      <c r="V75" s="45" t="s">
        <v>86</v>
      </c>
      <c r="X75" s="45">
        <f t="shared" si="12"/>
        <v>58.20002087490866</v>
      </c>
      <c r="Y75" s="45" t="s">
        <v>131</v>
      </c>
      <c r="Z75" s="45">
        <f t="shared" si="13"/>
        <v>14421.537882481363</v>
      </c>
      <c r="AA75" s="45" t="s">
        <v>145</v>
      </c>
      <c r="AB75" s="45">
        <f t="shared" si="14"/>
        <v>41822.459859195958</v>
      </c>
      <c r="AC75" s="45" t="s">
        <v>146</v>
      </c>
      <c r="AD75" s="45">
        <f>AB75*Prisforløp!K$36</f>
        <v>24993.202966414708</v>
      </c>
      <c r="AE75" s="45" t="s">
        <v>86</v>
      </c>
      <c r="AG75" s="56">
        <f t="shared" si="15"/>
        <v>2249388.2669773232</v>
      </c>
      <c r="AH75" s="56" t="s">
        <v>86</v>
      </c>
      <c r="AI75" s="56">
        <f t="shared" si="16"/>
        <v>6047388.2669773232</v>
      </c>
      <c r="AJ75" s="45" t="s">
        <v>152</v>
      </c>
      <c r="AK75" s="45">
        <f t="shared" si="17"/>
        <v>1799510.613581859</v>
      </c>
      <c r="AL75" s="45" t="s">
        <v>86</v>
      </c>
      <c r="AM75" s="45">
        <f t="shared" si="18"/>
        <v>6230510.6135818586</v>
      </c>
      <c r="AN75" s="45" t="s">
        <v>152</v>
      </c>
      <c r="AO75" s="45">
        <f t="shared" si="19"/>
        <v>1499592.1779848826</v>
      </c>
      <c r="AP75" s="45" t="s">
        <v>86</v>
      </c>
      <c r="AQ75" s="45">
        <f t="shared" si="20"/>
        <v>6563592.1779848821</v>
      </c>
      <c r="AR75" s="45" t="s">
        <v>152</v>
      </c>
    </row>
    <row r="76" spans="2:44" x14ac:dyDescent="0.3">
      <c r="B76" s="2">
        <v>0.61</v>
      </c>
      <c r="C76" s="43">
        <f t="shared" si="5"/>
        <v>462.68580377831842</v>
      </c>
      <c r="D76" s="43" t="s">
        <v>130</v>
      </c>
      <c r="F76" s="45">
        <f t="shared" si="6"/>
        <v>71.485534715902759</v>
      </c>
      <c r="G76" s="45" t="s">
        <v>131</v>
      </c>
      <c r="H76" s="45">
        <f t="shared" si="7"/>
        <v>22359.392691963818</v>
      </c>
      <c r="I76" s="45" t="s">
        <v>145</v>
      </c>
      <c r="J76" s="45">
        <f t="shared" si="8"/>
        <v>64842.238806695073</v>
      </c>
      <c r="K76" s="45" t="s">
        <v>146</v>
      </c>
      <c r="L76" s="45">
        <f>J76*Prisforløp!K$36</f>
        <v>38749.878432512138</v>
      </c>
      <c r="M76" s="45" t="s">
        <v>86</v>
      </c>
      <c r="O76" s="45">
        <f t="shared" si="9"/>
        <v>62.367992163766758</v>
      </c>
      <c r="P76" s="45" t="s">
        <v>131</v>
      </c>
      <c r="Q76" s="45">
        <f t="shared" si="10"/>
        <v>17887.514153571054</v>
      </c>
      <c r="R76" s="45" t="s">
        <v>145</v>
      </c>
      <c r="S76" s="45">
        <f t="shared" si="11"/>
        <v>51873.791045356054</v>
      </c>
      <c r="T76" s="45" t="s">
        <v>146</v>
      </c>
      <c r="U76" s="45">
        <f>S76*Prisforløp!K$36</f>
        <v>30999.90274600971</v>
      </c>
      <c r="V76" s="45" t="s">
        <v>86</v>
      </c>
      <c r="X76" s="45">
        <f t="shared" si="12"/>
        <v>59.170516694372054</v>
      </c>
      <c r="Y76" s="45" t="s">
        <v>131</v>
      </c>
      <c r="Z76" s="45">
        <f t="shared" si="13"/>
        <v>14906.261794642545</v>
      </c>
      <c r="AA76" s="45" t="s">
        <v>145</v>
      </c>
      <c r="AB76" s="45">
        <f t="shared" si="14"/>
        <v>43228.15920446338</v>
      </c>
      <c r="AC76" s="45" t="s">
        <v>146</v>
      </c>
      <c r="AD76" s="45">
        <f>AB76*Prisforløp!K$36</f>
        <v>25833.252288341424</v>
      </c>
      <c r="AE76" s="45" t="s">
        <v>86</v>
      </c>
      <c r="AG76" s="56">
        <f t="shared" si="15"/>
        <v>2324992.7059507282</v>
      </c>
      <c r="AH76" s="56" t="s">
        <v>86</v>
      </c>
      <c r="AI76" s="56">
        <f t="shared" si="16"/>
        <v>6122992.7059507277</v>
      </c>
      <c r="AJ76" s="45" t="s">
        <v>152</v>
      </c>
      <c r="AK76" s="45">
        <f t="shared" si="17"/>
        <v>1859994.1647605826</v>
      </c>
      <c r="AL76" s="45" t="s">
        <v>86</v>
      </c>
      <c r="AM76" s="45">
        <f t="shared" si="18"/>
        <v>6290994.1647605821</v>
      </c>
      <c r="AN76" s="45" t="s">
        <v>152</v>
      </c>
      <c r="AO76" s="45">
        <f t="shared" si="19"/>
        <v>1549995.1373004855</v>
      </c>
      <c r="AP76" s="45" t="s">
        <v>86</v>
      </c>
      <c r="AQ76" s="45">
        <f t="shared" si="20"/>
        <v>6613995.1373004857</v>
      </c>
      <c r="AR76" s="45" t="s">
        <v>152</v>
      </c>
    </row>
    <row r="77" spans="2:44" x14ac:dyDescent="0.3">
      <c r="B77" s="2">
        <v>0.62</v>
      </c>
      <c r="C77" s="43">
        <f t="shared" si="5"/>
        <v>470.27081695501215</v>
      </c>
      <c r="D77" s="43" t="s">
        <v>130</v>
      </c>
      <c r="F77" s="45">
        <f t="shared" si="6"/>
        <v>72.657973135676002</v>
      </c>
      <c r="G77" s="45" t="s">
        <v>131</v>
      </c>
      <c r="H77" s="45">
        <f t="shared" si="7"/>
        <v>23098.496508440985</v>
      </c>
      <c r="I77" s="45" t="s">
        <v>145</v>
      </c>
      <c r="J77" s="45">
        <f t="shared" si="8"/>
        <v>66985.63987447886</v>
      </c>
      <c r="K77" s="45" t="s">
        <v>146</v>
      </c>
      <c r="L77" s="45">
        <f>J77*Prisforløp!K$36</f>
        <v>40030.780084540886</v>
      </c>
      <c r="M77" s="45" t="s">
        <v>86</v>
      </c>
      <c r="O77" s="45">
        <f t="shared" si="9"/>
        <v>63.390892008828814</v>
      </c>
      <c r="P77" s="45" t="s">
        <v>131</v>
      </c>
      <c r="Q77" s="45">
        <f t="shared" si="10"/>
        <v>18478.797206752792</v>
      </c>
      <c r="R77" s="45" t="s">
        <v>145</v>
      </c>
      <c r="S77" s="45">
        <f t="shared" si="11"/>
        <v>53588.511899583093</v>
      </c>
      <c r="T77" s="45" t="s">
        <v>146</v>
      </c>
      <c r="U77" s="45">
        <f>S77*Prisforløp!K$36</f>
        <v>32024.624067632714</v>
      </c>
      <c r="V77" s="45" t="s">
        <v>86</v>
      </c>
      <c r="X77" s="45">
        <f t="shared" si="12"/>
        <v>60.141028743659263</v>
      </c>
      <c r="Y77" s="45" t="s">
        <v>131</v>
      </c>
      <c r="Z77" s="45">
        <f t="shared" si="13"/>
        <v>15398.997672293992</v>
      </c>
      <c r="AA77" s="45" t="s">
        <v>145</v>
      </c>
      <c r="AB77" s="45">
        <f t="shared" si="14"/>
        <v>44657.093249652578</v>
      </c>
      <c r="AC77" s="45" t="s">
        <v>146</v>
      </c>
      <c r="AD77" s="45">
        <f>AB77*Prisforløp!K$36</f>
        <v>26687.186723027262</v>
      </c>
      <c r="AE77" s="45" t="s">
        <v>86</v>
      </c>
      <c r="AG77" s="56">
        <f t="shared" si="15"/>
        <v>2401846.8050724533</v>
      </c>
      <c r="AH77" s="56" t="s">
        <v>86</v>
      </c>
      <c r="AI77" s="56">
        <f t="shared" si="16"/>
        <v>6199846.8050724529</v>
      </c>
      <c r="AJ77" s="45" t="s">
        <v>152</v>
      </c>
      <c r="AK77" s="45">
        <f t="shared" si="17"/>
        <v>1921477.4440579629</v>
      </c>
      <c r="AL77" s="45" t="s">
        <v>86</v>
      </c>
      <c r="AM77" s="45">
        <f t="shared" si="18"/>
        <v>6352477.4440579629</v>
      </c>
      <c r="AN77" s="45" t="s">
        <v>152</v>
      </c>
      <c r="AO77" s="45">
        <f t="shared" si="19"/>
        <v>1601231.2033816357</v>
      </c>
      <c r="AP77" s="45" t="s">
        <v>86</v>
      </c>
      <c r="AQ77" s="45">
        <f t="shared" si="20"/>
        <v>6665231.2033816352</v>
      </c>
      <c r="AR77" s="45" t="s">
        <v>152</v>
      </c>
    </row>
    <row r="78" spans="2:44" x14ac:dyDescent="0.3">
      <c r="B78" s="2">
        <v>0.63</v>
      </c>
      <c r="C78" s="43">
        <f t="shared" si="5"/>
        <v>477.85583013170589</v>
      </c>
      <c r="D78" s="43" t="s">
        <v>130</v>
      </c>
      <c r="F78" s="45">
        <f t="shared" si="6"/>
        <v>73.830429097361048</v>
      </c>
      <c r="G78" s="45" t="s">
        <v>131</v>
      </c>
      <c r="H78" s="45">
        <f t="shared" si="7"/>
        <v>23849.618273153555</v>
      </c>
      <c r="I78" s="45" t="s">
        <v>145</v>
      </c>
      <c r="J78" s="45">
        <f t="shared" si="8"/>
        <v>69163.892992145309</v>
      </c>
      <c r="K78" s="45" t="s">
        <v>146</v>
      </c>
      <c r="L78" s="45">
        <f>J78*Prisforløp!K$36</f>
        <v>41332.509405708319</v>
      </c>
      <c r="M78" s="45" t="s">
        <v>86</v>
      </c>
      <c r="O78" s="45">
        <f t="shared" si="9"/>
        <v>64.413807121221907</v>
      </c>
      <c r="P78" s="45" t="s">
        <v>131</v>
      </c>
      <c r="Q78" s="45">
        <f t="shared" si="10"/>
        <v>19079.694618522844</v>
      </c>
      <c r="R78" s="45" t="s">
        <v>145</v>
      </c>
      <c r="S78" s="45">
        <f t="shared" si="11"/>
        <v>55331.114393716249</v>
      </c>
      <c r="T78" s="45" t="s">
        <v>146</v>
      </c>
      <c r="U78" s="45">
        <f>S78*Prisforløp!K$36</f>
        <v>33066.007524566652</v>
      </c>
      <c r="V78" s="45" t="s">
        <v>86</v>
      </c>
      <c r="X78" s="45">
        <f t="shared" si="12"/>
        <v>61.111557022930356</v>
      </c>
      <c r="Y78" s="45" t="s">
        <v>131</v>
      </c>
      <c r="Z78" s="45">
        <f t="shared" si="13"/>
        <v>15899.745515435705</v>
      </c>
      <c r="AA78" s="45" t="s">
        <v>145</v>
      </c>
      <c r="AB78" s="45">
        <f t="shared" si="14"/>
        <v>46109.261994763547</v>
      </c>
      <c r="AC78" s="45" t="s">
        <v>146</v>
      </c>
      <c r="AD78" s="45">
        <f>AB78*Prisforløp!K$36</f>
        <v>27555.006270472215</v>
      </c>
      <c r="AE78" s="45" t="s">
        <v>86</v>
      </c>
      <c r="AG78" s="56">
        <f t="shared" si="15"/>
        <v>2479950.5643424992</v>
      </c>
      <c r="AH78" s="56" t="s">
        <v>86</v>
      </c>
      <c r="AI78" s="56">
        <f t="shared" si="16"/>
        <v>6277950.5643424988</v>
      </c>
      <c r="AJ78" s="45" t="s">
        <v>152</v>
      </c>
      <c r="AK78" s="45">
        <f t="shared" si="17"/>
        <v>1983960.4514739991</v>
      </c>
      <c r="AL78" s="45" t="s">
        <v>86</v>
      </c>
      <c r="AM78" s="45">
        <f t="shared" si="18"/>
        <v>6414960.4514739988</v>
      </c>
      <c r="AN78" s="45" t="s">
        <v>152</v>
      </c>
      <c r="AO78" s="45">
        <f t="shared" si="19"/>
        <v>1653300.376228333</v>
      </c>
      <c r="AP78" s="45" t="s">
        <v>86</v>
      </c>
      <c r="AQ78" s="45">
        <f t="shared" si="20"/>
        <v>6717300.3762283325</v>
      </c>
      <c r="AR78" s="45" t="s">
        <v>152</v>
      </c>
    </row>
    <row r="79" spans="2:44" x14ac:dyDescent="0.3">
      <c r="B79" s="2">
        <v>0.64</v>
      </c>
      <c r="C79" s="43">
        <f t="shared" si="5"/>
        <v>485.44084330839962</v>
      </c>
      <c r="D79" s="43" t="s">
        <v>130</v>
      </c>
      <c r="F79" s="45">
        <f t="shared" si="6"/>
        <v>75.002902600041125</v>
      </c>
      <c r="G79" s="45" t="s">
        <v>131</v>
      </c>
      <c r="H79" s="45">
        <f t="shared" si="7"/>
        <v>24612.757986101526</v>
      </c>
      <c r="I79" s="45" t="s">
        <v>145</v>
      </c>
      <c r="J79" s="45">
        <f t="shared" si="8"/>
        <v>71376.998159694413</v>
      </c>
      <c r="K79" s="45" t="s">
        <v>146</v>
      </c>
      <c r="L79" s="45">
        <f>J79*Prisforløp!K$36</f>
        <v>42655.066396014423</v>
      </c>
      <c r="M79" s="45" t="s">
        <v>86</v>
      </c>
      <c r="O79" s="45">
        <f t="shared" si="9"/>
        <v>65.4367374998983</v>
      </c>
      <c r="P79" s="45" t="s">
        <v>131</v>
      </c>
      <c r="Q79" s="45">
        <f t="shared" si="10"/>
        <v>19690.206388881223</v>
      </c>
      <c r="R79" s="45" t="s">
        <v>145</v>
      </c>
      <c r="S79" s="45">
        <f t="shared" si="11"/>
        <v>57101.598527755545</v>
      </c>
      <c r="T79" s="45" t="s">
        <v>146</v>
      </c>
      <c r="U79" s="45">
        <f>S79*Prisforløp!K$36</f>
        <v>34124.053116811541</v>
      </c>
      <c r="V79" s="45" t="s">
        <v>86</v>
      </c>
      <c r="X79" s="45">
        <f t="shared" si="12"/>
        <v>62.082101530759246</v>
      </c>
      <c r="Y79" s="45" t="s">
        <v>131</v>
      </c>
      <c r="Z79" s="45">
        <f t="shared" si="13"/>
        <v>16408.505324067686</v>
      </c>
      <c r="AA79" s="45" t="s">
        <v>145</v>
      </c>
      <c r="AB79" s="45">
        <f t="shared" si="14"/>
        <v>47584.665439796292</v>
      </c>
      <c r="AC79" s="45" t="s">
        <v>146</v>
      </c>
      <c r="AD79" s="45">
        <f>AB79*Prisforløp!K$36</f>
        <v>28436.71093067629</v>
      </c>
      <c r="AE79" s="45" t="s">
        <v>86</v>
      </c>
      <c r="AG79" s="56">
        <f t="shared" si="15"/>
        <v>2559303.9837608654</v>
      </c>
      <c r="AH79" s="56" t="s">
        <v>86</v>
      </c>
      <c r="AI79" s="56">
        <f t="shared" si="16"/>
        <v>6357303.9837608654</v>
      </c>
      <c r="AJ79" s="45" t="s">
        <v>152</v>
      </c>
      <c r="AK79" s="45">
        <f t="shared" si="17"/>
        <v>2047443.1870086924</v>
      </c>
      <c r="AL79" s="45" t="s">
        <v>86</v>
      </c>
      <c r="AM79" s="45">
        <f t="shared" si="18"/>
        <v>6478443.187008692</v>
      </c>
      <c r="AN79" s="45" t="s">
        <v>152</v>
      </c>
      <c r="AO79" s="45">
        <f t="shared" si="19"/>
        <v>1706202.6558405773</v>
      </c>
      <c r="AP79" s="45" t="s">
        <v>86</v>
      </c>
      <c r="AQ79" s="45">
        <f t="shared" si="20"/>
        <v>6770202.6558405776</v>
      </c>
      <c r="AR79" s="45" t="s">
        <v>152</v>
      </c>
    </row>
    <row r="80" spans="2:44" x14ac:dyDescent="0.3">
      <c r="B80" s="2">
        <v>0.65</v>
      </c>
      <c r="C80" s="43">
        <f t="shared" si="5"/>
        <v>493.02585648509341</v>
      </c>
      <c r="D80" s="43" t="s">
        <v>130</v>
      </c>
      <c r="F80" s="45">
        <f t="shared" si="6"/>
        <v>76.175393642959534</v>
      </c>
      <c r="G80" s="45" t="s">
        <v>131</v>
      </c>
      <c r="H80" s="45">
        <f t="shared" si="7"/>
        <v>25387.915647284906</v>
      </c>
      <c r="I80" s="45" t="s">
        <v>145</v>
      </c>
      <c r="J80" s="45">
        <f t="shared" si="8"/>
        <v>73624.955377126229</v>
      </c>
      <c r="K80" s="45" t="s">
        <v>146</v>
      </c>
      <c r="L80" s="45">
        <f>J80*Prisforløp!K$36</f>
        <v>43998.451055459227</v>
      </c>
      <c r="M80" s="45" t="s">
        <v>86</v>
      </c>
      <c r="O80" s="45">
        <f t="shared" si="9"/>
        <v>66.459683144479641</v>
      </c>
      <c r="P80" s="45" t="s">
        <v>131</v>
      </c>
      <c r="Q80" s="45">
        <f t="shared" si="10"/>
        <v>20310.332517827926</v>
      </c>
      <c r="R80" s="45" t="s">
        <v>145</v>
      </c>
      <c r="S80" s="45">
        <f t="shared" si="11"/>
        <v>58899.964301700988</v>
      </c>
      <c r="T80" s="45" t="s">
        <v>146</v>
      </c>
      <c r="U80" s="45">
        <f>S80*Prisforløp!K$36</f>
        <v>35198.760844367389</v>
      </c>
      <c r="V80" s="45" t="s">
        <v>86</v>
      </c>
      <c r="X80" s="45">
        <f t="shared" si="12"/>
        <v>63.052662266461994</v>
      </c>
      <c r="Y80" s="45" t="s">
        <v>131</v>
      </c>
      <c r="Z80" s="45">
        <f t="shared" si="13"/>
        <v>16925.277098189938</v>
      </c>
      <c r="AA80" s="45" t="s">
        <v>145</v>
      </c>
      <c r="AB80" s="45">
        <f t="shared" si="14"/>
        <v>49083.303584750814</v>
      </c>
      <c r="AC80" s="45" t="s">
        <v>146</v>
      </c>
      <c r="AD80" s="45">
        <f>AB80*Prisforløp!K$36</f>
        <v>29332.300703639485</v>
      </c>
      <c r="AE80" s="45" t="s">
        <v>86</v>
      </c>
      <c r="AG80" s="56">
        <f t="shared" si="15"/>
        <v>2639907.0633275537</v>
      </c>
      <c r="AH80" s="56" t="s">
        <v>86</v>
      </c>
      <c r="AI80" s="56">
        <f t="shared" ref="AI80:AI115" si="21">AG80+P$5*6</f>
        <v>6437907.0633275537</v>
      </c>
      <c r="AJ80" s="45" t="s">
        <v>152</v>
      </c>
      <c r="AK80" s="45">
        <f t="shared" ref="AK80:AK115" si="22">U80*60</f>
        <v>2111925.6506620431</v>
      </c>
      <c r="AL80" s="45" t="s">
        <v>86</v>
      </c>
      <c r="AM80" s="45">
        <f t="shared" ref="AM80:AM115" si="23">AK80+P$6*6</f>
        <v>6542925.6506620431</v>
      </c>
      <c r="AN80" s="45" t="s">
        <v>152</v>
      </c>
      <c r="AO80" s="45">
        <f t="shared" ref="AO80:AO115" si="24">AD80*60</f>
        <v>1759938.042218369</v>
      </c>
      <c r="AP80" s="45" t="s">
        <v>86</v>
      </c>
      <c r="AQ80" s="45">
        <f t="shared" ref="AQ80:AQ115" si="25">P$7*6+AO80</f>
        <v>6823938.0422183685</v>
      </c>
      <c r="AR80" s="45" t="s">
        <v>152</v>
      </c>
    </row>
    <row r="81" spans="2:44" x14ac:dyDescent="0.3">
      <c r="B81" s="2">
        <v>0.66</v>
      </c>
      <c r="C81" s="43">
        <f t="shared" ref="C81:C115" si="26">C$7*B81</f>
        <v>500.61086966178715</v>
      </c>
      <c r="D81" s="43" t="s">
        <v>130</v>
      </c>
      <c r="F81" s="45">
        <f t="shared" ref="F81:F115" si="27">SQRT(3)*IMABS(COMPLEX(((C$4/SQRT(3))+IMREAL(IMPRODUCT(COMPLEX(-C81*COS(ACOS(-C$6)),-C81*SIN(ACOS(-C$6)),"j"),COMPLEX(C$10*C$9/H$5,J$5*1.055,"j")))),IMAGINARY(IMPRODUCT(COMPLEX(-C81*COS(ACOS(-C$6)),-C81*SIN(ACOS(-C$6)),"j"),COMPLEX(C$10*C$9/H$5,J$5*1.055,"j")))))-C$4</f>
        <v>77.347902224792051</v>
      </c>
      <c r="G81" s="45" t="s">
        <v>131</v>
      </c>
      <c r="H81" s="45">
        <f t="shared" ref="H81:H115" si="28">3*C81^2*(C$10*C$9/H$5)</f>
        <v>26175.091256703679</v>
      </c>
      <c r="I81" s="45" t="s">
        <v>145</v>
      </c>
      <c r="J81" s="45">
        <f t="shared" ref="J81:J115" si="29">H81*2900/1000</f>
        <v>75907.764644440671</v>
      </c>
      <c r="K81" s="45" t="s">
        <v>146</v>
      </c>
      <c r="L81" s="45">
        <f>J81*Prisforløp!K$36</f>
        <v>45362.663384042695</v>
      </c>
      <c r="M81" s="45" t="s">
        <v>86</v>
      </c>
      <c r="O81" s="45">
        <f t="shared" ref="O81:O115" si="30">SQRT(3)*IMABS(COMPLEX(((C$4/SQRT(3))+IMREAL(IMPRODUCT(COMPLEX(-C81*COS(ACOS(-C$6)),-C81*SIN(ACOS(-C$6)),"j"),COMPLEX(C$10*C$9/H$6,J$6*1.055,"j")))),IMAGINARY(IMPRODUCT(COMPLEX(-C81*COS(ACOS(-C$6)),-C81*SIN(ACOS(-C$6)),"j"),COMPLEX(C$10*C$9/H$6,J$6*1.055,"j")))))-C$4</f>
        <v>67.482644054107368</v>
      </c>
      <c r="P81" s="45" t="s">
        <v>131</v>
      </c>
      <c r="Q81" s="45">
        <f t="shared" ref="Q81:Q115" si="31">3*C81^2*(C$10*C$9/H$6)</f>
        <v>20940.073005362945</v>
      </c>
      <c r="R81" s="45" t="s">
        <v>145</v>
      </c>
      <c r="S81" s="45">
        <f t="shared" ref="S81:S115" si="32">Q81*2900/1000</f>
        <v>60726.211715552541</v>
      </c>
      <c r="T81" s="45" t="s">
        <v>146</v>
      </c>
      <c r="U81" s="45">
        <f>S81*Prisforløp!K$36</f>
        <v>36290.130707234159</v>
      </c>
      <c r="V81" s="45" t="s">
        <v>86</v>
      </c>
      <c r="X81" s="45">
        <f t="shared" ref="X81:X115" si="33">SQRT(3)*IMABS(COMPLEX(((C$4/SQRT(3))+IMREAL(IMPRODUCT(COMPLEX(-C81*COS(ACOS(-C$6)),-C81*SIN(ACOS(-C$6)),"j"),COMPLEX(C$10*C$9/H$7,J$7*1.055,"j")))),IMAGINARY(IMPRODUCT(COMPLEX(-C81*COS(ACOS(-C$6)),-C81*SIN(ACOS(-C$6)),"j"),COMPLEX(C$10*C$9/H$7,J$7*1.055,"j")))))-C$4</f>
        <v>64.023239229660248</v>
      </c>
      <c r="Y81" s="45" t="s">
        <v>131</v>
      </c>
      <c r="Z81" s="45">
        <f t="shared" ref="Z81:Z115" si="34">3*C81^2*(C$10*C$9/H$7)</f>
        <v>17450.060837802455</v>
      </c>
      <c r="AA81" s="45" t="s">
        <v>145</v>
      </c>
      <c r="AB81" s="45">
        <f t="shared" ref="AB81:AB115" si="35">Z81*2900/1000</f>
        <v>50605.176429627121</v>
      </c>
      <c r="AC81" s="45" t="s">
        <v>146</v>
      </c>
      <c r="AD81" s="45">
        <f>AB81*Prisforløp!K$36</f>
        <v>30241.775589361801</v>
      </c>
      <c r="AE81" s="45" t="s">
        <v>86</v>
      </c>
      <c r="AG81" s="56">
        <f t="shared" ref="AG81:AG115" si="36">L81*60</f>
        <v>2721759.8030425617</v>
      </c>
      <c r="AH81" s="56" t="s">
        <v>86</v>
      </c>
      <c r="AI81" s="56">
        <f t="shared" si="21"/>
        <v>6519759.8030425617</v>
      </c>
      <c r="AJ81" s="45" t="s">
        <v>152</v>
      </c>
      <c r="AK81" s="45">
        <f t="shared" si="22"/>
        <v>2177407.8424340496</v>
      </c>
      <c r="AL81" s="45" t="s">
        <v>86</v>
      </c>
      <c r="AM81" s="45">
        <f t="shared" si="23"/>
        <v>6608407.8424340496</v>
      </c>
      <c r="AN81" s="45" t="s">
        <v>152</v>
      </c>
      <c r="AO81" s="45">
        <f t="shared" si="24"/>
        <v>1814506.5353617081</v>
      </c>
      <c r="AP81" s="45" t="s">
        <v>86</v>
      </c>
      <c r="AQ81" s="45">
        <f t="shared" si="25"/>
        <v>6878506.5353617081</v>
      </c>
      <c r="AR81" s="45" t="s">
        <v>152</v>
      </c>
    </row>
    <row r="82" spans="2:44" x14ac:dyDescent="0.3">
      <c r="B82" s="2">
        <v>0.67</v>
      </c>
      <c r="C82" s="43">
        <f t="shared" si="26"/>
        <v>508.19588283848088</v>
      </c>
      <c r="D82" s="43" t="s">
        <v>130</v>
      </c>
      <c r="F82" s="45">
        <f t="shared" si="27"/>
        <v>78.520428344869288</v>
      </c>
      <c r="G82" s="45" t="s">
        <v>131</v>
      </c>
      <c r="H82" s="45">
        <f t="shared" si="28"/>
        <v>26974.284814357852</v>
      </c>
      <c r="I82" s="45" t="s">
        <v>145</v>
      </c>
      <c r="J82" s="45">
        <f t="shared" si="29"/>
        <v>78225.425961637768</v>
      </c>
      <c r="K82" s="45" t="s">
        <v>146</v>
      </c>
      <c r="L82" s="45">
        <f>J82*Prisforløp!K$36</f>
        <v>46747.703381764841</v>
      </c>
      <c r="M82" s="45" t="s">
        <v>86</v>
      </c>
      <c r="O82" s="45">
        <f t="shared" si="30"/>
        <v>68.505620227893814</v>
      </c>
      <c r="P82" s="45" t="s">
        <v>131</v>
      </c>
      <c r="Q82" s="45">
        <f t="shared" si="31"/>
        <v>21579.427851486285</v>
      </c>
      <c r="R82" s="45" t="s">
        <v>145</v>
      </c>
      <c r="S82" s="45">
        <f t="shared" si="32"/>
        <v>62580.340769310227</v>
      </c>
      <c r="T82" s="45" t="s">
        <v>146</v>
      </c>
      <c r="U82" s="45">
        <f>S82*Prisforløp!K$36</f>
        <v>37398.16270541188</v>
      </c>
      <c r="V82" s="45" t="s">
        <v>86</v>
      </c>
      <c r="X82" s="45">
        <f t="shared" si="33"/>
        <v>64.993832419248065</v>
      </c>
      <c r="Y82" s="45" t="s">
        <v>131</v>
      </c>
      <c r="Z82" s="45">
        <f t="shared" si="34"/>
        <v>17982.856542905236</v>
      </c>
      <c r="AA82" s="45" t="s">
        <v>145</v>
      </c>
      <c r="AB82" s="45">
        <f t="shared" si="35"/>
        <v>52150.283974425183</v>
      </c>
      <c r="AC82" s="45" t="s">
        <v>146</v>
      </c>
      <c r="AD82" s="45">
        <f>AB82*Prisforløp!K$36</f>
        <v>31165.13558784323</v>
      </c>
      <c r="AE82" s="45" t="s">
        <v>86</v>
      </c>
      <c r="AG82" s="56">
        <f t="shared" si="36"/>
        <v>2804862.2029058905</v>
      </c>
      <c r="AH82" s="56" t="s">
        <v>86</v>
      </c>
      <c r="AI82" s="56">
        <f t="shared" si="21"/>
        <v>6602862.2029058905</v>
      </c>
      <c r="AJ82" s="45" t="s">
        <v>152</v>
      </c>
      <c r="AK82" s="45">
        <f t="shared" si="22"/>
        <v>2243889.7623247127</v>
      </c>
      <c r="AL82" s="45" t="s">
        <v>86</v>
      </c>
      <c r="AM82" s="45">
        <f t="shared" si="23"/>
        <v>6674889.7623247132</v>
      </c>
      <c r="AN82" s="45" t="s">
        <v>152</v>
      </c>
      <c r="AO82" s="45">
        <f t="shared" si="24"/>
        <v>1869908.1352705937</v>
      </c>
      <c r="AP82" s="45" t="s">
        <v>86</v>
      </c>
      <c r="AQ82" s="45">
        <f t="shared" si="25"/>
        <v>6933908.1352705937</v>
      </c>
      <c r="AR82" s="45" t="s">
        <v>152</v>
      </c>
    </row>
    <row r="83" spans="2:44" x14ac:dyDescent="0.3">
      <c r="B83" s="2">
        <v>0.68</v>
      </c>
      <c r="C83" s="43">
        <f t="shared" si="26"/>
        <v>515.78089601517468</v>
      </c>
      <c r="D83" s="43" t="s">
        <v>130</v>
      </c>
      <c r="F83" s="45">
        <f t="shared" si="27"/>
        <v>79.692972002332681</v>
      </c>
      <c r="G83" s="45" t="s">
        <v>131</v>
      </c>
      <c r="H83" s="45">
        <f t="shared" si="28"/>
        <v>27785.496320247432</v>
      </c>
      <c r="I83" s="45" t="s">
        <v>145</v>
      </c>
      <c r="J83" s="45">
        <f t="shared" si="29"/>
        <v>80577.939328717563</v>
      </c>
      <c r="K83" s="45" t="s">
        <v>146</v>
      </c>
      <c r="L83" s="45">
        <f>J83*Prisforløp!K$36</f>
        <v>48153.571048625679</v>
      </c>
      <c r="M83" s="45" t="s">
        <v>86</v>
      </c>
      <c r="O83" s="45">
        <f t="shared" si="30"/>
        <v>69.528611665475182</v>
      </c>
      <c r="P83" s="45" t="s">
        <v>131</v>
      </c>
      <c r="Q83" s="45">
        <f t="shared" si="31"/>
        <v>22228.397056197948</v>
      </c>
      <c r="R83" s="45" t="s">
        <v>145</v>
      </c>
      <c r="S83" s="45">
        <f t="shared" si="32"/>
        <v>64462.351462974046</v>
      </c>
      <c r="T83" s="45" t="s">
        <v>146</v>
      </c>
      <c r="U83" s="45">
        <f>S83*Prisforløp!K$36</f>
        <v>38522.856838900538</v>
      </c>
      <c r="V83" s="45" t="s">
        <v>86</v>
      </c>
      <c r="X83" s="45">
        <f t="shared" si="33"/>
        <v>65.964441834890749</v>
      </c>
      <c r="Y83" s="45" t="s">
        <v>131</v>
      </c>
      <c r="Z83" s="45">
        <f t="shared" si="34"/>
        <v>18523.66421349829</v>
      </c>
      <c r="AA83" s="45" t="s">
        <v>145</v>
      </c>
      <c r="AB83" s="45">
        <f t="shared" si="35"/>
        <v>53718.626219145044</v>
      </c>
      <c r="AC83" s="45" t="s">
        <v>146</v>
      </c>
      <c r="AD83" s="45">
        <f>AB83*Prisforløp!K$36</f>
        <v>32102.380699083787</v>
      </c>
      <c r="AE83" s="45" t="s">
        <v>86</v>
      </c>
      <c r="AG83" s="56">
        <f t="shared" si="36"/>
        <v>2889214.262917541</v>
      </c>
      <c r="AH83" s="56" t="s">
        <v>86</v>
      </c>
      <c r="AI83" s="56">
        <f t="shared" si="21"/>
        <v>6687214.262917541</v>
      </c>
      <c r="AJ83" s="45" t="s">
        <v>152</v>
      </c>
      <c r="AK83" s="45">
        <f t="shared" si="22"/>
        <v>2311371.410334032</v>
      </c>
      <c r="AL83" s="45" t="s">
        <v>86</v>
      </c>
      <c r="AM83" s="45">
        <f t="shared" si="23"/>
        <v>6742371.410334032</v>
      </c>
      <c r="AN83" s="45" t="s">
        <v>152</v>
      </c>
      <c r="AO83" s="45">
        <f t="shared" si="24"/>
        <v>1926142.8419450272</v>
      </c>
      <c r="AP83" s="45" t="s">
        <v>86</v>
      </c>
      <c r="AQ83" s="45">
        <f t="shared" si="25"/>
        <v>6990142.841945027</v>
      </c>
      <c r="AR83" s="45" t="s">
        <v>152</v>
      </c>
    </row>
    <row r="84" spans="2:44" x14ac:dyDescent="0.3">
      <c r="B84" s="2">
        <v>0.69</v>
      </c>
      <c r="C84" s="43">
        <f t="shared" si="26"/>
        <v>523.36590919186835</v>
      </c>
      <c r="D84" s="43" t="s">
        <v>130</v>
      </c>
      <c r="F84" s="45">
        <f t="shared" si="27"/>
        <v>80.865533195945318</v>
      </c>
      <c r="G84" s="45" t="s">
        <v>131</v>
      </c>
      <c r="H84" s="45">
        <f t="shared" si="28"/>
        <v>28608.725774372408</v>
      </c>
      <c r="I84" s="45" t="s">
        <v>145</v>
      </c>
      <c r="J84" s="45">
        <f t="shared" si="29"/>
        <v>82965.304745679983</v>
      </c>
      <c r="K84" s="45" t="s">
        <v>146</v>
      </c>
      <c r="L84" s="45">
        <f>J84*Prisforløp!K$36</f>
        <v>49580.266384625174</v>
      </c>
      <c r="M84" s="45" t="s">
        <v>86</v>
      </c>
      <c r="O84" s="45">
        <f t="shared" si="30"/>
        <v>70.551618365803733</v>
      </c>
      <c r="P84" s="45" t="s">
        <v>131</v>
      </c>
      <c r="Q84" s="45">
        <f t="shared" si="31"/>
        <v>22886.980619497928</v>
      </c>
      <c r="R84" s="45" t="s">
        <v>145</v>
      </c>
      <c r="S84" s="45">
        <f t="shared" si="32"/>
        <v>66372.243796543989</v>
      </c>
      <c r="T84" s="45" t="s">
        <v>146</v>
      </c>
      <c r="U84" s="45">
        <f>S84*Prisforløp!K$36</f>
        <v>39664.21310770014</v>
      </c>
      <c r="V84" s="45" t="s">
        <v>86</v>
      </c>
      <c r="X84" s="45">
        <f t="shared" si="33"/>
        <v>66.935067475555115</v>
      </c>
      <c r="Y84" s="45" t="s">
        <v>131</v>
      </c>
      <c r="Z84" s="45">
        <f t="shared" si="34"/>
        <v>19072.483849581608</v>
      </c>
      <c r="AA84" s="45" t="s">
        <v>145</v>
      </c>
      <c r="AB84" s="45">
        <f t="shared" si="35"/>
        <v>55310.203163786668</v>
      </c>
      <c r="AC84" s="45" t="s">
        <v>146</v>
      </c>
      <c r="AD84" s="45">
        <f>AB84*Prisforløp!K$36</f>
        <v>33053.510923083457</v>
      </c>
      <c r="AE84" s="45" t="s">
        <v>86</v>
      </c>
      <c r="AG84" s="56">
        <f t="shared" si="36"/>
        <v>2974815.9830775103</v>
      </c>
      <c r="AH84" s="56" t="s">
        <v>86</v>
      </c>
      <c r="AI84" s="56">
        <f t="shared" si="21"/>
        <v>6772815.9830775103</v>
      </c>
      <c r="AJ84" s="45" t="s">
        <v>152</v>
      </c>
      <c r="AK84" s="45">
        <f t="shared" si="22"/>
        <v>2379852.7864620085</v>
      </c>
      <c r="AL84" s="45" t="s">
        <v>86</v>
      </c>
      <c r="AM84" s="45">
        <f t="shared" si="23"/>
        <v>6810852.786462009</v>
      </c>
      <c r="AN84" s="45" t="s">
        <v>152</v>
      </c>
      <c r="AO84" s="45">
        <f t="shared" si="24"/>
        <v>1983210.6553850074</v>
      </c>
      <c r="AP84" s="45" t="s">
        <v>86</v>
      </c>
      <c r="AQ84" s="45">
        <f t="shared" si="25"/>
        <v>7047210.6553850072</v>
      </c>
      <c r="AR84" s="45" t="s">
        <v>152</v>
      </c>
    </row>
    <row r="85" spans="2:44" x14ac:dyDescent="0.3">
      <c r="B85" s="2">
        <v>0.7</v>
      </c>
      <c r="C85" s="43">
        <f t="shared" si="26"/>
        <v>530.95092236856203</v>
      </c>
      <c r="D85" s="43" t="s">
        <v>130</v>
      </c>
      <c r="F85" s="45">
        <f t="shared" si="27"/>
        <v>82.038111924950499</v>
      </c>
      <c r="G85" s="45" t="s">
        <v>131</v>
      </c>
      <c r="H85" s="45">
        <f t="shared" si="28"/>
        <v>29443.973176732776</v>
      </c>
      <c r="I85" s="45" t="s">
        <v>145</v>
      </c>
      <c r="J85" s="45">
        <f t="shared" si="29"/>
        <v>85387.522212525058</v>
      </c>
      <c r="K85" s="45" t="s">
        <v>146</v>
      </c>
      <c r="L85" s="45">
        <f>J85*Prisforløp!K$36</f>
        <v>51027.789389763348</v>
      </c>
      <c r="M85" s="45" t="s">
        <v>86</v>
      </c>
      <c r="O85" s="45">
        <f t="shared" si="30"/>
        <v>71.574640328311943</v>
      </c>
      <c r="P85" s="45" t="s">
        <v>131</v>
      </c>
      <c r="Q85" s="45">
        <f t="shared" si="31"/>
        <v>23555.178541386224</v>
      </c>
      <c r="R85" s="45" t="s">
        <v>145</v>
      </c>
      <c r="S85" s="45">
        <f t="shared" si="32"/>
        <v>68310.017770020058</v>
      </c>
      <c r="T85" s="45" t="s">
        <v>146</v>
      </c>
      <c r="U85" s="45">
        <f>S85*Prisforløp!K$36</f>
        <v>40822.231511810685</v>
      </c>
      <c r="V85" s="45" t="s">
        <v>86</v>
      </c>
      <c r="X85" s="45">
        <f t="shared" si="33"/>
        <v>67.905709340848261</v>
      </c>
      <c r="Y85" s="45" t="s">
        <v>131</v>
      </c>
      <c r="Z85" s="45">
        <f t="shared" si="34"/>
        <v>19629.315451155187</v>
      </c>
      <c r="AA85" s="45" t="s">
        <v>145</v>
      </c>
      <c r="AB85" s="45">
        <f t="shared" si="35"/>
        <v>56925.014808350039</v>
      </c>
      <c r="AC85" s="45" t="s">
        <v>146</v>
      </c>
      <c r="AD85" s="45">
        <f>AB85*Prisforløp!K$36</f>
        <v>34018.526259842234</v>
      </c>
      <c r="AE85" s="45" t="s">
        <v>86</v>
      </c>
      <c r="AG85" s="56">
        <f t="shared" si="36"/>
        <v>3061667.3633858007</v>
      </c>
      <c r="AH85" s="56" t="s">
        <v>86</v>
      </c>
      <c r="AI85" s="56">
        <f t="shared" si="21"/>
        <v>6859667.3633858003</v>
      </c>
      <c r="AJ85" s="45" t="s">
        <v>152</v>
      </c>
      <c r="AK85" s="45">
        <f t="shared" si="22"/>
        <v>2449333.8907086411</v>
      </c>
      <c r="AL85" s="45" t="s">
        <v>86</v>
      </c>
      <c r="AM85" s="45">
        <f t="shared" si="23"/>
        <v>6880333.8907086411</v>
      </c>
      <c r="AN85" s="45" t="s">
        <v>152</v>
      </c>
      <c r="AO85" s="45">
        <f t="shared" si="24"/>
        <v>2041111.5755905341</v>
      </c>
      <c r="AP85" s="45" t="s">
        <v>86</v>
      </c>
      <c r="AQ85" s="45">
        <f t="shared" si="25"/>
        <v>7105111.5755905341</v>
      </c>
      <c r="AR85" s="45" t="s">
        <v>152</v>
      </c>
    </row>
    <row r="86" spans="2:44" x14ac:dyDescent="0.3">
      <c r="B86" s="2">
        <v>0.71</v>
      </c>
      <c r="C86" s="43">
        <f t="shared" si="26"/>
        <v>538.53593554525582</v>
      </c>
      <c r="D86" s="43" t="s">
        <v>130</v>
      </c>
      <c r="F86" s="45">
        <f t="shared" si="27"/>
        <v>83.210708188416902</v>
      </c>
      <c r="G86" s="45" t="s">
        <v>131</v>
      </c>
      <c r="H86" s="45">
        <f t="shared" si="28"/>
        <v>30291.238527328565</v>
      </c>
      <c r="I86" s="45" t="s">
        <v>145</v>
      </c>
      <c r="J86" s="45">
        <f t="shared" si="29"/>
        <v>87844.591729252847</v>
      </c>
      <c r="K86" s="45" t="s">
        <v>146</v>
      </c>
      <c r="L86" s="45">
        <f>J86*Prisforløp!K$36</f>
        <v>52496.140064040228</v>
      </c>
      <c r="M86" s="45" t="s">
        <v>86</v>
      </c>
      <c r="O86" s="45">
        <f t="shared" si="30"/>
        <v>72.59767755267967</v>
      </c>
      <c r="P86" s="45" t="s">
        <v>131</v>
      </c>
      <c r="Q86" s="45">
        <f t="shared" si="31"/>
        <v>24232.990821862855</v>
      </c>
      <c r="R86" s="45" t="s">
        <v>145</v>
      </c>
      <c r="S86" s="45">
        <f t="shared" si="32"/>
        <v>70275.673383402274</v>
      </c>
      <c r="T86" s="45" t="s">
        <v>146</v>
      </c>
      <c r="U86" s="45">
        <f>S86*Prisforløp!K$36</f>
        <v>41996.912051232175</v>
      </c>
      <c r="V86" s="45" t="s">
        <v>86</v>
      </c>
      <c r="X86" s="45">
        <f t="shared" si="33"/>
        <v>68.876367429838865</v>
      </c>
      <c r="Y86" s="45" t="s">
        <v>131</v>
      </c>
      <c r="Z86" s="45">
        <f t="shared" si="34"/>
        <v>20194.159018219045</v>
      </c>
      <c r="AA86" s="45" t="s">
        <v>145</v>
      </c>
      <c r="AB86" s="45">
        <f t="shared" si="35"/>
        <v>58563.061152835231</v>
      </c>
      <c r="AC86" s="45" t="s">
        <v>146</v>
      </c>
      <c r="AD86" s="45">
        <f>AB86*Prisforløp!K$36</f>
        <v>34997.426709360152</v>
      </c>
      <c r="AE86" s="45" t="s">
        <v>86</v>
      </c>
      <c r="AG86" s="56">
        <f t="shared" si="36"/>
        <v>3149768.4038424138</v>
      </c>
      <c r="AH86" s="56" t="s">
        <v>86</v>
      </c>
      <c r="AI86" s="56">
        <f t="shared" si="21"/>
        <v>6947768.4038424138</v>
      </c>
      <c r="AJ86" s="45" t="s">
        <v>152</v>
      </c>
      <c r="AK86" s="45">
        <f t="shared" si="22"/>
        <v>2519814.7230739305</v>
      </c>
      <c r="AL86" s="45" t="s">
        <v>86</v>
      </c>
      <c r="AM86" s="45">
        <f t="shared" si="23"/>
        <v>6950814.7230739305</v>
      </c>
      <c r="AN86" s="45" t="s">
        <v>152</v>
      </c>
      <c r="AO86" s="45">
        <f t="shared" si="24"/>
        <v>2099845.6025616089</v>
      </c>
      <c r="AP86" s="45" t="s">
        <v>86</v>
      </c>
      <c r="AQ86" s="45">
        <f t="shared" si="25"/>
        <v>7163845.6025616089</v>
      </c>
      <c r="AR86" s="45" t="s">
        <v>152</v>
      </c>
    </row>
    <row r="87" spans="2:44" x14ac:dyDescent="0.3">
      <c r="B87" s="2">
        <v>0.72</v>
      </c>
      <c r="C87" s="43">
        <f t="shared" si="26"/>
        <v>546.12094872194962</v>
      </c>
      <c r="D87" s="43" t="s">
        <v>130</v>
      </c>
      <c r="F87" s="45">
        <f t="shared" si="27"/>
        <v>84.383321985573275</v>
      </c>
      <c r="G87" s="45" t="s">
        <v>131</v>
      </c>
      <c r="H87" s="45">
        <f t="shared" si="28"/>
        <v>31150.521826159747</v>
      </c>
      <c r="I87" s="45" t="s">
        <v>145</v>
      </c>
      <c r="J87" s="45">
        <f t="shared" si="29"/>
        <v>90336.513295863275</v>
      </c>
      <c r="K87" s="45" t="s">
        <v>146</v>
      </c>
      <c r="L87" s="45">
        <f>J87*Prisforløp!K$36</f>
        <v>53985.318407455772</v>
      </c>
      <c r="M87" s="45" t="s">
        <v>86</v>
      </c>
      <c r="O87" s="45">
        <f t="shared" si="30"/>
        <v>73.620730037466274</v>
      </c>
      <c r="P87" s="45" t="s">
        <v>131</v>
      </c>
      <c r="Q87" s="45">
        <f t="shared" si="31"/>
        <v>24920.417460927798</v>
      </c>
      <c r="R87" s="45" t="s">
        <v>145</v>
      </c>
      <c r="S87" s="45">
        <f t="shared" si="32"/>
        <v>72269.210636690623</v>
      </c>
      <c r="T87" s="45" t="s">
        <v>146</v>
      </c>
      <c r="U87" s="45">
        <f>S87*Prisforløp!K$36</f>
        <v>43188.254725964616</v>
      </c>
      <c r="V87" s="45" t="s">
        <v>86</v>
      </c>
      <c r="X87" s="45">
        <f t="shared" si="33"/>
        <v>69.847041741712019</v>
      </c>
      <c r="Y87" s="45" t="s">
        <v>131</v>
      </c>
      <c r="Z87" s="45">
        <f t="shared" si="34"/>
        <v>20767.014550773165</v>
      </c>
      <c r="AA87" s="45" t="s">
        <v>145</v>
      </c>
      <c r="AB87" s="45">
        <f t="shared" si="35"/>
        <v>60224.342197242178</v>
      </c>
      <c r="AC87" s="45" t="s">
        <v>146</v>
      </c>
      <c r="AD87" s="45">
        <f>AB87*Prisforløp!K$36</f>
        <v>35990.212271637174</v>
      </c>
      <c r="AE87" s="45" t="s">
        <v>86</v>
      </c>
      <c r="AG87" s="56">
        <f t="shared" si="36"/>
        <v>3239119.1044473462</v>
      </c>
      <c r="AH87" s="56" t="s">
        <v>86</v>
      </c>
      <c r="AI87" s="56">
        <f t="shared" si="21"/>
        <v>7037119.1044473462</v>
      </c>
      <c r="AJ87" s="45" t="s">
        <v>152</v>
      </c>
      <c r="AK87" s="45">
        <f t="shared" si="22"/>
        <v>2591295.2835578769</v>
      </c>
      <c r="AL87" s="45" t="s">
        <v>86</v>
      </c>
      <c r="AM87" s="45">
        <f t="shared" si="23"/>
        <v>7022295.2835578769</v>
      </c>
      <c r="AN87" s="45" t="s">
        <v>152</v>
      </c>
      <c r="AO87" s="45">
        <f t="shared" si="24"/>
        <v>2159412.7362982305</v>
      </c>
      <c r="AP87" s="45" t="s">
        <v>86</v>
      </c>
      <c r="AQ87" s="45">
        <f t="shared" si="25"/>
        <v>7223412.7362982305</v>
      </c>
      <c r="AR87" s="45" t="s">
        <v>152</v>
      </c>
    </row>
    <row r="88" spans="2:44" x14ac:dyDescent="0.3">
      <c r="B88" s="2">
        <v>0.73</v>
      </c>
      <c r="C88" s="43">
        <f t="shared" si="26"/>
        <v>553.7059618986433</v>
      </c>
      <c r="D88" s="43" t="s">
        <v>130</v>
      </c>
      <c r="F88" s="45">
        <f t="shared" si="27"/>
        <v>85.555953315168153</v>
      </c>
      <c r="G88" s="45" t="s">
        <v>131</v>
      </c>
      <c r="H88" s="45">
        <f t="shared" si="28"/>
        <v>32021.823073226318</v>
      </c>
      <c r="I88" s="45" t="s">
        <v>145</v>
      </c>
      <c r="J88" s="45">
        <f t="shared" si="29"/>
        <v>92863.286912356314</v>
      </c>
      <c r="K88" s="45" t="s">
        <v>146</v>
      </c>
      <c r="L88" s="45">
        <f>J88*Prisforløp!K$36</f>
        <v>55495.324420009965</v>
      </c>
      <c r="M88" s="45" t="s">
        <v>86</v>
      </c>
      <c r="O88" s="45">
        <f t="shared" si="30"/>
        <v>74.643797782497131</v>
      </c>
      <c r="P88" s="45" t="s">
        <v>131</v>
      </c>
      <c r="Q88" s="45">
        <f t="shared" si="31"/>
        <v>25617.458458581059</v>
      </c>
      <c r="R88" s="45" t="s">
        <v>145</v>
      </c>
      <c r="S88" s="45">
        <f t="shared" si="32"/>
        <v>74290.629529885075</v>
      </c>
      <c r="T88" s="45" t="s">
        <v>146</v>
      </c>
      <c r="U88" s="45">
        <f>S88*Prisforløp!K$36</f>
        <v>44396.259536007987</v>
      </c>
      <c r="V88" s="45" t="s">
        <v>86</v>
      </c>
      <c r="X88" s="45">
        <f t="shared" si="33"/>
        <v>70.817732276045717</v>
      </c>
      <c r="Y88" s="45" t="s">
        <v>131</v>
      </c>
      <c r="Z88" s="45">
        <f t="shared" si="34"/>
        <v>21347.882048817548</v>
      </c>
      <c r="AA88" s="45" t="s">
        <v>145</v>
      </c>
      <c r="AB88" s="45">
        <f t="shared" si="35"/>
        <v>61908.857941570888</v>
      </c>
      <c r="AC88" s="45" t="s">
        <v>146</v>
      </c>
      <c r="AD88" s="45">
        <f>AB88*Prisforløp!K$36</f>
        <v>36996.882946673315</v>
      </c>
      <c r="AE88" s="45" t="s">
        <v>86</v>
      </c>
      <c r="AG88" s="56">
        <f t="shared" si="36"/>
        <v>3329719.4652005979</v>
      </c>
      <c r="AH88" s="56" t="s">
        <v>86</v>
      </c>
      <c r="AI88" s="56">
        <f t="shared" si="21"/>
        <v>7127719.4652005974</v>
      </c>
      <c r="AJ88" s="45" t="s">
        <v>152</v>
      </c>
      <c r="AK88" s="45">
        <f t="shared" si="22"/>
        <v>2663775.5721604791</v>
      </c>
      <c r="AL88" s="45" t="s">
        <v>86</v>
      </c>
      <c r="AM88" s="45">
        <f t="shared" si="23"/>
        <v>7094775.5721604787</v>
      </c>
      <c r="AN88" s="45" t="s">
        <v>152</v>
      </c>
      <c r="AO88" s="45">
        <f t="shared" si="24"/>
        <v>2219812.9768003989</v>
      </c>
      <c r="AP88" s="45" t="s">
        <v>86</v>
      </c>
      <c r="AQ88" s="45">
        <f t="shared" si="25"/>
        <v>7283812.9768003989</v>
      </c>
      <c r="AR88" s="45" t="s">
        <v>152</v>
      </c>
    </row>
    <row r="89" spans="2:44" x14ac:dyDescent="0.3">
      <c r="B89" s="2">
        <v>0.74</v>
      </c>
      <c r="C89" s="43">
        <f t="shared" si="26"/>
        <v>561.29097507533709</v>
      </c>
      <c r="D89" s="43" t="s">
        <v>130</v>
      </c>
      <c r="F89" s="45">
        <f t="shared" si="27"/>
        <v>86.72860217638663</v>
      </c>
      <c r="G89" s="45" t="s">
        <v>131</v>
      </c>
      <c r="H89" s="45">
        <f t="shared" si="28"/>
        <v>32905.142268528311</v>
      </c>
      <c r="I89" s="45" t="s">
        <v>145</v>
      </c>
      <c r="J89" s="45">
        <f t="shared" si="29"/>
        <v>95424.91257873211</v>
      </c>
      <c r="K89" s="45" t="s">
        <v>146</v>
      </c>
      <c r="L89" s="45">
        <f>J89*Prisforløp!K$36</f>
        <v>57026.158101702888</v>
      </c>
      <c r="M89" s="45" t="s">
        <v>86</v>
      </c>
      <c r="O89" s="45">
        <f t="shared" si="30"/>
        <v>75.666880786753609</v>
      </c>
      <c r="P89" s="45" t="s">
        <v>131</v>
      </c>
      <c r="Q89" s="45">
        <f t="shared" si="31"/>
        <v>26324.113814822653</v>
      </c>
      <c r="R89" s="45" t="s">
        <v>145</v>
      </c>
      <c r="S89" s="45">
        <f t="shared" si="32"/>
        <v>76339.930062985688</v>
      </c>
      <c r="T89" s="45" t="s">
        <v>146</v>
      </c>
      <c r="U89" s="45">
        <f>S89*Prisforløp!K$36</f>
        <v>45620.926481362309</v>
      </c>
      <c r="V89" s="45" t="s">
        <v>86</v>
      </c>
      <c r="X89" s="45">
        <f t="shared" si="33"/>
        <v>71.788439031821326</v>
      </c>
      <c r="Y89" s="45" t="s">
        <v>131</v>
      </c>
      <c r="Z89" s="45">
        <f t="shared" si="34"/>
        <v>21936.761512352212</v>
      </c>
      <c r="AA89" s="45" t="s">
        <v>145</v>
      </c>
      <c r="AB89" s="45">
        <f t="shared" si="35"/>
        <v>63616.608385821419</v>
      </c>
      <c r="AC89" s="45" t="s">
        <v>146</v>
      </c>
      <c r="AD89" s="45">
        <f>AB89*Prisforløp!K$36</f>
        <v>38017.438734468597</v>
      </c>
      <c r="AE89" s="45" t="s">
        <v>86</v>
      </c>
      <c r="AG89" s="56">
        <f t="shared" si="36"/>
        <v>3421569.4861021731</v>
      </c>
      <c r="AH89" s="56" t="s">
        <v>86</v>
      </c>
      <c r="AI89" s="56">
        <f t="shared" si="21"/>
        <v>7219569.4861021731</v>
      </c>
      <c r="AJ89" s="45" t="s">
        <v>152</v>
      </c>
      <c r="AK89" s="45">
        <f t="shared" si="22"/>
        <v>2737255.5888817385</v>
      </c>
      <c r="AL89" s="45" t="s">
        <v>86</v>
      </c>
      <c r="AM89" s="45">
        <f t="shared" si="23"/>
        <v>7168255.5888817385</v>
      </c>
      <c r="AN89" s="45" t="s">
        <v>152</v>
      </c>
      <c r="AO89" s="45">
        <f t="shared" si="24"/>
        <v>2281046.324068116</v>
      </c>
      <c r="AP89" s="45" t="s">
        <v>86</v>
      </c>
      <c r="AQ89" s="45">
        <f t="shared" si="25"/>
        <v>7345046.324068116</v>
      </c>
      <c r="AR89" s="45" t="s">
        <v>152</v>
      </c>
    </row>
    <row r="90" spans="2:44" x14ac:dyDescent="0.3">
      <c r="B90" s="2">
        <v>0.75</v>
      </c>
      <c r="C90" s="43">
        <f t="shared" si="26"/>
        <v>568.87598825203077</v>
      </c>
      <c r="D90" s="43" t="s">
        <v>130</v>
      </c>
      <c r="F90" s="45">
        <f t="shared" si="27"/>
        <v>87.901268568501109</v>
      </c>
      <c r="G90" s="45" t="s">
        <v>131</v>
      </c>
      <c r="H90" s="45">
        <f t="shared" si="28"/>
        <v>33800.479412065688</v>
      </c>
      <c r="I90" s="45" t="s">
        <v>145</v>
      </c>
      <c r="J90" s="45">
        <f t="shared" si="29"/>
        <v>98021.390294990488</v>
      </c>
      <c r="K90" s="45" t="s">
        <v>146</v>
      </c>
      <c r="L90" s="45">
        <f>J90*Prisforløp!K$36</f>
        <v>58577.819452534444</v>
      </c>
      <c r="M90" s="45" t="s">
        <v>86</v>
      </c>
      <c r="O90" s="45">
        <f t="shared" si="30"/>
        <v>76.689979049799149</v>
      </c>
      <c r="P90" s="45" t="s">
        <v>131</v>
      </c>
      <c r="Q90" s="45">
        <f t="shared" si="31"/>
        <v>27040.383529652554</v>
      </c>
      <c r="R90" s="45" t="s">
        <v>145</v>
      </c>
      <c r="S90" s="45">
        <f t="shared" si="32"/>
        <v>78417.112235992405</v>
      </c>
      <c r="T90" s="45" t="s">
        <v>146</v>
      </c>
      <c r="U90" s="45">
        <f>S90*Prisforløp!K$36</f>
        <v>46862.255562027567</v>
      </c>
      <c r="V90" s="45" t="s">
        <v>86</v>
      </c>
      <c r="X90" s="45">
        <f t="shared" si="33"/>
        <v>72.759162008602289</v>
      </c>
      <c r="Y90" s="45" t="s">
        <v>131</v>
      </c>
      <c r="Z90" s="45">
        <f t="shared" si="34"/>
        <v>22533.652941377128</v>
      </c>
      <c r="AA90" s="45" t="s">
        <v>145</v>
      </c>
      <c r="AB90" s="45">
        <f t="shared" si="35"/>
        <v>65347.593529993668</v>
      </c>
      <c r="AC90" s="45" t="s">
        <v>146</v>
      </c>
      <c r="AD90" s="45">
        <f>AB90*Prisforløp!K$36</f>
        <v>39051.879635022968</v>
      </c>
      <c r="AE90" s="45" t="s">
        <v>86</v>
      </c>
      <c r="AG90" s="56">
        <f t="shared" si="36"/>
        <v>3514669.1671520667</v>
      </c>
      <c r="AH90" s="56" t="s">
        <v>86</v>
      </c>
      <c r="AI90" s="56">
        <f t="shared" si="21"/>
        <v>7312669.1671520667</v>
      </c>
      <c r="AJ90" s="45" t="s">
        <v>152</v>
      </c>
      <c r="AK90" s="45">
        <f t="shared" si="22"/>
        <v>2811735.333721654</v>
      </c>
      <c r="AL90" s="45" t="s">
        <v>86</v>
      </c>
      <c r="AM90" s="45">
        <f t="shared" si="23"/>
        <v>7242735.3337216545</v>
      </c>
      <c r="AN90" s="45" t="s">
        <v>152</v>
      </c>
      <c r="AO90" s="45">
        <f t="shared" si="24"/>
        <v>2343112.7781013781</v>
      </c>
      <c r="AP90" s="45" t="s">
        <v>86</v>
      </c>
      <c r="AQ90" s="45">
        <f t="shared" si="25"/>
        <v>7407112.7781013781</v>
      </c>
      <c r="AR90" s="45" t="s">
        <v>152</v>
      </c>
    </row>
    <row r="91" spans="2:44" x14ac:dyDescent="0.3">
      <c r="B91" s="2">
        <v>0.76</v>
      </c>
      <c r="C91" s="43">
        <f t="shared" si="26"/>
        <v>576.46100142872456</v>
      </c>
      <c r="D91" s="43" t="s">
        <v>130</v>
      </c>
      <c r="F91" s="45">
        <f t="shared" si="27"/>
        <v>89.073952490245574</v>
      </c>
      <c r="G91" s="45" t="s">
        <v>131</v>
      </c>
      <c r="H91" s="45">
        <f t="shared" si="28"/>
        <v>34707.83450383848</v>
      </c>
      <c r="I91" s="45" t="s">
        <v>145</v>
      </c>
      <c r="J91" s="45">
        <f t="shared" si="29"/>
        <v>100652.72006113159</v>
      </c>
      <c r="K91" s="45" t="s">
        <v>146</v>
      </c>
      <c r="L91" s="45">
        <f>J91*Prisforløp!K$36</f>
        <v>60150.308472504723</v>
      </c>
      <c r="M91" s="45" t="s">
        <v>86</v>
      </c>
      <c r="O91" s="45">
        <f t="shared" si="30"/>
        <v>77.713092570804292</v>
      </c>
      <c r="P91" s="45" t="s">
        <v>131</v>
      </c>
      <c r="Q91" s="45">
        <f t="shared" si="31"/>
        <v>27766.267603070788</v>
      </c>
      <c r="R91" s="45" t="s">
        <v>145</v>
      </c>
      <c r="S91" s="45">
        <f t="shared" si="32"/>
        <v>80522.176048905283</v>
      </c>
      <c r="T91" s="45" t="s">
        <v>146</v>
      </c>
      <c r="U91" s="45">
        <f>S91*Prisforløp!K$36</f>
        <v>48120.246778003784</v>
      </c>
      <c r="V91" s="45" t="s">
        <v>86</v>
      </c>
      <c r="X91" s="45">
        <f t="shared" si="33"/>
        <v>73.729901205399074</v>
      </c>
      <c r="Y91" s="45" t="s">
        <v>131</v>
      </c>
      <c r="Z91" s="45">
        <f t="shared" si="34"/>
        <v>23138.556335892325</v>
      </c>
      <c r="AA91" s="45" t="s">
        <v>145</v>
      </c>
      <c r="AB91" s="45">
        <f t="shared" si="35"/>
        <v>67101.813374087738</v>
      </c>
      <c r="AC91" s="45" t="s">
        <v>146</v>
      </c>
      <c r="AD91" s="45">
        <f>AB91*Prisforløp!K$36</f>
        <v>40100.205648336487</v>
      </c>
      <c r="AE91" s="45" t="s">
        <v>86</v>
      </c>
      <c r="AG91" s="56">
        <f t="shared" si="36"/>
        <v>3609018.5083502834</v>
      </c>
      <c r="AH91" s="56" t="s">
        <v>86</v>
      </c>
      <c r="AI91" s="56">
        <f t="shared" si="21"/>
        <v>7407018.5083502829</v>
      </c>
      <c r="AJ91" s="45" t="s">
        <v>152</v>
      </c>
      <c r="AK91" s="45">
        <f t="shared" si="22"/>
        <v>2887214.8066802272</v>
      </c>
      <c r="AL91" s="45" t="s">
        <v>86</v>
      </c>
      <c r="AM91" s="45">
        <f t="shared" si="23"/>
        <v>7318214.8066802267</v>
      </c>
      <c r="AN91" s="45" t="s">
        <v>152</v>
      </c>
      <c r="AO91" s="45">
        <f t="shared" si="24"/>
        <v>2406012.3389001894</v>
      </c>
      <c r="AP91" s="45" t="s">
        <v>86</v>
      </c>
      <c r="AQ91" s="45">
        <f t="shared" si="25"/>
        <v>7470012.3389001898</v>
      </c>
      <c r="AR91" s="45" t="s">
        <v>152</v>
      </c>
    </row>
    <row r="92" spans="2:44" x14ac:dyDescent="0.3">
      <c r="B92" s="2">
        <v>0.77</v>
      </c>
      <c r="C92" s="43">
        <f t="shared" si="26"/>
        <v>584.04601460541835</v>
      </c>
      <c r="D92" s="43" t="s">
        <v>130</v>
      </c>
      <c r="F92" s="45">
        <f t="shared" si="27"/>
        <v>90.24665394081967</v>
      </c>
      <c r="G92" s="45" t="s">
        <v>131</v>
      </c>
      <c r="H92" s="45">
        <f t="shared" si="28"/>
        <v>35627.207543846678</v>
      </c>
      <c r="I92" s="45" t="s">
        <v>145</v>
      </c>
      <c r="J92" s="45">
        <f t="shared" si="29"/>
        <v>103318.90187715537</v>
      </c>
      <c r="K92" s="45" t="s">
        <v>146</v>
      </c>
      <c r="L92" s="45">
        <f>J92*Prisforløp!K$36</f>
        <v>61743.62516161368</v>
      </c>
      <c r="M92" s="45" t="s">
        <v>86</v>
      </c>
      <c r="O92" s="45">
        <f t="shared" si="30"/>
        <v>78.736221348881372</v>
      </c>
      <c r="P92" s="45" t="s">
        <v>131</v>
      </c>
      <c r="Q92" s="45">
        <f t="shared" si="31"/>
        <v>28501.766035077344</v>
      </c>
      <c r="R92" s="45" t="s">
        <v>145</v>
      </c>
      <c r="S92" s="45">
        <f t="shared" si="32"/>
        <v>82655.121501724308</v>
      </c>
      <c r="T92" s="45" t="s">
        <v>146</v>
      </c>
      <c r="U92" s="45">
        <f>S92*Prisforløp!K$36</f>
        <v>49394.900129290952</v>
      </c>
      <c r="V92" s="45" t="s">
        <v>86</v>
      </c>
      <c r="X92" s="45">
        <f t="shared" si="33"/>
        <v>74.700656621833332</v>
      </c>
      <c r="Y92" s="45" t="s">
        <v>131</v>
      </c>
      <c r="Z92" s="45">
        <f t="shared" si="34"/>
        <v>23751.471695897788</v>
      </c>
      <c r="AA92" s="45" t="s">
        <v>145</v>
      </c>
      <c r="AB92" s="45">
        <f t="shared" si="35"/>
        <v>68879.267918103593</v>
      </c>
      <c r="AC92" s="45" t="s">
        <v>146</v>
      </c>
      <c r="AD92" s="45">
        <f>AB92*Prisforløp!K$36</f>
        <v>41162.416774409125</v>
      </c>
      <c r="AE92" s="45" t="s">
        <v>86</v>
      </c>
      <c r="AG92" s="56">
        <f t="shared" si="36"/>
        <v>3704617.5096968208</v>
      </c>
      <c r="AH92" s="56" t="s">
        <v>86</v>
      </c>
      <c r="AI92" s="56">
        <f t="shared" si="21"/>
        <v>7502617.5096968208</v>
      </c>
      <c r="AJ92" s="45" t="s">
        <v>152</v>
      </c>
      <c r="AK92" s="45">
        <f t="shared" si="22"/>
        <v>2963694.007757457</v>
      </c>
      <c r="AL92" s="45" t="s">
        <v>86</v>
      </c>
      <c r="AM92" s="45">
        <f t="shared" si="23"/>
        <v>7394694.007757457</v>
      </c>
      <c r="AN92" s="45" t="s">
        <v>152</v>
      </c>
      <c r="AO92" s="45">
        <f t="shared" si="24"/>
        <v>2469745.0064645475</v>
      </c>
      <c r="AP92" s="45" t="s">
        <v>86</v>
      </c>
      <c r="AQ92" s="45">
        <f t="shared" si="25"/>
        <v>7533745.0064645475</v>
      </c>
      <c r="AR92" s="45" t="s">
        <v>152</v>
      </c>
    </row>
    <row r="93" spans="2:44" x14ac:dyDescent="0.3">
      <c r="B93" s="2">
        <v>0.78</v>
      </c>
      <c r="C93" s="43">
        <f t="shared" si="26"/>
        <v>591.63102778211203</v>
      </c>
      <c r="D93" s="43" t="s">
        <v>130</v>
      </c>
      <c r="F93" s="45">
        <f t="shared" si="27"/>
        <v>91.41937291935028</v>
      </c>
      <c r="G93" s="45" t="s">
        <v>131</v>
      </c>
      <c r="H93" s="45">
        <f t="shared" si="28"/>
        <v>36558.598532090262</v>
      </c>
      <c r="I93" s="45" t="s">
        <v>145</v>
      </c>
      <c r="J93" s="45">
        <f t="shared" si="29"/>
        <v>106019.93574306177</v>
      </c>
      <c r="K93" s="45" t="s">
        <v>146</v>
      </c>
      <c r="L93" s="45">
        <f>J93*Prisforløp!K$36</f>
        <v>63357.769519861293</v>
      </c>
      <c r="M93" s="45" t="s">
        <v>86</v>
      </c>
      <c r="O93" s="45">
        <f t="shared" si="30"/>
        <v>79.759365383666591</v>
      </c>
      <c r="P93" s="45" t="s">
        <v>131</v>
      </c>
      <c r="Q93" s="45">
        <f t="shared" si="31"/>
        <v>29246.878825672211</v>
      </c>
      <c r="R93" s="45" t="s">
        <v>145</v>
      </c>
      <c r="S93" s="45">
        <f t="shared" si="32"/>
        <v>84815.948594449423</v>
      </c>
      <c r="T93" s="45" t="s">
        <v>146</v>
      </c>
      <c r="U93" s="45">
        <f>S93*Prisforløp!K$36</f>
        <v>50686.215615889036</v>
      </c>
      <c r="V93" s="45" t="s">
        <v>86</v>
      </c>
      <c r="X93" s="45">
        <f t="shared" si="33"/>
        <v>75.671428256988293</v>
      </c>
      <c r="Y93" s="45" t="s">
        <v>131</v>
      </c>
      <c r="Z93" s="45">
        <f t="shared" si="34"/>
        <v>24372.39902139351</v>
      </c>
      <c r="AA93" s="45" t="s">
        <v>145</v>
      </c>
      <c r="AB93" s="45">
        <f t="shared" si="35"/>
        <v>70679.957162041188</v>
      </c>
      <c r="AC93" s="45" t="s">
        <v>146</v>
      </c>
      <c r="AD93" s="45">
        <f>AB93*Prisforløp!K$36</f>
        <v>42238.513013240867</v>
      </c>
      <c r="AE93" s="45" t="s">
        <v>86</v>
      </c>
      <c r="AG93" s="56">
        <f t="shared" si="36"/>
        <v>3801466.1711916775</v>
      </c>
      <c r="AH93" s="56" t="s">
        <v>86</v>
      </c>
      <c r="AI93" s="56">
        <f t="shared" si="21"/>
        <v>7599466.1711916775</v>
      </c>
      <c r="AJ93" s="45" t="s">
        <v>152</v>
      </c>
      <c r="AK93" s="45">
        <f t="shared" si="22"/>
        <v>3041172.9369533421</v>
      </c>
      <c r="AL93" s="45" t="s">
        <v>86</v>
      </c>
      <c r="AM93" s="45">
        <f t="shared" si="23"/>
        <v>7472172.9369533416</v>
      </c>
      <c r="AN93" s="45" t="s">
        <v>152</v>
      </c>
      <c r="AO93" s="45">
        <f t="shared" si="24"/>
        <v>2534310.7807944519</v>
      </c>
      <c r="AP93" s="45" t="s">
        <v>86</v>
      </c>
      <c r="AQ93" s="45">
        <f t="shared" si="25"/>
        <v>7598310.7807944519</v>
      </c>
      <c r="AR93" s="45" t="s">
        <v>152</v>
      </c>
    </row>
    <row r="94" spans="2:44" x14ac:dyDescent="0.3">
      <c r="B94" s="2">
        <v>0.79</v>
      </c>
      <c r="C94" s="43">
        <f t="shared" si="26"/>
        <v>599.21604095880582</v>
      </c>
      <c r="D94" s="43" t="s">
        <v>130</v>
      </c>
      <c r="F94" s="45">
        <f t="shared" si="27"/>
        <v>92.592109425007948</v>
      </c>
      <c r="G94" s="45" t="s">
        <v>131</v>
      </c>
      <c r="H94" s="45">
        <f t="shared" si="28"/>
        <v>37502.007468569245</v>
      </c>
      <c r="I94" s="45" t="s">
        <v>145</v>
      </c>
      <c r="J94" s="45">
        <f t="shared" si="29"/>
        <v>108755.82165885081</v>
      </c>
      <c r="K94" s="45" t="s">
        <v>146</v>
      </c>
      <c r="L94" s="45">
        <f>J94*Prisforløp!K$36</f>
        <v>64992.74154724757</v>
      </c>
      <c r="M94" s="45" t="s">
        <v>86</v>
      </c>
      <c r="O94" s="45">
        <f t="shared" si="30"/>
        <v>80.782524674097658</v>
      </c>
      <c r="P94" s="45" t="s">
        <v>131</v>
      </c>
      <c r="Q94" s="45">
        <f t="shared" si="31"/>
        <v>30001.6059748554</v>
      </c>
      <c r="R94" s="45" t="s">
        <v>145</v>
      </c>
      <c r="S94" s="45">
        <f t="shared" si="32"/>
        <v>87004.657327080655</v>
      </c>
      <c r="T94" s="45" t="s">
        <v>146</v>
      </c>
      <c r="U94" s="45">
        <f>S94*Prisforløp!K$36</f>
        <v>51994.193237798063</v>
      </c>
      <c r="V94" s="45" t="s">
        <v>86</v>
      </c>
      <c r="X94" s="45">
        <f t="shared" si="33"/>
        <v>76.642216109801666</v>
      </c>
      <c r="Y94" s="45" t="s">
        <v>131</v>
      </c>
      <c r="Z94" s="45">
        <f t="shared" si="34"/>
        <v>25001.338312379499</v>
      </c>
      <c r="AA94" s="45" t="s">
        <v>145</v>
      </c>
      <c r="AB94" s="45">
        <f t="shared" si="35"/>
        <v>72503.881105900538</v>
      </c>
      <c r="AC94" s="45" t="s">
        <v>146</v>
      </c>
      <c r="AD94" s="45">
        <f>AB94*Prisforløp!K$36</f>
        <v>43328.494364831713</v>
      </c>
      <c r="AE94" s="45" t="s">
        <v>86</v>
      </c>
      <c r="AG94" s="56">
        <f t="shared" si="36"/>
        <v>3899564.4928348539</v>
      </c>
      <c r="AH94" s="56" t="s">
        <v>86</v>
      </c>
      <c r="AI94" s="56">
        <f t="shared" si="21"/>
        <v>7697564.4928348539</v>
      </c>
      <c r="AJ94" s="45" t="s">
        <v>152</v>
      </c>
      <c r="AK94" s="45">
        <f t="shared" si="22"/>
        <v>3119651.5942678838</v>
      </c>
      <c r="AL94" s="45" t="s">
        <v>86</v>
      </c>
      <c r="AM94" s="45">
        <f t="shared" si="23"/>
        <v>7550651.5942678843</v>
      </c>
      <c r="AN94" s="45" t="s">
        <v>152</v>
      </c>
      <c r="AO94" s="45">
        <f t="shared" si="24"/>
        <v>2599709.6618899028</v>
      </c>
      <c r="AP94" s="45" t="s">
        <v>86</v>
      </c>
      <c r="AQ94" s="45">
        <f t="shared" si="25"/>
        <v>7663709.6618899032</v>
      </c>
      <c r="AR94" s="45" t="s">
        <v>152</v>
      </c>
    </row>
    <row r="95" spans="2:44" x14ac:dyDescent="0.3">
      <c r="B95" s="2">
        <v>0.8</v>
      </c>
      <c r="C95" s="43">
        <f t="shared" si="26"/>
        <v>606.80105413549961</v>
      </c>
      <c r="D95" s="43" t="s">
        <v>130</v>
      </c>
      <c r="F95" s="45">
        <f t="shared" si="27"/>
        <v>93.764863456584862</v>
      </c>
      <c r="G95" s="45" t="s">
        <v>131</v>
      </c>
      <c r="H95" s="45">
        <f t="shared" si="28"/>
        <v>38457.43435328365</v>
      </c>
      <c r="I95" s="45" t="s">
        <v>145</v>
      </c>
      <c r="J95" s="45">
        <f t="shared" si="29"/>
        <v>111526.55962452258</v>
      </c>
      <c r="K95" s="45" t="s">
        <v>146</v>
      </c>
      <c r="L95" s="45">
        <f>J95*Prisforløp!K$36</f>
        <v>66648.541243772561</v>
      </c>
      <c r="M95" s="45" t="s">
        <v>86</v>
      </c>
      <c r="O95" s="45">
        <f t="shared" si="30"/>
        <v>81.805699219825328</v>
      </c>
      <c r="P95" s="45" t="s">
        <v>131</v>
      </c>
      <c r="Q95" s="45">
        <f t="shared" si="31"/>
        <v>30765.947482626922</v>
      </c>
      <c r="R95" s="45" t="s">
        <v>145</v>
      </c>
      <c r="S95" s="45">
        <f t="shared" si="32"/>
        <v>89221.247699618078</v>
      </c>
      <c r="T95" s="45" t="s">
        <v>146</v>
      </c>
      <c r="U95" s="45">
        <f>S95*Prisforløp!K$36</f>
        <v>53318.832995018063</v>
      </c>
      <c r="V95" s="45" t="s">
        <v>86</v>
      </c>
      <c r="X95" s="45">
        <f t="shared" si="33"/>
        <v>77.613020180448075</v>
      </c>
      <c r="Y95" s="45" t="s">
        <v>131</v>
      </c>
      <c r="Z95" s="45">
        <f t="shared" si="34"/>
        <v>25638.289568855769</v>
      </c>
      <c r="AA95" s="45" t="s">
        <v>145</v>
      </c>
      <c r="AB95" s="45">
        <f t="shared" si="35"/>
        <v>74351.039749681731</v>
      </c>
      <c r="AC95" s="45" t="s">
        <v>146</v>
      </c>
      <c r="AD95" s="45">
        <f>AB95*Prisforløp!K$36</f>
        <v>44432.360829181715</v>
      </c>
      <c r="AE95" s="45" t="s">
        <v>86</v>
      </c>
      <c r="AG95" s="56">
        <f t="shared" si="36"/>
        <v>3998912.4746263535</v>
      </c>
      <c r="AH95" s="56" t="s">
        <v>86</v>
      </c>
      <c r="AI95" s="56">
        <f t="shared" si="21"/>
        <v>7796912.474626353</v>
      </c>
      <c r="AJ95" s="45" t="s">
        <v>152</v>
      </c>
      <c r="AK95" s="45">
        <f t="shared" si="22"/>
        <v>3199129.9797010836</v>
      </c>
      <c r="AL95" s="45" t="s">
        <v>86</v>
      </c>
      <c r="AM95" s="45">
        <f t="shared" si="23"/>
        <v>7630129.9797010832</v>
      </c>
      <c r="AN95" s="45" t="s">
        <v>152</v>
      </c>
      <c r="AO95" s="45">
        <f t="shared" si="24"/>
        <v>2665941.6497509028</v>
      </c>
      <c r="AP95" s="45" t="s">
        <v>86</v>
      </c>
      <c r="AQ95" s="45">
        <f t="shared" si="25"/>
        <v>7729941.6497509032</v>
      </c>
      <c r="AR95" s="45" t="s">
        <v>152</v>
      </c>
    </row>
    <row r="96" spans="2:44" x14ac:dyDescent="0.3">
      <c r="B96" s="2">
        <v>0.81</v>
      </c>
      <c r="C96" s="43">
        <f t="shared" si="26"/>
        <v>614.38606731219329</v>
      </c>
      <c r="D96" s="43" t="s">
        <v>130</v>
      </c>
      <c r="F96" s="45">
        <f t="shared" si="27"/>
        <v>94.937635013251565</v>
      </c>
      <c r="G96" s="45" t="s">
        <v>131</v>
      </c>
      <c r="H96" s="45">
        <f t="shared" si="28"/>
        <v>39424.879186233433</v>
      </c>
      <c r="I96" s="45" t="s">
        <v>145</v>
      </c>
      <c r="J96" s="45">
        <f t="shared" si="29"/>
        <v>114332.14964007695</v>
      </c>
      <c r="K96" s="45" t="s">
        <v>146</v>
      </c>
      <c r="L96" s="45">
        <f>J96*Prisforløp!K$36</f>
        <v>68325.168609436208</v>
      </c>
      <c r="M96" s="45" t="s">
        <v>86</v>
      </c>
      <c r="O96" s="45">
        <f t="shared" si="30"/>
        <v>82.828889019947383</v>
      </c>
      <c r="P96" s="45" t="s">
        <v>131</v>
      </c>
      <c r="Q96" s="45">
        <f t="shared" si="31"/>
        <v>31539.903348986751</v>
      </c>
      <c r="R96" s="45" t="s">
        <v>145</v>
      </c>
      <c r="S96" s="45">
        <f t="shared" si="32"/>
        <v>91465.719712061589</v>
      </c>
      <c r="T96" s="45" t="s">
        <v>146</v>
      </c>
      <c r="U96" s="45">
        <f>S96*Prisforløp!K$36</f>
        <v>54660.134887548978</v>
      </c>
      <c r="V96" s="45" t="s">
        <v>86</v>
      </c>
      <c r="X96" s="45">
        <f t="shared" si="33"/>
        <v>78.583840467326809</v>
      </c>
      <c r="Y96" s="45" t="s">
        <v>131</v>
      </c>
      <c r="Z96" s="45">
        <f t="shared" si="34"/>
        <v>26283.252790822291</v>
      </c>
      <c r="AA96" s="45" t="s">
        <v>145</v>
      </c>
      <c r="AB96" s="45">
        <f t="shared" si="35"/>
        <v>76221.433093384636</v>
      </c>
      <c r="AC96" s="45" t="s">
        <v>146</v>
      </c>
      <c r="AD96" s="45">
        <f>AB96*Prisforløp!K$36</f>
        <v>45550.112406290806</v>
      </c>
      <c r="AE96" s="45" t="s">
        <v>86</v>
      </c>
      <c r="AG96" s="56">
        <f t="shared" si="36"/>
        <v>4099510.1165661723</v>
      </c>
      <c r="AH96" s="56" t="s">
        <v>86</v>
      </c>
      <c r="AI96" s="56">
        <f t="shared" si="21"/>
        <v>7897510.1165661719</v>
      </c>
      <c r="AJ96" s="45" t="s">
        <v>152</v>
      </c>
      <c r="AK96" s="45">
        <f t="shared" si="22"/>
        <v>3279608.0932529387</v>
      </c>
      <c r="AL96" s="45" t="s">
        <v>86</v>
      </c>
      <c r="AM96" s="45">
        <f t="shared" si="23"/>
        <v>7710608.0932529382</v>
      </c>
      <c r="AN96" s="45" t="s">
        <v>152</v>
      </c>
      <c r="AO96" s="45">
        <f t="shared" si="24"/>
        <v>2733006.7443774482</v>
      </c>
      <c r="AP96" s="45" t="s">
        <v>86</v>
      </c>
      <c r="AQ96" s="45">
        <f t="shared" si="25"/>
        <v>7797006.7443774482</v>
      </c>
      <c r="AR96" s="45" t="s">
        <v>152</v>
      </c>
    </row>
    <row r="97" spans="2:44" x14ac:dyDescent="0.3">
      <c r="B97" s="2">
        <v>0.82</v>
      </c>
      <c r="C97" s="43">
        <f t="shared" si="26"/>
        <v>621.97108048888697</v>
      </c>
      <c r="D97" s="43" t="s">
        <v>130</v>
      </c>
      <c r="F97" s="45">
        <f t="shared" si="27"/>
        <v>96.110424094295013</v>
      </c>
      <c r="G97" s="45" t="s">
        <v>131</v>
      </c>
      <c r="H97" s="45">
        <f t="shared" si="28"/>
        <v>40404.341967418608</v>
      </c>
      <c r="I97" s="45" t="s">
        <v>145</v>
      </c>
      <c r="J97" s="45">
        <f t="shared" si="29"/>
        <v>117172.59170551397</v>
      </c>
      <c r="K97" s="45" t="s">
        <v>146</v>
      </c>
      <c r="L97" s="45">
        <f>J97*Prisforløp!K$36</f>
        <v>70022.623644238512</v>
      </c>
      <c r="M97" s="45" t="s">
        <v>86</v>
      </c>
      <c r="O97" s="45">
        <f t="shared" si="30"/>
        <v>83.852094073576154</v>
      </c>
      <c r="P97" s="45" t="s">
        <v>131</v>
      </c>
      <c r="Q97" s="45">
        <f t="shared" si="31"/>
        <v>32323.473573934891</v>
      </c>
      <c r="R97" s="45" t="s">
        <v>145</v>
      </c>
      <c r="S97" s="45">
        <f t="shared" si="32"/>
        <v>93738.07336441119</v>
      </c>
      <c r="T97" s="45" t="s">
        <v>146</v>
      </c>
      <c r="U97" s="45">
        <f>S97*Prisforløp!K$36</f>
        <v>56018.098915390816</v>
      </c>
      <c r="V97" s="45" t="s">
        <v>86</v>
      </c>
      <c r="X97" s="45">
        <f t="shared" si="33"/>
        <v>79.554676970248693</v>
      </c>
      <c r="Y97" s="45" t="s">
        <v>131</v>
      </c>
      <c r="Z97" s="45">
        <f t="shared" si="34"/>
        <v>26936.227978279076</v>
      </c>
      <c r="AA97" s="45" t="s">
        <v>145</v>
      </c>
      <c r="AB97" s="45">
        <f t="shared" si="35"/>
        <v>78115.061137009325</v>
      </c>
      <c r="AC97" s="45" t="s">
        <v>146</v>
      </c>
      <c r="AD97" s="45">
        <f>AB97*Prisforløp!K$36</f>
        <v>46681.749096159016</v>
      </c>
      <c r="AE97" s="45" t="s">
        <v>86</v>
      </c>
      <c r="AG97" s="56">
        <f t="shared" si="36"/>
        <v>4201357.4186543105</v>
      </c>
      <c r="AH97" s="56" t="s">
        <v>86</v>
      </c>
      <c r="AI97" s="56">
        <f t="shared" si="21"/>
        <v>7999357.4186543105</v>
      </c>
      <c r="AJ97" s="45" t="s">
        <v>152</v>
      </c>
      <c r="AK97" s="45">
        <f t="shared" si="22"/>
        <v>3361085.9349234491</v>
      </c>
      <c r="AL97" s="45" t="s">
        <v>86</v>
      </c>
      <c r="AM97" s="45">
        <f t="shared" si="23"/>
        <v>7792085.9349234495</v>
      </c>
      <c r="AN97" s="45" t="s">
        <v>152</v>
      </c>
      <c r="AO97" s="45">
        <f t="shared" si="24"/>
        <v>2800904.945769541</v>
      </c>
      <c r="AP97" s="45" t="s">
        <v>86</v>
      </c>
      <c r="AQ97" s="45">
        <f t="shared" si="25"/>
        <v>7864904.945769541</v>
      </c>
      <c r="AR97" s="45" t="s">
        <v>152</v>
      </c>
    </row>
    <row r="98" spans="2:44" x14ac:dyDescent="0.3">
      <c r="B98" s="2">
        <v>0.83</v>
      </c>
      <c r="C98" s="43">
        <f t="shared" si="26"/>
        <v>629.55609366558076</v>
      </c>
      <c r="D98" s="43" t="s">
        <v>130</v>
      </c>
      <c r="F98" s="45">
        <f t="shared" si="27"/>
        <v>97.283230698420084</v>
      </c>
      <c r="G98" s="45" t="s">
        <v>131</v>
      </c>
      <c r="H98" s="45">
        <f t="shared" si="28"/>
        <v>41395.822696839212</v>
      </c>
      <c r="I98" s="45" t="s">
        <v>145</v>
      </c>
      <c r="J98" s="45">
        <f t="shared" si="29"/>
        <v>120047.88582083372</v>
      </c>
      <c r="K98" s="45" t="s">
        <v>146</v>
      </c>
      <c r="L98" s="45">
        <f>J98*Prisforløp!K$36</f>
        <v>71740.906348179546</v>
      </c>
      <c r="M98" s="45" t="s">
        <v>86</v>
      </c>
      <c r="O98" s="45">
        <f t="shared" si="30"/>
        <v>84.875314380406053</v>
      </c>
      <c r="P98" s="45" t="s">
        <v>131</v>
      </c>
      <c r="Q98" s="45">
        <f t="shared" si="31"/>
        <v>33116.658157471371</v>
      </c>
      <c r="R98" s="45" t="s">
        <v>145</v>
      </c>
      <c r="S98" s="45">
        <f t="shared" si="32"/>
        <v>96038.308656666981</v>
      </c>
      <c r="T98" s="45" t="s">
        <v>146</v>
      </c>
      <c r="U98" s="45">
        <f>S98*Prisforløp!K$36</f>
        <v>57392.725078543634</v>
      </c>
      <c r="V98" s="45" t="s">
        <v>86</v>
      </c>
      <c r="X98" s="45">
        <f t="shared" si="33"/>
        <v>80.525529688165989</v>
      </c>
      <c r="Y98" s="45" t="s">
        <v>131</v>
      </c>
      <c r="Z98" s="45">
        <f t="shared" si="34"/>
        <v>27597.215131226145</v>
      </c>
      <c r="AA98" s="45" t="s">
        <v>145</v>
      </c>
      <c r="AB98" s="45">
        <f t="shared" si="35"/>
        <v>80031.923880555827</v>
      </c>
      <c r="AC98" s="45" t="s">
        <v>146</v>
      </c>
      <c r="AD98" s="45">
        <f>AB98*Prisforløp!K$36</f>
        <v>47827.270898786366</v>
      </c>
      <c r="AE98" s="45" t="s">
        <v>86</v>
      </c>
      <c r="AG98" s="56">
        <f t="shared" si="36"/>
        <v>4304454.3808907727</v>
      </c>
      <c r="AH98" s="56" t="s">
        <v>86</v>
      </c>
      <c r="AI98" s="56">
        <f t="shared" si="21"/>
        <v>8102454.3808907727</v>
      </c>
      <c r="AJ98" s="45" t="s">
        <v>152</v>
      </c>
      <c r="AK98" s="45">
        <f t="shared" si="22"/>
        <v>3443563.504712618</v>
      </c>
      <c r="AL98" s="45" t="s">
        <v>86</v>
      </c>
      <c r="AM98" s="45">
        <f t="shared" si="23"/>
        <v>7874563.504712618</v>
      </c>
      <c r="AN98" s="45" t="s">
        <v>152</v>
      </c>
      <c r="AO98" s="45">
        <f t="shared" si="24"/>
        <v>2869636.2539271819</v>
      </c>
      <c r="AP98" s="45" t="s">
        <v>86</v>
      </c>
      <c r="AQ98" s="45">
        <f t="shared" si="25"/>
        <v>7933636.2539271824</v>
      </c>
      <c r="AR98" s="45" t="s">
        <v>152</v>
      </c>
    </row>
    <row r="99" spans="2:44" x14ac:dyDescent="0.3">
      <c r="B99" s="2">
        <v>0.84</v>
      </c>
      <c r="C99" s="43">
        <f t="shared" si="26"/>
        <v>637.14110684227455</v>
      </c>
      <c r="D99" s="43" t="s">
        <v>130</v>
      </c>
      <c r="F99" s="45">
        <f t="shared" si="27"/>
        <v>98.45605482487008</v>
      </c>
      <c r="G99" s="45" t="s">
        <v>131</v>
      </c>
      <c r="H99" s="45">
        <f t="shared" si="28"/>
        <v>42399.321374495223</v>
      </c>
      <c r="I99" s="45" t="s">
        <v>145</v>
      </c>
      <c r="J99" s="45">
        <f t="shared" si="29"/>
        <v>122958.03198603615</v>
      </c>
      <c r="K99" s="45" t="s">
        <v>146</v>
      </c>
      <c r="L99" s="45">
        <f>J99*Prisforløp!K$36</f>
        <v>73480.016721259264</v>
      </c>
      <c r="M99" s="45" t="s">
        <v>86</v>
      </c>
      <c r="O99" s="45">
        <f t="shared" si="30"/>
        <v>85.898549939287477</v>
      </c>
      <c r="P99" s="45" t="s">
        <v>131</v>
      </c>
      <c r="Q99" s="45">
        <f t="shared" si="31"/>
        <v>33919.457099596177</v>
      </c>
      <c r="R99" s="45" t="s">
        <v>145</v>
      </c>
      <c r="S99" s="45">
        <f t="shared" si="32"/>
        <v>98366.425588828904</v>
      </c>
      <c r="T99" s="45" t="s">
        <v>146</v>
      </c>
      <c r="U99" s="45">
        <f>S99*Prisforløp!K$36</f>
        <v>58784.013377007395</v>
      </c>
      <c r="V99" s="45" t="s">
        <v>86</v>
      </c>
      <c r="X99" s="45">
        <f t="shared" si="33"/>
        <v>81.496398620685795</v>
      </c>
      <c r="Y99" s="45" t="s">
        <v>131</v>
      </c>
      <c r="Z99" s="45">
        <f t="shared" si="34"/>
        <v>28266.214249663484</v>
      </c>
      <c r="AA99" s="45" t="s">
        <v>145</v>
      </c>
      <c r="AB99" s="45">
        <f t="shared" si="35"/>
        <v>81972.021324024114</v>
      </c>
      <c r="AC99" s="45" t="s">
        <v>146</v>
      </c>
      <c r="AD99" s="45">
        <f>AB99*Prisforløp!K$36</f>
        <v>48986.67781417285</v>
      </c>
      <c r="AE99" s="45" t="s">
        <v>86</v>
      </c>
      <c r="AG99" s="56">
        <f t="shared" si="36"/>
        <v>4408801.0032755556</v>
      </c>
      <c r="AH99" s="56" t="s">
        <v>86</v>
      </c>
      <c r="AI99" s="56">
        <f t="shared" si="21"/>
        <v>8206801.0032755556</v>
      </c>
      <c r="AJ99" s="45" t="s">
        <v>152</v>
      </c>
      <c r="AK99" s="45">
        <f t="shared" si="22"/>
        <v>3527040.8026204435</v>
      </c>
      <c r="AL99" s="45" t="s">
        <v>86</v>
      </c>
      <c r="AM99" s="45">
        <f t="shared" si="23"/>
        <v>7958040.8026204435</v>
      </c>
      <c r="AN99" s="45" t="s">
        <v>152</v>
      </c>
      <c r="AO99" s="45">
        <f t="shared" si="24"/>
        <v>2939200.6688503711</v>
      </c>
      <c r="AP99" s="45" t="s">
        <v>86</v>
      </c>
      <c r="AQ99" s="45">
        <f t="shared" si="25"/>
        <v>8003200.6688503716</v>
      </c>
      <c r="AR99" s="45" t="s">
        <v>152</v>
      </c>
    </row>
    <row r="100" spans="2:44" x14ac:dyDescent="0.3">
      <c r="B100" s="2">
        <v>0.85</v>
      </c>
      <c r="C100" s="43">
        <f t="shared" si="26"/>
        <v>644.72612001896823</v>
      </c>
      <c r="D100" s="43" t="s">
        <v>130</v>
      </c>
      <c r="F100" s="45">
        <f t="shared" si="27"/>
        <v>99.628896472713677</v>
      </c>
      <c r="G100" s="45" t="s">
        <v>131</v>
      </c>
      <c r="H100" s="45">
        <f t="shared" si="28"/>
        <v>43414.838000386597</v>
      </c>
      <c r="I100" s="45" t="s">
        <v>145</v>
      </c>
      <c r="J100" s="45">
        <f t="shared" si="29"/>
        <v>125903.03020112113</v>
      </c>
      <c r="K100" s="45" t="s">
        <v>146</v>
      </c>
      <c r="L100" s="45">
        <f>J100*Prisforløp!K$36</f>
        <v>75239.954763477581</v>
      </c>
      <c r="M100" s="45" t="s">
        <v>86</v>
      </c>
      <c r="O100" s="45">
        <f t="shared" si="30"/>
        <v>86.921800749943941</v>
      </c>
      <c r="P100" s="45" t="s">
        <v>131</v>
      </c>
      <c r="Q100" s="45">
        <f t="shared" si="31"/>
        <v>34731.870400309279</v>
      </c>
      <c r="R100" s="45" t="s">
        <v>145</v>
      </c>
      <c r="S100" s="45">
        <f t="shared" si="32"/>
        <v>100722.42416089692</v>
      </c>
      <c r="T100" s="45" t="s">
        <v>146</v>
      </c>
      <c r="U100" s="45">
        <f>S100*Prisforløp!K$36</f>
        <v>60191.963810782079</v>
      </c>
      <c r="V100" s="45" t="s">
        <v>86</v>
      </c>
      <c r="X100" s="45">
        <f t="shared" si="33"/>
        <v>82.467283766964101</v>
      </c>
      <c r="Y100" s="45" t="s">
        <v>131</v>
      </c>
      <c r="Z100" s="45">
        <f t="shared" si="34"/>
        <v>28943.225333591068</v>
      </c>
      <c r="AA100" s="45" t="s">
        <v>145</v>
      </c>
      <c r="AB100" s="45">
        <f t="shared" si="35"/>
        <v>83935.353467414097</v>
      </c>
      <c r="AC100" s="45" t="s">
        <v>146</v>
      </c>
      <c r="AD100" s="45">
        <f>AB100*Prisforløp!K$36</f>
        <v>50159.969842318395</v>
      </c>
      <c r="AE100" s="45" t="s">
        <v>86</v>
      </c>
      <c r="AG100" s="56">
        <f t="shared" si="36"/>
        <v>4514397.2858086545</v>
      </c>
      <c r="AH100" s="56" t="s">
        <v>86</v>
      </c>
      <c r="AI100" s="56">
        <f t="shared" si="21"/>
        <v>8312397.2858086545</v>
      </c>
      <c r="AJ100" s="45" t="s">
        <v>152</v>
      </c>
      <c r="AK100" s="45">
        <f t="shared" si="22"/>
        <v>3611517.8286469248</v>
      </c>
      <c r="AL100" s="45" t="s">
        <v>86</v>
      </c>
      <c r="AM100" s="45">
        <f t="shared" si="23"/>
        <v>8042517.8286469243</v>
      </c>
      <c r="AN100" s="45" t="s">
        <v>152</v>
      </c>
      <c r="AO100" s="45">
        <f t="shared" si="24"/>
        <v>3009598.1905391035</v>
      </c>
      <c r="AP100" s="45" t="s">
        <v>86</v>
      </c>
      <c r="AQ100" s="45">
        <f t="shared" si="25"/>
        <v>8073598.190539103</v>
      </c>
      <c r="AR100" s="45" t="s">
        <v>152</v>
      </c>
    </row>
    <row r="101" spans="2:44" x14ac:dyDescent="0.3">
      <c r="B101" s="2">
        <v>0.86</v>
      </c>
      <c r="C101" s="43">
        <f t="shared" si="26"/>
        <v>652.31113319566202</v>
      </c>
      <c r="D101" s="43" t="s">
        <v>130</v>
      </c>
      <c r="F101" s="45">
        <f t="shared" si="27"/>
        <v>100.80175564120873</v>
      </c>
      <c r="G101" s="45" t="s">
        <v>131</v>
      </c>
      <c r="H101" s="45">
        <f t="shared" si="28"/>
        <v>44442.372574513407</v>
      </c>
      <c r="I101" s="45" t="s">
        <v>145</v>
      </c>
      <c r="J101" s="45">
        <f t="shared" si="29"/>
        <v>128882.88046608887</v>
      </c>
      <c r="K101" s="45" t="s">
        <v>146</v>
      </c>
      <c r="L101" s="45">
        <f>J101*Prisforløp!K$36</f>
        <v>77020.720474834656</v>
      </c>
      <c r="M101" s="45" t="s">
        <v>86</v>
      </c>
      <c r="O101" s="45">
        <f t="shared" si="30"/>
        <v>87.945066811473225</v>
      </c>
      <c r="P101" s="45" t="s">
        <v>131</v>
      </c>
      <c r="Q101" s="45">
        <f t="shared" si="31"/>
        <v>35553.898059610729</v>
      </c>
      <c r="R101" s="45" t="s">
        <v>145</v>
      </c>
      <c r="S101" s="45">
        <f t="shared" si="32"/>
        <v>103106.30437287112</v>
      </c>
      <c r="T101" s="45" t="s">
        <v>146</v>
      </c>
      <c r="U101" s="45">
        <f>S101*Prisforløp!K$36</f>
        <v>61616.576379867736</v>
      </c>
      <c r="V101" s="45" t="s">
        <v>86</v>
      </c>
      <c r="X101" s="45">
        <f t="shared" si="33"/>
        <v>83.438185126055032</v>
      </c>
      <c r="Y101" s="45" t="s">
        <v>131</v>
      </c>
      <c r="Z101" s="45">
        <f t="shared" si="34"/>
        <v>29628.24838300894</v>
      </c>
      <c r="AA101" s="45" t="s">
        <v>145</v>
      </c>
      <c r="AB101" s="45">
        <f t="shared" si="35"/>
        <v>85921.920310725924</v>
      </c>
      <c r="AC101" s="45" t="s">
        <v>146</v>
      </c>
      <c r="AD101" s="45">
        <f>AB101*Prisforløp!K$36</f>
        <v>51347.146983223109</v>
      </c>
      <c r="AE101" s="45" t="s">
        <v>86</v>
      </c>
      <c r="AG101" s="56">
        <f t="shared" si="36"/>
        <v>4621243.2284900798</v>
      </c>
      <c r="AH101" s="56" t="s">
        <v>86</v>
      </c>
      <c r="AI101" s="56">
        <f t="shared" si="21"/>
        <v>8419243.2284900807</v>
      </c>
      <c r="AJ101" s="45" t="s">
        <v>152</v>
      </c>
      <c r="AK101" s="45">
        <f t="shared" si="22"/>
        <v>3696994.5827920642</v>
      </c>
      <c r="AL101" s="45" t="s">
        <v>86</v>
      </c>
      <c r="AM101" s="45">
        <f t="shared" si="23"/>
        <v>8127994.5827920642</v>
      </c>
      <c r="AN101" s="45" t="s">
        <v>152</v>
      </c>
      <c r="AO101" s="45">
        <f t="shared" si="24"/>
        <v>3080828.8189933863</v>
      </c>
      <c r="AP101" s="45" t="s">
        <v>86</v>
      </c>
      <c r="AQ101" s="45">
        <f t="shared" si="25"/>
        <v>8144828.8189933859</v>
      </c>
      <c r="AR101" s="45" t="s">
        <v>152</v>
      </c>
    </row>
    <row r="102" spans="2:44" x14ac:dyDescent="0.3">
      <c r="B102" s="2">
        <v>0.87</v>
      </c>
      <c r="C102" s="43">
        <f t="shared" si="26"/>
        <v>659.8961463723557</v>
      </c>
      <c r="D102" s="43" t="s">
        <v>130</v>
      </c>
      <c r="F102" s="45">
        <f t="shared" si="27"/>
        <v>101.97463232901646</v>
      </c>
      <c r="G102" s="45" t="s">
        <v>131</v>
      </c>
      <c r="H102" s="45">
        <f t="shared" si="28"/>
        <v>45481.925096875588</v>
      </c>
      <c r="I102" s="45" t="s">
        <v>145</v>
      </c>
      <c r="J102" s="45">
        <f t="shared" si="29"/>
        <v>131897.58278093921</v>
      </c>
      <c r="K102" s="45" t="s">
        <v>146</v>
      </c>
      <c r="L102" s="45">
        <f>J102*Prisforløp!K$36</f>
        <v>78822.313855330358</v>
      </c>
      <c r="M102" s="45" t="s">
        <v>86</v>
      </c>
      <c r="O102" s="45">
        <f t="shared" si="30"/>
        <v>88.968348122973111</v>
      </c>
      <c r="P102" s="45" t="s">
        <v>131</v>
      </c>
      <c r="Q102" s="45">
        <f t="shared" si="31"/>
        <v>36385.540077500475</v>
      </c>
      <c r="R102" s="45" t="s">
        <v>145</v>
      </c>
      <c r="S102" s="45">
        <f t="shared" si="32"/>
        <v>105518.06622475138</v>
      </c>
      <c r="T102" s="45" t="s">
        <v>146</v>
      </c>
      <c r="U102" s="45">
        <f>S102*Prisforløp!K$36</f>
        <v>63057.851084264294</v>
      </c>
      <c r="V102" s="45" t="s">
        <v>86</v>
      </c>
      <c r="X102" s="45">
        <f t="shared" si="33"/>
        <v>84.409102697623894</v>
      </c>
      <c r="Y102" s="45" t="s">
        <v>131</v>
      </c>
      <c r="Z102" s="45">
        <f t="shared" si="34"/>
        <v>30321.283397917065</v>
      </c>
      <c r="AA102" s="45" t="s">
        <v>145</v>
      </c>
      <c r="AB102" s="45">
        <f t="shared" si="35"/>
        <v>87931.721853959491</v>
      </c>
      <c r="AC102" s="45" t="s">
        <v>146</v>
      </c>
      <c r="AD102" s="45">
        <f>AB102*Prisforløp!K$36</f>
        <v>52548.209236886913</v>
      </c>
      <c r="AE102" s="45" t="s">
        <v>86</v>
      </c>
      <c r="AG102" s="56">
        <f t="shared" si="36"/>
        <v>4729338.8313198211</v>
      </c>
      <c r="AH102" s="56" t="s">
        <v>86</v>
      </c>
      <c r="AI102" s="56">
        <f t="shared" si="21"/>
        <v>8527338.8313198201</v>
      </c>
      <c r="AJ102" s="45" t="s">
        <v>152</v>
      </c>
      <c r="AK102" s="45">
        <f t="shared" si="22"/>
        <v>3783471.0650558574</v>
      </c>
      <c r="AL102" s="45" t="s">
        <v>86</v>
      </c>
      <c r="AM102" s="45">
        <f t="shared" si="23"/>
        <v>8214471.0650558574</v>
      </c>
      <c r="AN102" s="45" t="s">
        <v>152</v>
      </c>
      <c r="AO102" s="45">
        <f t="shared" si="24"/>
        <v>3152892.5542132147</v>
      </c>
      <c r="AP102" s="45" t="s">
        <v>86</v>
      </c>
      <c r="AQ102" s="45">
        <f t="shared" si="25"/>
        <v>8216892.5542132147</v>
      </c>
      <c r="AR102" s="45" t="s">
        <v>152</v>
      </c>
    </row>
    <row r="103" spans="2:44" x14ac:dyDescent="0.3">
      <c r="B103" s="2">
        <v>0.88</v>
      </c>
      <c r="C103" s="43">
        <f t="shared" si="26"/>
        <v>667.48115954904949</v>
      </c>
      <c r="D103" s="43" t="s">
        <v>130</v>
      </c>
      <c r="F103" s="45">
        <f t="shared" si="27"/>
        <v>103.14752653543837</v>
      </c>
      <c r="G103" s="45" t="s">
        <v>131</v>
      </c>
      <c r="H103" s="45">
        <f t="shared" si="28"/>
        <v>46533.495567473205</v>
      </c>
      <c r="I103" s="45" t="s">
        <v>145</v>
      </c>
      <c r="J103" s="45">
        <f t="shared" si="29"/>
        <v>134947.13714567228</v>
      </c>
      <c r="K103" s="45" t="s">
        <v>146</v>
      </c>
      <c r="L103" s="45">
        <f>J103*Prisforløp!K$36</f>
        <v>80644.734904964789</v>
      </c>
      <c r="M103" s="45" t="s">
        <v>86</v>
      </c>
      <c r="O103" s="45">
        <f t="shared" si="30"/>
        <v>89.991644684094354</v>
      </c>
      <c r="P103" s="45" t="s">
        <v>131</v>
      </c>
      <c r="Q103" s="45">
        <f t="shared" si="31"/>
        <v>37226.796453978568</v>
      </c>
      <c r="R103" s="45" t="s">
        <v>145</v>
      </c>
      <c r="S103" s="45">
        <f t="shared" si="32"/>
        <v>107957.70971653785</v>
      </c>
      <c r="T103" s="45" t="s">
        <v>146</v>
      </c>
      <c r="U103" s="45">
        <f>S103*Prisforløp!K$36</f>
        <v>64515.787923971839</v>
      </c>
      <c r="V103" s="45" t="s">
        <v>86</v>
      </c>
      <c r="X103" s="45">
        <f t="shared" si="33"/>
        <v>85.380036480608396</v>
      </c>
      <c r="Y103" s="45" t="s">
        <v>131</v>
      </c>
      <c r="Z103" s="45">
        <f t="shared" si="34"/>
        <v>31022.330378315473</v>
      </c>
      <c r="AA103" s="45" t="s">
        <v>145</v>
      </c>
      <c r="AB103" s="45">
        <f t="shared" si="35"/>
        <v>89964.758097114871</v>
      </c>
      <c r="AC103" s="45" t="s">
        <v>146</v>
      </c>
      <c r="AD103" s="45">
        <f>AB103*Prisforløp!K$36</f>
        <v>53763.156603309864</v>
      </c>
      <c r="AE103" s="45" t="s">
        <v>86</v>
      </c>
      <c r="AG103" s="56">
        <f t="shared" si="36"/>
        <v>4838684.0942978878</v>
      </c>
      <c r="AH103" s="56" t="s">
        <v>86</v>
      </c>
      <c r="AI103" s="56">
        <f t="shared" si="21"/>
        <v>8636684.0942978878</v>
      </c>
      <c r="AJ103" s="45" t="s">
        <v>152</v>
      </c>
      <c r="AK103" s="45">
        <f t="shared" si="22"/>
        <v>3870947.2754383101</v>
      </c>
      <c r="AL103" s="45" t="s">
        <v>86</v>
      </c>
      <c r="AM103" s="45">
        <f t="shared" si="23"/>
        <v>8301947.2754383106</v>
      </c>
      <c r="AN103" s="45" t="s">
        <v>152</v>
      </c>
      <c r="AO103" s="45">
        <f t="shared" si="24"/>
        <v>3225789.3961985917</v>
      </c>
      <c r="AP103" s="45" t="s">
        <v>86</v>
      </c>
      <c r="AQ103" s="45">
        <f t="shared" si="25"/>
        <v>8289789.3961985912</v>
      </c>
      <c r="AR103" s="45" t="s">
        <v>152</v>
      </c>
    </row>
    <row r="104" spans="2:44" x14ac:dyDescent="0.3">
      <c r="B104" s="2">
        <v>0.89</v>
      </c>
      <c r="C104" s="43">
        <f t="shared" si="26"/>
        <v>675.06617272574329</v>
      </c>
      <c r="D104" s="43" t="s">
        <v>130</v>
      </c>
      <c r="F104" s="45">
        <f t="shared" si="27"/>
        <v>104.32043825970322</v>
      </c>
      <c r="G104" s="45" t="s">
        <v>131</v>
      </c>
      <c r="H104" s="45">
        <f t="shared" si="28"/>
        <v>47597.083986306206</v>
      </c>
      <c r="I104" s="45" t="s">
        <v>145</v>
      </c>
      <c r="J104" s="45">
        <f t="shared" si="29"/>
        <v>138031.543560288</v>
      </c>
      <c r="K104" s="45" t="s">
        <v>146</v>
      </c>
      <c r="L104" s="45">
        <f>J104*Prisforløp!K$36</f>
        <v>82487.983623737877</v>
      </c>
      <c r="M104" s="45" t="s">
        <v>86</v>
      </c>
      <c r="O104" s="45">
        <f t="shared" si="30"/>
        <v>91.01495649376011</v>
      </c>
      <c r="P104" s="45" t="s">
        <v>131</v>
      </c>
      <c r="Q104" s="45">
        <f t="shared" si="31"/>
        <v>38077.667189044965</v>
      </c>
      <c r="R104" s="45" t="s">
        <v>145</v>
      </c>
      <c r="S104" s="45">
        <f t="shared" si="32"/>
        <v>110425.23484823039</v>
      </c>
      <c r="T104" s="45" t="s">
        <v>146</v>
      </c>
      <c r="U104" s="45">
        <f>S104*Prisforløp!K$36</f>
        <v>65990.386898990299</v>
      </c>
      <c r="V104" s="45" t="s">
        <v>86</v>
      </c>
      <c r="X104" s="45">
        <f t="shared" si="33"/>
        <v>86.350986474644742</v>
      </c>
      <c r="Y104" s="45" t="s">
        <v>131</v>
      </c>
      <c r="Z104" s="45">
        <f t="shared" si="34"/>
        <v>31731.389324204141</v>
      </c>
      <c r="AA104" s="45" t="s">
        <v>145</v>
      </c>
      <c r="AB104" s="45">
        <f t="shared" si="35"/>
        <v>92021.029040192007</v>
      </c>
      <c r="AC104" s="45" t="s">
        <v>146</v>
      </c>
      <c r="AD104" s="45">
        <f>AB104*Prisforløp!K$36</f>
        <v>54991.98908249192</v>
      </c>
      <c r="AE104" s="45" t="s">
        <v>86</v>
      </c>
      <c r="AG104" s="56">
        <f t="shared" si="36"/>
        <v>4949279.0174242724</v>
      </c>
      <c r="AH104" s="56" t="s">
        <v>86</v>
      </c>
      <c r="AI104" s="56">
        <f t="shared" si="21"/>
        <v>8747279.0174242724</v>
      </c>
      <c r="AJ104" s="45" t="s">
        <v>152</v>
      </c>
      <c r="AK104" s="45">
        <f t="shared" si="22"/>
        <v>3959423.2139394181</v>
      </c>
      <c r="AL104" s="45" t="s">
        <v>86</v>
      </c>
      <c r="AM104" s="45">
        <f t="shared" si="23"/>
        <v>8390423.2139394172</v>
      </c>
      <c r="AN104" s="45" t="s">
        <v>152</v>
      </c>
      <c r="AO104" s="45">
        <f t="shared" si="24"/>
        <v>3299519.3449495151</v>
      </c>
      <c r="AP104" s="45" t="s">
        <v>86</v>
      </c>
      <c r="AQ104" s="45">
        <f t="shared" si="25"/>
        <v>8363519.3449495155</v>
      </c>
      <c r="AR104" s="45" t="s">
        <v>152</v>
      </c>
    </row>
    <row r="105" spans="2:44" x14ac:dyDescent="0.3">
      <c r="B105" s="2">
        <v>0.9</v>
      </c>
      <c r="C105" s="43">
        <f t="shared" si="26"/>
        <v>682.65118590243696</v>
      </c>
      <c r="D105" s="43" t="s">
        <v>130</v>
      </c>
      <c r="F105" s="45">
        <f t="shared" si="27"/>
        <v>105.49336750051589</v>
      </c>
      <c r="G105" s="45" t="s">
        <v>131</v>
      </c>
      <c r="H105" s="45">
        <f t="shared" si="28"/>
        <v>48672.690353374601</v>
      </c>
      <c r="I105" s="45" t="s">
        <v>145</v>
      </c>
      <c r="J105" s="45">
        <f t="shared" si="29"/>
        <v>141150.80202478636</v>
      </c>
      <c r="K105" s="45" t="s">
        <v>146</v>
      </c>
      <c r="L105" s="45">
        <f>J105*Prisforløp!K$36</f>
        <v>84352.060011649635</v>
      </c>
      <c r="M105" s="45" t="s">
        <v>86</v>
      </c>
      <c r="O105" s="45">
        <f t="shared" si="30"/>
        <v>92.038283551650238</v>
      </c>
      <c r="P105" s="45" t="s">
        <v>131</v>
      </c>
      <c r="Q105" s="45">
        <f t="shared" si="31"/>
        <v>38938.152282699688</v>
      </c>
      <c r="R105" s="45" t="s">
        <v>145</v>
      </c>
      <c r="S105" s="45">
        <f t="shared" si="32"/>
        <v>112920.64161982908</v>
      </c>
      <c r="T105" s="45" t="s">
        <v>146</v>
      </c>
      <c r="U105" s="45">
        <f>S105*Prisforløp!K$36</f>
        <v>67481.648009319702</v>
      </c>
      <c r="V105" s="45" t="s">
        <v>86</v>
      </c>
      <c r="X105" s="45">
        <f t="shared" si="33"/>
        <v>87.321952678641537</v>
      </c>
      <c r="Y105" s="45" t="s">
        <v>131</v>
      </c>
      <c r="Z105" s="45">
        <f t="shared" si="34"/>
        <v>32448.460235583072</v>
      </c>
      <c r="AA105" s="45" t="s">
        <v>145</v>
      </c>
      <c r="AB105" s="45">
        <f t="shared" si="35"/>
        <v>94100.534683190912</v>
      </c>
      <c r="AC105" s="45" t="s">
        <v>146</v>
      </c>
      <c r="AD105" s="45">
        <f>AB105*Prisforløp!K$36</f>
        <v>56234.706674433095</v>
      </c>
      <c r="AE105" s="45" t="s">
        <v>86</v>
      </c>
      <c r="AG105" s="56">
        <f t="shared" si="36"/>
        <v>5061123.6006989777</v>
      </c>
      <c r="AH105" s="56" t="s">
        <v>86</v>
      </c>
      <c r="AI105" s="56">
        <f t="shared" si="21"/>
        <v>8859123.6006989777</v>
      </c>
      <c r="AJ105" s="45" t="s">
        <v>152</v>
      </c>
      <c r="AK105" s="45">
        <f t="shared" si="22"/>
        <v>4048898.8805591823</v>
      </c>
      <c r="AL105" s="45" t="s">
        <v>86</v>
      </c>
      <c r="AM105" s="45">
        <f t="shared" si="23"/>
        <v>8479898.8805591818</v>
      </c>
      <c r="AN105" s="45" t="s">
        <v>152</v>
      </c>
      <c r="AO105" s="45">
        <f t="shared" si="24"/>
        <v>3374082.4004659858</v>
      </c>
      <c r="AP105" s="45" t="s">
        <v>86</v>
      </c>
      <c r="AQ105" s="45">
        <f t="shared" si="25"/>
        <v>8438082.4004659858</v>
      </c>
      <c r="AR105" s="45" t="s">
        <v>152</v>
      </c>
    </row>
    <row r="106" spans="2:44" x14ac:dyDescent="0.3">
      <c r="B106" s="2">
        <v>0.91</v>
      </c>
      <c r="C106" s="43">
        <f t="shared" si="26"/>
        <v>690.23619907913076</v>
      </c>
      <c r="D106" s="43" t="s">
        <v>130</v>
      </c>
      <c r="F106" s="45">
        <f t="shared" si="27"/>
        <v>106.66631425711967</v>
      </c>
      <c r="G106" s="45" t="s">
        <v>131</v>
      </c>
      <c r="H106" s="45">
        <f t="shared" si="28"/>
        <v>49760.314668678409</v>
      </c>
      <c r="I106" s="45" t="s">
        <v>145</v>
      </c>
      <c r="J106" s="45">
        <f t="shared" si="29"/>
        <v>144304.91253916739</v>
      </c>
      <c r="K106" s="45" t="s">
        <v>146</v>
      </c>
      <c r="L106" s="45">
        <f>J106*Prisforløp!K$36</f>
        <v>86236.964068700079</v>
      </c>
      <c r="M106" s="45" t="s">
        <v>86</v>
      </c>
      <c r="O106" s="45">
        <f t="shared" si="30"/>
        <v>93.06162585686252</v>
      </c>
      <c r="P106" s="45" t="s">
        <v>131</v>
      </c>
      <c r="Q106" s="45">
        <f t="shared" si="31"/>
        <v>39808.251734942729</v>
      </c>
      <c r="R106" s="45" t="s">
        <v>145</v>
      </c>
      <c r="S106" s="45">
        <f t="shared" si="32"/>
        <v>115443.9300313339</v>
      </c>
      <c r="T106" s="45" t="s">
        <v>146</v>
      </c>
      <c r="U106" s="45">
        <f>S106*Prisforløp!K$36</f>
        <v>68989.571254960058</v>
      </c>
      <c r="V106" s="45" t="s">
        <v>86</v>
      </c>
      <c r="X106" s="45">
        <f t="shared" si="33"/>
        <v>88.292935092264088</v>
      </c>
      <c r="Y106" s="45" t="s">
        <v>131</v>
      </c>
      <c r="Z106" s="45">
        <f t="shared" si="34"/>
        <v>33173.54311245228</v>
      </c>
      <c r="AA106" s="45" t="s">
        <v>145</v>
      </c>
      <c r="AB106" s="45">
        <f t="shared" si="35"/>
        <v>96203.275026111616</v>
      </c>
      <c r="AC106" s="45" t="s">
        <v>146</v>
      </c>
      <c r="AD106" s="45">
        <f>AB106*Prisforløp!K$36</f>
        <v>57491.309379133403</v>
      </c>
      <c r="AE106" s="45" t="s">
        <v>86</v>
      </c>
      <c r="AG106" s="56">
        <f t="shared" si="36"/>
        <v>5174217.8441220047</v>
      </c>
      <c r="AH106" s="56" t="s">
        <v>86</v>
      </c>
      <c r="AI106" s="56">
        <f t="shared" si="21"/>
        <v>8972217.8441220038</v>
      </c>
      <c r="AJ106" s="45" t="s">
        <v>152</v>
      </c>
      <c r="AK106" s="45">
        <f t="shared" si="22"/>
        <v>4139374.2752976036</v>
      </c>
      <c r="AL106" s="45" t="s">
        <v>86</v>
      </c>
      <c r="AM106" s="45">
        <f t="shared" si="23"/>
        <v>8570374.2752976045</v>
      </c>
      <c r="AN106" s="45" t="s">
        <v>152</v>
      </c>
      <c r="AO106" s="45">
        <f t="shared" si="24"/>
        <v>3449478.5627480042</v>
      </c>
      <c r="AP106" s="45" t="s">
        <v>86</v>
      </c>
      <c r="AQ106" s="45">
        <f t="shared" si="25"/>
        <v>8513478.5627480038</v>
      </c>
      <c r="AR106" s="45" t="s">
        <v>152</v>
      </c>
    </row>
    <row r="107" spans="2:44" x14ac:dyDescent="0.3">
      <c r="B107" s="2">
        <v>0.92</v>
      </c>
      <c r="C107" s="43">
        <f t="shared" si="26"/>
        <v>697.82121225582455</v>
      </c>
      <c r="D107" s="43" t="s">
        <v>130</v>
      </c>
      <c r="F107" s="45">
        <f t="shared" si="27"/>
        <v>107.83927852861234</v>
      </c>
      <c r="G107" s="45" t="s">
        <v>131</v>
      </c>
      <c r="H107" s="45">
        <f t="shared" si="28"/>
        <v>50859.956932217625</v>
      </c>
      <c r="I107" s="45" t="s">
        <v>145</v>
      </c>
      <c r="J107" s="45">
        <f t="shared" si="29"/>
        <v>147493.87510343111</v>
      </c>
      <c r="K107" s="45" t="s">
        <v>146</v>
      </c>
      <c r="L107" s="45">
        <f>J107*Prisforløp!K$36</f>
        <v>88142.695794889223</v>
      </c>
      <c r="M107" s="45" t="s">
        <v>86</v>
      </c>
      <c r="O107" s="45">
        <f t="shared" si="30"/>
        <v>94.084983408494736</v>
      </c>
      <c r="P107" s="45" t="s">
        <v>131</v>
      </c>
      <c r="Q107" s="45">
        <f t="shared" si="31"/>
        <v>40687.965545774103</v>
      </c>
      <c r="R107" s="45" t="s">
        <v>145</v>
      </c>
      <c r="S107" s="45">
        <f t="shared" si="32"/>
        <v>117995.1000827449</v>
      </c>
      <c r="T107" s="45" t="s">
        <v>146</v>
      </c>
      <c r="U107" s="45">
        <f>S107*Prisforløp!K$36</f>
        <v>70514.156635911379</v>
      </c>
      <c r="V107" s="45" t="s">
        <v>86</v>
      </c>
      <c r="X107" s="45">
        <f t="shared" si="33"/>
        <v>89.263933714624727</v>
      </c>
      <c r="Y107" s="45" t="s">
        <v>131</v>
      </c>
      <c r="Z107" s="45">
        <f t="shared" si="34"/>
        <v>33906.637954811755</v>
      </c>
      <c r="AA107" s="45" t="s">
        <v>145</v>
      </c>
      <c r="AB107" s="45">
        <f t="shared" si="35"/>
        <v>98329.25006895409</v>
      </c>
      <c r="AC107" s="45" t="s">
        <v>146</v>
      </c>
      <c r="AD107" s="45">
        <f>AB107*Prisforløp!K$36</f>
        <v>58761.797196592823</v>
      </c>
      <c r="AE107" s="45" t="s">
        <v>86</v>
      </c>
      <c r="AG107" s="56">
        <f t="shared" si="36"/>
        <v>5288561.7476933533</v>
      </c>
      <c r="AH107" s="56" t="s">
        <v>86</v>
      </c>
      <c r="AI107" s="56">
        <f t="shared" si="21"/>
        <v>9086561.7476933524</v>
      </c>
      <c r="AJ107" s="45" t="s">
        <v>152</v>
      </c>
      <c r="AK107" s="45">
        <f t="shared" si="22"/>
        <v>4230849.3981546825</v>
      </c>
      <c r="AL107" s="45" t="s">
        <v>86</v>
      </c>
      <c r="AM107" s="45">
        <f t="shared" si="23"/>
        <v>8661849.3981546834</v>
      </c>
      <c r="AN107" s="45" t="s">
        <v>152</v>
      </c>
      <c r="AO107" s="45">
        <f t="shared" si="24"/>
        <v>3525707.8317955695</v>
      </c>
      <c r="AP107" s="45" t="s">
        <v>86</v>
      </c>
      <c r="AQ107" s="45">
        <f t="shared" si="25"/>
        <v>8589707.8317955695</v>
      </c>
      <c r="AR107" s="45" t="s">
        <v>152</v>
      </c>
    </row>
    <row r="108" spans="2:44" x14ac:dyDescent="0.3">
      <c r="B108" s="2">
        <v>0.93</v>
      </c>
      <c r="C108" s="43">
        <f t="shared" si="26"/>
        <v>705.40622543251823</v>
      </c>
      <c r="D108" s="43" t="s">
        <v>130</v>
      </c>
      <c r="F108" s="45">
        <f t="shared" si="27"/>
        <v>109.012260314179</v>
      </c>
      <c r="G108" s="45" t="s">
        <v>131</v>
      </c>
      <c r="H108" s="45">
        <f t="shared" si="28"/>
        <v>51971.617143992211</v>
      </c>
      <c r="I108" s="45" t="s">
        <v>145</v>
      </c>
      <c r="J108" s="45">
        <f t="shared" si="29"/>
        <v>150717.68971757739</v>
      </c>
      <c r="K108" s="45" t="s">
        <v>146</v>
      </c>
      <c r="L108" s="45">
        <f>J108*Prisforløp!K$36</f>
        <v>90069.25519021698</v>
      </c>
      <c r="M108" s="45" t="s">
        <v>86</v>
      </c>
      <c r="O108" s="45">
        <f t="shared" si="30"/>
        <v>95.108356206226745</v>
      </c>
      <c r="P108" s="45" t="s">
        <v>131</v>
      </c>
      <c r="Q108" s="45">
        <f t="shared" si="31"/>
        <v>41577.293715193773</v>
      </c>
      <c r="R108" s="45" t="s">
        <v>145</v>
      </c>
      <c r="S108" s="45">
        <f t="shared" si="32"/>
        <v>120574.15177406195</v>
      </c>
      <c r="T108" s="45" t="s">
        <v>146</v>
      </c>
      <c r="U108" s="45">
        <f>S108*Prisforløp!K$36</f>
        <v>72055.404152173593</v>
      </c>
      <c r="V108" s="45" t="s">
        <v>86</v>
      </c>
      <c r="X108" s="45">
        <f t="shared" si="33"/>
        <v>90.234948544821236</v>
      </c>
      <c r="Y108" s="45" t="s">
        <v>131</v>
      </c>
      <c r="Z108" s="45">
        <f t="shared" si="34"/>
        <v>34647.744762661481</v>
      </c>
      <c r="AA108" s="45" t="s">
        <v>145</v>
      </c>
      <c r="AB108" s="45">
        <f t="shared" si="35"/>
        <v>100478.4598117183</v>
      </c>
      <c r="AC108" s="45" t="s">
        <v>146</v>
      </c>
      <c r="AD108" s="45">
        <f>AB108*Prisforløp!K$36</f>
        <v>60046.170126811339</v>
      </c>
      <c r="AE108" s="45" t="s">
        <v>86</v>
      </c>
      <c r="AG108" s="56">
        <f t="shared" si="36"/>
        <v>5404155.311413019</v>
      </c>
      <c r="AH108" s="56" t="s">
        <v>86</v>
      </c>
      <c r="AI108" s="56">
        <f t="shared" si="21"/>
        <v>9202155.3114130199</v>
      </c>
      <c r="AJ108" s="45" t="s">
        <v>152</v>
      </c>
      <c r="AK108" s="45">
        <f t="shared" si="22"/>
        <v>4323324.2491304157</v>
      </c>
      <c r="AL108" s="45" t="s">
        <v>86</v>
      </c>
      <c r="AM108" s="45">
        <f t="shared" si="23"/>
        <v>8754324.2491304167</v>
      </c>
      <c r="AN108" s="45" t="s">
        <v>152</v>
      </c>
      <c r="AO108" s="45">
        <f t="shared" si="24"/>
        <v>3602770.2076086802</v>
      </c>
      <c r="AP108" s="45" t="s">
        <v>86</v>
      </c>
      <c r="AQ108" s="45">
        <f t="shared" si="25"/>
        <v>8666770.2076086812</v>
      </c>
      <c r="AR108" s="45" t="s">
        <v>152</v>
      </c>
    </row>
    <row r="109" spans="2:44" x14ac:dyDescent="0.3">
      <c r="B109" s="2">
        <v>0.94</v>
      </c>
      <c r="C109" s="43">
        <f t="shared" si="26"/>
        <v>712.9912386092119</v>
      </c>
      <c r="D109" s="43" t="s">
        <v>130</v>
      </c>
      <c r="F109" s="45">
        <f t="shared" si="27"/>
        <v>110.18525961258274</v>
      </c>
      <c r="G109" s="45" t="s">
        <v>131</v>
      </c>
      <c r="H109" s="45">
        <f t="shared" si="28"/>
        <v>53095.295304002211</v>
      </c>
      <c r="I109" s="45" t="s">
        <v>145</v>
      </c>
      <c r="J109" s="45">
        <f t="shared" si="29"/>
        <v>153976.3563816064</v>
      </c>
      <c r="K109" s="45" t="s">
        <v>146</v>
      </c>
      <c r="L109" s="45">
        <f>J109*Prisforløp!K$36</f>
        <v>92016.642254683451</v>
      </c>
      <c r="M109" s="45" t="s">
        <v>86</v>
      </c>
      <c r="O109" s="45">
        <f t="shared" si="30"/>
        <v>96.131744248967152</v>
      </c>
      <c r="P109" s="45" t="s">
        <v>131</v>
      </c>
      <c r="Q109" s="45">
        <f t="shared" si="31"/>
        <v>42476.236243201769</v>
      </c>
      <c r="R109" s="45" t="s">
        <v>145</v>
      </c>
      <c r="S109" s="45">
        <f t="shared" si="32"/>
        <v>123181.08510528512</v>
      </c>
      <c r="T109" s="45" t="s">
        <v>146</v>
      </c>
      <c r="U109" s="45">
        <f>S109*Prisforløp!K$36</f>
        <v>73613.313803746758</v>
      </c>
      <c r="V109" s="45" t="s">
        <v>86</v>
      </c>
      <c r="X109" s="45">
        <f t="shared" si="33"/>
        <v>91.205979582475265</v>
      </c>
      <c r="Y109" s="45" t="s">
        <v>131</v>
      </c>
      <c r="Z109" s="45">
        <f t="shared" si="34"/>
        <v>35396.863536001474</v>
      </c>
      <c r="AA109" s="45" t="s">
        <v>145</v>
      </c>
      <c r="AB109" s="45">
        <f t="shared" si="35"/>
        <v>102650.90425440427</v>
      </c>
      <c r="AC109" s="45" t="s">
        <v>146</v>
      </c>
      <c r="AD109" s="45">
        <f>AB109*Prisforløp!K$36</f>
        <v>61344.428169788967</v>
      </c>
      <c r="AE109" s="45" t="s">
        <v>86</v>
      </c>
      <c r="AG109" s="56">
        <f t="shared" si="36"/>
        <v>5520998.5352810072</v>
      </c>
      <c r="AH109" s="56" t="s">
        <v>86</v>
      </c>
      <c r="AI109" s="56">
        <f t="shared" si="21"/>
        <v>9318998.5352810062</v>
      </c>
      <c r="AJ109" s="45" t="s">
        <v>152</v>
      </c>
      <c r="AK109" s="45">
        <f t="shared" si="22"/>
        <v>4416798.8282248052</v>
      </c>
      <c r="AL109" s="45" t="s">
        <v>86</v>
      </c>
      <c r="AM109" s="45">
        <f t="shared" si="23"/>
        <v>8847798.8282248043</v>
      </c>
      <c r="AN109" s="45" t="s">
        <v>152</v>
      </c>
      <c r="AO109" s="45">
        <f t="shared" si="24"/>
        <v>3680665.6901873378</v>
      </c>
      <c r="AP109" s="45" t="s">
        <v>86</v>
      </c>
      <c r="AQ109" s="45">
        <f t="shared" si="25"/>
        <v>8744665.6901873387</v>
      </c>
      <c r="AR109" s="45" t="s">
        <v>152</v>
      </c>
    </row>
    <row r="110" spans="2:44" x14ac:dyDescent="0.3">
      <c r="B110" s="2">
        <v>0.95</v>
      </c>
      <c r="C110" s="43">
        <f t="shared" si="26"/>
        <v>720.5762517859057</v>
      </c>
      <c r="D110" s="43" t="s">
        <v>130</v>
      </c>
      <c r="F110" s="45">
        <f t="shared" si="27"/>
        <v>111.35827642306685</v>
      </c>
      <c r="G110" s="45" t="s">
        <v>131</v>
      </c>
      <c r="H110" s="45">
        <f t="shared" si="28"/>
        <v>54230.991412247626</v>
      </c>
      <c r="I110" s="45" t="s">
        <v>145</v>
      </c>
      <c r="J110" s="45">
        <f t="shared" si="29"/>
        <v>157269.8750955181</v>
      </c>
      <c r="K110" s="45" t="s">
        <v>146</v>
      </c>
      <c r="L110" s="45">
        <f>J110*Prisforløp!K$36</f>
        <v>93984.856988288622</v>
      </c>
      <c r="M110" s="45" t="s">
        <v>86</v>
      </c>
      <c r="O110" s="45">
        <f t="shared" si="30"/>
        <v>97.155147536381264</v>
      </c>
      <c r="P110" s="45" t="s">
        <v>131</v>
      </c>
      <c r="Q110" s="45">
        <f t="shared" si="31"/>
        <v>43384.793129798105</v>
      </c>
      <c r="R110" s="45" t="s">
        <v>145</v>
      </c>
      <c r="S110" s="45">
        <f t="shared" si="32"/>
        <v>125815.90007641452</v>
      </c>
      <c r="T110" s="45" t="s">
        <v>146</v>
      </c>
      <c r="U110" s="45">
        <f>S110*Prisforløp!K$36</f>
        <v>75187.885590630918</v>
      </c>
      <c r="V110" s="45" t="s">
        <v>86</v>
      </c>
      <c r="X110" s="45">
        <f t="shared" si="33"/>
        <v>92.177026826553629</v>
      </c>
      <c r="Y110" s="45" t="s">
        <v>131</v>
      </c>
      <c r="Z110" s="45">
        <f t="shared" si="34"/>
        <v>36153.994274831755</v>
      </c>
      <c r="AA110" s="45" t="s">
        <v>145</v>
      </c>
      <c r="AB110" s="45">
        <f t="shared" si="35"/>
        <v>104846.58339701209</v>
      </c>
      <c r="AC110" s="45" t="s">
        <v>146</v>
      </c>
      <c r="AD110" s="45">
        <f>AB110*Prisforløp!K$36</f>
        <v>62656.571325525758</v>
      </c>
      <c r="AE110" s="45" t="s">
        <v>86</v>
      </c>
      <c r="AG110" s="56">
        <f t="shared" si="36"/>
        <v>5639091.419297317</v>
      </c>
      <c r="AH110" s="56" t="s">
        <v>86</v>
      </c>
      <c r="AI110" s="56">
        <f t="shared" si="21"/>
        <v>9437091.419297317</v>
      </c>
      <c r="AJ110" s="45" t="s">
        <v>152</v>
      </c>
      <c r="AK110" s="45">
        <f t="shared" si="22"/>
        <v>4511273.1354378555</v>
      </c>
      <c r="AL110" s="45" t="s">
        <v>86</v>
      </c>
      <c r="AM110" s="45">
        <f t="shared" si="23"/>
        <v>8942273.1354378555</v>
      </c>
      <c r="AN110" s="45" t="s">
        <v>152</v>
      </c>
      <c r="AO110" s="45">
        <f t="shared" si="24"/>
        <v>3759394.2795315455</v>
      </c>
      <c r="AP110" s="45" t="s">
        <v>86</v>
      </c>
      <c r="AQ110" s="45">
        <f t="shared" si="25"/>
        <v>8823394.2795315459</v>
      </c>
      <c r="AR110" s="45" t="s">
        <v>152</v>
      </c>
    </row>
    <row r="111" spans="2:44" x14ac:dyDescent="0.3">
      <c r="B111" s="2">
        <v>0.96</v>
      </c>
      <c r="C111" s="43">
        <f t="shared" si="26"/>
        <v>728.16126496259938</v>
      </c>
      <c r="D111" s="43" t="s">
        <v>130</v>
      </c>
      <c r="F111" s="45">
        <f t="shared" si="27"/>
        <v>112.53131074486009</v>
      </c>
      <c r="G111" s="45" t="s">
        <v>131</v>
      </c>
      <c r="H111" s="45">
        <f t="shared" si="28"/>
        <v>55378.705468728418</v>
      </c>
      <c r="I111" s="45" t="s">
        <v>145</v>
      </c>
      <c r="J111" s="45">
        <f t="shared" si="29"/>
        <v>160598.24585931242</v>
      </c>
      <c r="K111" s="45" t="s">
        <v>146</v>
      </c>
      <c r="L111" s="45">
        <f>J111*Prisforløp!K$36</f>
        <v>95973.899391032435</v>
      </c>
      <c r="M111" s="45" t="s">
        <v>86</v>
      </c>
      <c r="O111" s="45">
        <f t="shared" si="30"/>
        <v>98.178566067537758</v>
      </c>
      <c r="P111" s="45" t="s">
        <v>131</v>
      </c>
      <c r="Q111" s="45">
        <f t="shared" si="31"/>
        <v>44302.964374982745</v>
      </c>
      <c r="R111" s="45" t="s">
        <v>145</v>
      </c>
      <c r="S111" s="45">
        <f t="shared" si="32"/>
        <v>128478.59668744996</v>
      </c>
      <c r="T111" s="45" t="s">
        <v>146</v>
      </c>
      <c r="U111" s="45">
        <f>S111*Prisforløp!K$36</f>
        <v>76779.119512825957</v>
      </c>
      <c r="V111" s="45" t="s">
        <v>86</v>
      </c>
      <c r="X111" s="45">
        <f t="shared" si="33"/>
        <v>93.148090276663424</v>
      </c>
      <c r="Y111" s="45" t="s">
        <v>131</v>
      </c>
      <c r="Z111" s="45">
        <f t="shared" si="34"/>
        <v>36919.136979152281</v>
      </c>
      <c r="AA111" s="45" t="s">
        <v>145</v>
      </c>
      <c r="AB111" s="45">
        <f t="shared" si="35"/>
        <v>107065.49723954163</v>
      </c>
      <c r="AC111" s="45" t="s">
        <v>146</v>
      </c>
      <c r="AD111" s="45">
        <f>AB111*Prisforløp!K$36</f>
        <v>63982.599594021631</v>
      </c>
      <c r="AE111" s="45" t="s">
        <v>86</v>
      </c>
      <c r="AG111" s="56">
        <f t="shared" si="36"/>
        <v>5758433.9634619458</v>
      </c>
      <c r="AH111" s="56" t="s">
        <v>86</v>
      </c>
      <c r="AI111" s="56">
        <f t="shared" si="21"/>
        <v>9556433.9634619467</v>
      </c>
      <c r="AJ111" s="45" t="s">
        <v>152</v>
      </c>
      <c r="AK111" s="45">
        <f t="shared" si="22"/>
        <v>4606747.1707695574</v>
      </c>
      <c r="AL111" s="45" t="s">
        <v>86</v>
      </c>
      <c r="AM111" s="45">
        <f t="shared" si="23"/>
        <v>9037747.1707695574</v>
      </c>
      <c r="AN111" s="45" t="s">
        <v>152</v>
      </c>
      <c r="AO111" s="45">
        <f t="shared" si="24"/>
        <v>3838955.9756412976</v>
      </c>
      <c r="AP111" s="45" t="s">
        <v>86</v>
      </c>
      <c r="AQ111" s="45">
        <f t="shared" si="25"/>
        <v>8902955.9756412972</v>
      </c>
      <c r="AR111" s="45" t="s">
        <v>152</v>
      </c>
    </row>
    <row r="112" spans="2:44" x14ac:dyDescent="0.3">
      <c r="B112" s="2">
        <v>0.97</v>
      </c>
      <c r="C112" s="43">
        <f t="shared" si="26"/>
        <v>735.74627813929317</v>
      </c>
      <c r="D112" s="43" t="s">
        <v>130</v>
      </c>
      <c r="F112" s="45">
        <f t="shared" si="27"/>
        <v>113.70436257666734</v>
      </c>
      <c r="G112" s="45" t="s">
        <v>131</v>
      </c>
      <c r="H112" s="45">
        <f t="shared" si="28"/>
        <v>56538.437473444639</v>
      </c>
      <c r="I112" s="45" t="s">
        <v>145</v>
      </c>
      <c r="J112" s="45">
        <f t="shared" si="29"/>
        <v>163961.46867298946</v>
      </c>
      <c r="K112" s="45" t="s">
        <v>146</v>
      </c>
      <c r="L112" s="45">
        <f>J112*Prisforløp!K$36</f>
        <v>97983.769462914977</v>
      </c>
      <c r="M112" s="45" t="s">
        <v>86</v>
      </c>
      <c r="O112" s="45">
        <f t="shared" si="30"/>
        <v>99.201999841650832</v>
      </c>
      <c r="P112" s="45" t="s">
        <v>131</v>
      </c>
      <c r="Q112" s="45">
        <f t="shared" si="31"/>
        <v>45230.74997875571</v>
      </c>
      <c r="R112" s="45" t="s">
        <v>145</v>
      </c>
      <c r="S112" s="45">
        <f t="shared" si="32"/>
        <v>131169.17493839154</v>
      </c>
      <c r="T112" s="45" t="s">
        <v>146</v>
      </c>
      <c r="U112" s="45">
        <f>S112*Prisforløp!K$36</f>
        <v>78387.015570331961</v>
      </c>
      <c r="V112" s="45" t="s">
        <v>86</v>
      </c>
      <c r="X112" s="45">
        <f t="shared" si="33"/>
        <v>94.119169931771467</v>
      </c>
      <c r="Y112" s="45" t="s">
        <v>131</v>
      </c>
      <c r="Z112" s="45">
        <f t="shared" si="34"/>
        <v>37692.291648963095</v>
      </c>
      <c r="AA112" s="45" t="s">
        <v>145</v>
      </c>
      <c r="AB112" s="45">
        <f t="shared" si="35"/>
        <v>109307.64578199298</v>
      </c>
      <c r="AC112" s="45" t="s">
        <v>146</v>
      </c>
      <c r="AD112" s="45">
        <f>AB112*Prisforløp!K$36</f>
        <v>65322.512975276652</v>
      </c>
      <c r="AE112" s="45" t="s">
        <v>86</v>
      </c>
      <c r="AG112" s="56">
        <f t="shared" si="36"/>
        <v>5879026.1677748989</v>
      </c>
      <c r="AH112" s="56" t="s">
        <v>86</v>
      </c>
      <c r="AI112" s="56">
        <f t="shared" si="21"/>
        <v>9677026.1677748989</v>
      </c>
      <c r="AJ112" s="45" t="s">
        <v>152</v>
      </c>
      <c r="AK112" s="45">
        <f t="shared" si="22"/>
        <v>4703220.9342199173</v>
      </c>
      <c r="AL112" s="45" t="s">
        <v>86</v>
      </c>
      <c r="AM112" s="45">
        <f t="shared" si="23"/>
        <v>9134220.9342199173</v>
      </c>
      <c r="AN112" s="45" t="s">
        <v>152</v>
      </c>
      <c r="AO112" s="45">
        <f t="shared" si="24"/>
        <v>3919350.778516599</v>
      </c>
      <c r="AP112" s="45" t="s">
        <v>86</v>
      </c>
      <c r="AQ112" s="45">
        <f t="shared" si="25"/>
        <v>8983350.778516598</v>
      </c>
      <c r="AR112" s="45" t="s">
        <v>152</v>
      </c>
    </row>
    <row r="113" spans="2:44" x14ac:dyDescent="0.3">
      <c r="B113" s="2">
        <v>0.98</v>
      </c>
      <c r="C113" s="43">
        <f t="shared" si="26"/>
        <v>743.33129131598696</v>
      </c>
      <c r="D113" s="43" t="s">
        <v>130</v>
      </c>
      <c r="F113" s="45">
        <f t="shared" si="27"/>
        <v>114.87743191773188</v>
      </c>
      <c r="G113" s="45" t="s">
        <v>131</v>
      </c>
      <c r="H113" s="45">
        <f t="shared" si="28"/>
        <v>57710.18742639626</v>
      </c>
      <c r="I113" s="45" t="s">
        <v>145</v>
      </c>
      <c r="J113" s="45">
        <f t="shared" si="29"/>
        <v>167359.54353654914</v>
      </c>
      <c r="K113" s="45" t="s">
        <v>146</v>
      </c>
      <c r="L113" s="45">
        <f>J113*Prisforløp!K$36</f>
        <v>100014.46720393618</v>
      </c>
      <c r="M113" s="45" t="s">
        <v>86</v>
      </c>
      <c r="O113" s="45">
        <f t="shared" si="30"/>
        <v>100.22544885828393</v>
      </c>
      <c r="P113" s="45" t="s">
        <v>131</v>
      </c>
      <c r="Q113" s="45">
        <f t="shared" si="31"/>
        <v>46168.149941117015</v>
      </c>
      <c r="R113" s="45" t="s">
        <v>145</v>
      </c>
      <c r="S113" s="45">
        <f t="shared" si="32"/>
        <v>133887.63482923934</v>
      </c>
      <c r="T113" s="45" t="s">
        <v>146</v>
      </c>
      <c r="U113" s="45">
        <f>S113*Prisforløp!K$36</f>
        <v>80011.573763148961</v>
      </c>
      <c r="V113" s="45" t="s">
        <v>86</v>
      </c>
      <c r="X113" s="45">
        <f t="shared" si="33"/>
        <v>95.09026579131023</v>
      </c>
      <c r="Y113" s="45" t="s">
        <v>131</v>
      </c>
      <c r="Z113" s="45">
        <f t="shared" si="34"/>
        <v>38473.458284264176</v>
      </c>
      <c r="AA113" s="45" t="s">
        <v>145</v>
      </c>
      <c r="AB113" s="45">
        <f t="shared" si="35"/>
        <v>111573.02902436611</v>
      </c>
      <c r="AC113" s="45" t="s">
        <v>146</v>
      </c>
      <c r="AD113" s="45">
        <f>AB113*Prisforløp!K$36</f>
        <v>66676.311469290798</v>
      </c>
      <c r="AE113" s="45" t="s">
        <v>86</v>
      </c>
      <c r="AG113" s="56">
        <f t="shared" si="36"/>
        <v>6000868.032236171</v>
      </c>
      <c r="AH113" s="56" t="s">
        <v>86</v>
      </c>
      <c r="AI113" s="56">
        <f t="shared" si="21"/>
        <v>9798868.03223617</v>
      </c>
      <c r="AJ113" s="45" t="s">
        <v>152</v>
      </c>
      <c r="AK113" s="45">
        <f t="shared" si="22"/>
        <v>4800694.4257889381</v>
      </c>
      <c r="AL113" s="45" t="s">
        <v>86</v>
      </c>
      <c r="AM113" s="45">
        <f t="shared" si="23"/>
        <v>9231694.425788939</v>
      </c>
      <c r="AN113" s="45" t="s">
        <v>152</v>
      </c>
      <c r="AO113" s="45">
        <f t="shared" si="24"/>
        <v>4000578.6881574481</v>
      </c>
      <c r="AP113" s="45" t="s">
        <v>86</v>
      </c>
      <c r="AQ113" s="45">
        <f t="shared" si="25"/>
        <v>9064578.6881574485</v>
      </c>
      <c r="AR113" s="45" t="s">
        <v>152</v>
      </c>
    </row>
    <row r="114" spans="2:44" x14ac:dyDescent="0.3">
      <c r="B114" s="2">
        <v>0.99</v>
      </c>
      <c r="C114" s="43">
        <f t="shared" si="26"/>
        <v>750.91630449268064</v>
      </c>
      <c r="D114" s="43" t="s">
        <v>130</v>
      </c>
      <c r="F114" s="45">
        <f t="shared" si="27"/>
        <v>116.05051876716607</v>
      </c>
      <c r="G114" s="45" t="s">
        <v>131</v>
      </c>
      <c r="H114" s="45">
        <f t="shared" si="28"/>
        <v>58893.955327583251</v>
      </c>
      <c r="I114" s="45" t="s">
        <v>145</v>
      </c>
      <c r="J114" s="45">
        <f t="shared" si="29"/>
        <v>170792.47044999144</v>
      </c>
      <c r="K114" s="45" t="s">
        <v>146</v>
      </c>
      <c r="L114" s="45">
        <f>J114*Prisforløp!K$36</f>
        <v>102065.99261409603</v>
      </c>
      <c r="M114" s="45" t="s">
        <v>86</v>
      </c>
      <c r="O114" s="45">
        <f t="shared" si="30"/>
        <v>101.2489131163602</v>
      </c>
      <c r="P114" s="45" t="s">
        <v>131</v>
      </c>
      <c r="Q114" s="45">
        <f t="shared" si="31"/>
        <v>47115.16426206661</v>
      </c>
      <c r="R114" s="45" t="s">
        <v>145</v>
      </c>
      <c r="S114" s="45">
        <f t="shared" si="32"/>
        <v>136633.97635999316</v>
      </c>
      <c r="T114" s="45" t="s">
        <v>146</v>
      </c>
      <c r="U114" s="45">
        <f>S114*Prisforløp!K$36</f>
        <v>81652.794091276824</v>
      </c>
      <c r="V114" s="45" t="s">
        <v>86</v>
      </c>
      <c r="X114" s="45">
        <f t="shared" si="33"/>
        <v>96.061377854915918</v>
      </c>
      <c r="Y114" s="45" t="s">
        <v>131</v>
      </c>
      <c r="Z114" s="45">
        <f t="shared" si="34"/>
        <v>39262.636885055508</v>
      </c>
      <c r="AA114" s="45" t="s">
        <v>145</v>
      </c>
      <c r="AB114" s="45">
        <f t="shared" si="35"/>
        <v>113861.64696666098</v>
      </c>
      <c r="AC114" s="45" t="s">
        <v>146</v>
      </c>
      <c r="AD114" s="45">
        <f>AB114*Prisforløp!K$36</f>
        <v>68043.995076064035</v>
      </c>
      <c r="AE114" s="45" t="s">
        <v>86</v>
      </c>
      <c r="AG114" s="56">
        <f t="shared" si="36"/>
        <v>6123959.5568457618</v>
      </c>
      <c r="AH114" s="56" t="s">
        <v>86</v>
      </c>
      <c r="AI114" s="56">
        <f t="shared" si="21"/>
        <v>9921959.5568457618</v>
      </c>
      <c r="AJ114" s="45" t="s">
        <v>152</v>
      </c>
      <c r="AK114" s="45">
        <f t="shared" si="22"/>
        <v>4899167.6454766095</v>
      </c>
      <c r="AL114" s="45" t="s">
        <v>86</v>
      </c>
      <c r="AM114" s="45">
        <f t="shared" si="23"/>
        <v>9330167.6454766095</v>
      </c>
      <c r="AN114" s="45" t="s">
        <v>152</v>
      </c>
      <c r="AO114" s="45">
        <f t="shared" si="24"/>
        <v>4082639.7045638422</v>
      </c>
      <c r="AP114" s="45" t="s">
        <v>86</v>
      </c>
      <c r="AQ114" s="45">
        <f t="shared" si="25"/>
        <v>9146639.7045638412</v>
      </c>
      <c r="AR114" s="45" t="s">
        <v>152</v>
      </c>
    </row>
    <row r="115" spans="2:44" x14ac:dyDescent="0.3">
      <c r="B115" s="2">
        <v>1</v>
      </c>
      <c r="C115" s="43">
        <f t="shared" si="26"/>
        <v>758.50131766937443</v>
      </c>
      <c r="D115" s="43" t="s">
        <v>130</v>
      </c>
      <c r="F115" s="45">
        <f t="shared" si="27"/>
        <v>117.22362312416954</v>
      </c>
      <c r="G115" s="45" t="s">
        <v>131</v>
      </c>
      <c r="H115" s="45">
        <f t="shared" si="28"/>
        <v>60089.741177005679</v>
      </c>
      <c r="I115" s="45" t="s">
        <v>145</v>
      </c>
      <c r="J115" s="45">
        <f t="shared" si="29"/>
        <v>174260.24941331646</v>
      </c>
      <c r="K115" s="45" t="s">
        <v>146</v>
      </c>
      <c r="L115" s="45">
        <f>J115*Prisforløp!K$36</f>
        <v>104138.34569339459</v>
      </c>
      <c r="M115" s="45" t="s">
        <v>86</v>
      </c>
      <c r="O115" s="45">
        <f t="shared" si="30"/>
        <v>102.27239261558861</v>
      </c>
      <c r="P115" s="45" t="s">
        <v>131</v>
      </c>
      <c r="Q115" s="45">
        <f t="shared" si="31"/>
        <v>48071.792941604552</v>
      </c>
      <c r="R115" s="45" t="s">
        <v>145</v>
      </c>
      <c r="S115" s="45">
        <f t="shared" si="32"/>
        <v>139408.19953065322</v>
      </c>
      <c r="T115" s="45" t="s">
        <v>146</v>
      </c>
      <c r="U115" s="45">
        <f>S115*Prisforløp!K$36</f>
        <v>83310.676554715697</v>
      </c>
      <c r="V115" s="45" t="s">
        <v>86</v>
      </c>
      <c r="X115" s="45">
        <f t="shared" si="33"/>
        <v>97.032506121191545</v>
      </c>
      <c r="Y115" s="45" t="s">
        <v>131</v>
      </c>
      <c r="Z115" s="45">
        <f t="shared" si="34"/>
        <v>40059.827451337122</v>
      </c>
      <c r="AA115" s="45" t="s">
        <v>145</v>
      </c>
      <c r="AB115" s="45">
        <f t="shared" si="35"/>
        <v>116173.49960887765</v>
      </c>
      <c r="AC115" s="45" t="s">
        <v>146</v>
      </c>
      <c r="AD115" s="45">
        <f>AB115*Prisforløp!K$36</f>
        <v>69425.563795596405</v>
      </c>
      <c r="AE115" s="45" t="s">
        <v>86</v>
      </c>
      <c r="AG115" s="56">
        <f t="shared" si="36"/>
        <v>6248300.7416036753</v>
      </c>
      <c r="AH115" s="56" t="s">
        <v>86</v>
      </c>
      <c r="AI115" s="56">
        <f t="shared" si="21"/>
        <v>10046300.741603676</v>
      </c>
      <c r="AJ115" s="45" t="s">
        <v>152</v>
      </c>
      <c r="AK115" s="45">
        <f t="shared" si="22"/>
        <v>4998640.5932829417</v>
      </c>
      <c r="AL115" s="45" t="s">
        <v>86</v>
      </c>
      <c r="AM115" s="45">
        <f t="shared" si="23"/>
        <v>9429640.5932829417</v>
      </c>
      <c r="AN115" s="45" t="s">
        <v>152</v>
      </c>
      <c r="AO115" s="45">
        <f t="shared" si="24"/>
        <v>4165533.8277357845</v>
      </c>
      <c r="AP115" s="45" t="s">
        <v>86</v>
      </c>
      <c r="AQ115" s="45">
        <f t="shared" si="25"/>
        <v>9229533.8277357854</v>
      </c>
      <c r="AR115" s="45" t="s">
        <v>152</v>
      </c>
    </row>
    <row r="116" spans="2:44" x14ac:dyDescent="0.3">
      <c r="B116" s="54"/>
    </row>
  </sheetData>
  <mergeCells count="20">
    <mergeCell ref="BG7:BG8"/>
    <mergeCell ref="BJ7:BJ8"/>
    <mergeCell ref="H4:I4"/>
    <mergeCell ref="J4:K4"/>
    <mergeCell ref="P4:Q4"/>
    <mergeCell ref="AO15:AR15"/>
    <mergeCell ref="AK15:AN15"/>
    <mergeCell ref="N4:O4"/>
    <mergeCell ref="L4:M4"/>
    <mergeCell ref="F15:G15"/>
    <mergeCell ref="H15:M15"/>
    <mergeCell ref="F14:M14"/>
    <mergeCell ref="AG14:AR14"/>
    <mergeCell ref="AG15:AJ15"/>
    <mergeCell ref="Z15:AE15"/>
    <mergeCell ref="X15:Y15"/>
    <mergeCell ref="Q15:V15"/>
    <mergeCell ref="O15:P15"/>
    <mergeCell ref="O14:V14"/>
    <mergeCell ref="X14:AE14"/>
  </mergeCells>
  <phoneticPr fontId="7" type="noConversion"/>
  <hyperlinks>
    <hyperlink ref="C2" r:id="rId1" xr:uid="{D122D2F4-50EC-4960-8BF0-EE4EE9405A4C}"/>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5F19-04E2-4A91-A3ED-4DBDDCC38C77}">
  <dimension ref="B1:W31"/>
  <sheetViews>
    <sheetView showGridLines="0" workbookViewId="0">
      <selection activeCell="V6" sqref="V6"/>
    </sheetView>
  </sheetViews>
  <sheetFormatPr baseColWidth="10" defaultRowHeight="14.4" x14ac:dyDescent="0.3"/>
  <cols>
    <col min="4" max="4" width="14.44140625" bestFit="1" customWidth="1"/>
    <col min="7" max="7" width="12.33203125" customWidth="1"/>
    <col min="8" max="8" width="10.33203125" customWidth="1"/>
    <col min="11" max="11" width="5.88671875" style="70" bestFit="1" customWidth="1"/>
    <col min="12" max="12" width="8.44140625" bestFit="1" customWidth="1"/>
    <col min="13" max="13" width="7.44140625" bestFit="1" customWidth="1"/>
    <col min="17" max="17" width="17.33203125" bestFit="1" customWidth="1"/>
    <col min="18" max="18" width="6" bestFit="1" customWidth="1"/>
    <col min="19" max="19" width="4.88671875" bestFit="1" customWidth="1"/>
    <col min="21" max="21" width="21.6640625" bestFit="1" customWidth="1"/>
    <col min="22" max="22" width="12" bestFit="1" customWidth="1"/>
    <col min="23" max="23" width="7.21875" bestFit="1" customWidth="1"/>
  </cols>
  <sheetData>
    <row r="1" spans="3:23" x14ac:dyDescent="0.3">
      <c r="D1" s="68" t="s">
        <v>185</v>
      </c>
      <c r="E1" t="s">
        <v>186</v>
      </c>
      <c r="I1" t="s">
        <v>192</v>
      </c>
    </row>
    <row r="2" spans="3:23" x14ac:dyDescent="0.3">
      <c r="Q2" s="112" t="s">
        <v>219</v>
      </c>
      <c r="R2" s="112"/>
      <c r="S2" s="112"/>
      <c r="U2" s="112" t="s">
        <v>222</v>
      </c>
      <c r="V2" s="112"/>
      <c r="W2" s="112"/>
    </row>
    <row r="3" spans="3:23" x14ac:dyDescent="0.3">
      <c r="C3" s="4"/>
      <c r="D3" s="4" t="s">
        <v>160</v>
      </c>
      <c r="E3" s="4" t="s">
        <v>161</v>
      </c>
      <c r="F3" s="4" t="s">
        <v>162</v>
      </c>
      <c r="I3" t="s">
        <v>190</v>
      </c>
      <c r="L3" t="s">
        <v>187</v>
      </c>
      <c r="M3">
        <v>108000</v>
      </c>
      <c r="N3" t="s">
        <v>130</v>
      </c>
      <c r="Q3" s="4" t="s">
        <v>201</v>
      </c>
      <c r="R3" s="4">
        <v>41.7</v>
      </c>
      <c r="S3" s="4" t="s">
        <v>220</v>
      </c>
      <c r="U3" s="4" t="s">
        <v>206</v>
      </c>
      <c r="V3" s="4">
        <f>(2*PI()*8.85*(10^-12)*R6)/(LN((R5/2)/(R3/2)))</f>
        <v>1.9262688033525123E-10</v>
      </c>
      <c r="W3" s="4" t="s">
        <v>208</v>
      </c>
    </row>
    <row r="4" spans="3:23" x14ac:dyDescent="0.3">
      <c r="C4" s="4" t="s">
        <v>163</v>
      </c>
      <c r="D4" s="45">
        <v>100</v>
      </c>
      <c r="E4" s="3">
        <v>100</v>
      </c>
      <c r="F4" s="78" t="s">
        <v>64</v>
      </c>
      <c r="I4" t="s">
        <v>191</v>
      </c>
      <c r="L4" t="s">
        <v>189</v>
      </c>
      <c r="M4" s="1">
        <f>M3^2/L30^2</f>
        <v>933.54741081044324</v>
      </c>
      <c r="N4" t="s">
        <v>188</v>
      </c>
      <c r="Q4" s="4" t="s">
        <v>202</v>
      </c>
      <c r="R4" s="4">
        <v>12</v>
      </c>
      <c r="S4" s="4" t="s">
        <v>220</v>
      </c>
      <c r="U4" s="4" t="s">
        <v>207</v>
      </c>
      <c r="V4" s="4">
        <f>R7/(2*PI())*LN((R5/2)/(R3/2))</f>
        <v>10567061027294.734</v>
      </c>
      <c r="W4" s="4" t="s">
        <v>209</v>
      </c>
    </row>
    <row r="5" spans="3:23" x14ac:dyDescent="0.3">
      <c r="C5" s="4" t="s">
        <v>213</v>
      </c>
      <c r="D5" s="4">
        <v>1.08</v>
      </c>
      <c r="E5" s="79" t="s">
        <v>64</v>
      </c>
      <c r="F5" s="79" t="s">
        <v>64</v>
      </c>
      <c r="G5" s="90"/>
      <c r="Q5" s="4" t="s">
        <v>203</v>
      </c>
      <c r="R5" s="4">
        <v>81</v>
      </c>
      <c r="S5" s="65" t="s">
        <v>220</v>
      </c>
      <c r="U5" s="4" t="s">
        <v>210</v>
      </c>
      <c r="V5" s="4">
        <f>SQRT(2)*(Kabelberegning!C4/SQRT(3))</f>
        <v>53888.774341229924</v>
      </c>
      <c r="W5" s="4" t="s">
        <v>131</v>
      </c>
    </row>
    <row r="6" spans="3:23" x14ac:dyDescent="0.3">
      <c r="C6" s="4" t="s">
        <v>214</v>
      </c>
      <c r="D6" s="4">
        <v>0.26</v>
      </c>
      <c r="E6" s="79" t="s">
        <v>64</v>
      </c>
      <c r="F6" s="79" t="s">
        <v>64</v>
      </c>
      <c r="Q6" s="4" t="s">
        <v>204</v>
      </c>
      <c r="R6" s="95">
        <v>2.2999999999999998</v>
      </c>
      <c r="S6" s="4"/>
      <c r="U6" s="4" t="s">
        <v>211</v>
      </c>
      <c r="V6" s="4">
        <f>V3*V4</f>
        <v>2035.4999999999998</v>
      </c>
      <c r="W6" s="4" t="s">
        <v>188</v>
      </c>
    </row>
    <row r="7" spans="3:23" x14ac:dyDescent="0.3">
      <c r="C7" s="4" t="s">
        <v>215</v>
      </c>
      <c r="D7" s="4">
        <v>0.17</v>
      </c>
      <c r="E7" s="79" t="s">
        <v>64</v>
      </c>
      <c r="F7" s="79" t="s">
        <v>64</v>
      </c>
      <c r="Q7" s="4" t="s">
        <v>205</v>
      </c>
      <c r="R7" s="4">
        <f>10^14</f>
        <v>100000000000000</v>
      </c>
      <c r="S7" s="96" t="s">
        <v>221</v>
      </c>
      <c r="U7" s="4" t="s">
        <v>212</v>
      </c>
      <c r="V7" s="4">
        <f>V5*EXP(-(3600/V6))</f>
        <v>9191.8292658209521</v>
      </c>
      <c r="W7" s="4" t="s">
        <v>131</v>
      </c>
    </row>
    <row r="8" spans="3:23" x14ac:dyDescent="0.3">
      <c r="C8" s="4" t="s">
        <v>167</v>
      </c>
      <c r="D8" s="79" t="s">
        <v>64</v>
      </c>
      <c r="E8" s="89">
        <v>7.4999999999999997E-2</v>
      </c>
      <c r="F8" s="79" t="s">
        <v>64</v>
      </c>
      <c r="I8" t="s">
        <v>193</v>
      </c>
    </row>
    <row r="9" spans="3:23" x14ac:dyDescent="0.3">
      <c r="C9" s="4" t="s">
        <v>168</v>
      </c>
      <c r="D9" s="3">
        <f>D$4/D5</f>
        <v>92.592592592592581</v>
      </c>
      <c r="E9" s="3">
        <f>E4/E8</f>
        <v>1333.3333333333335</v>
      </c>
      <c r="F9" s="3">
        <f>Kabelberegning!C4^2/(IMABS(Kabelberegning!C11)*1000000)</f>
        <v>40324.770587368454</v>
      </c>
    </row>
    <row r="10" spans="3:23" x14ac:dyDescent="0.3">
      <c r="C10" s="4" t="s">
        <v>169</v>
      </c>
      <c r="D10" s="3">
        <f t="shared" ref="D10:D11" si="0">D$4/D6</f>
        <v>384.61538461538458</v>
      </c>
      <c r="E10" s="79" t="s">
        <v>64</v>
      </c>
      <c r="F10" s="79" t="s">
        <v>64</v>
      </c>
    </row>
    <row r="11" spans="3:23" x14ac:dyDescent="0.3">
      <c r="C11" s="65" t="s">
        <v>170</v>
      </c>
      <c r="D11" s="3">
        <f t="shared" si="0"/>
        <v>588.23529411764707</v>
      </c>
      <c r="E11" s="85" t="s">
        <v>64</v>
      </c>
      <c r="F11" s="85" t="s">
        <v>64</v>
      </c>
    </row>
    <row r="12" spans="3:23" x14ac:dyDescent="0.3">
      <c r="C12" s="86"/>
      <c r="D12" s="87"/>
      <c r="E12" s="88"/>
      <c r="F12" s="88"/>
    </row>
    <row r="14" spans="3:23" x14ac:dyDescent="0.3">
      <c r="D14" s="1"/>
    </row>
    <row r="15" spans="3:23" x14ac:dyDescent="0.3">
      <c r="F15" s="68" t="s">
        <v>216</v>
      </c>
      <c r="J15" s="68" t="s">
        <v>217</v>
      </c>
    </row>
    <row r="16" spans="3:23" x14ac:dyDescent="0.3">
      <c r="C16" s="64" t="s">
        <v>160</v>
      </c>
      <c r="E16" s="64" t="s">
        <v>161</v>
      </c>
      <c r="F16" s="64"/>
      <c r="G16" s="67"/>
      <c r="H16" s="70"/>
      <c r="I16" s="64" t="s">
        <v>162</v>
      </c>
      <c r="K16" s="67"/>
      <c r="L16" s="70"/>
    </row>
    <row r="17" spans="2:13" x14ac:dyDescent="0.3">
      <c r="B17" s="113" t="s">
        <v>171</v>
      </c>
      <c r="C17" s="114">
        <f>D9</f>
        <v>92.592592592592581</v>
      </c>
      <c r="E17" s="114">
        <f>E9</f>
        <v>1333.3333333333335</v>
      </c>
      <c r="F17" s="72" t="s">
        <v>166</v>
      </c>
      <c r="G17" s="75">
        <f>(C17*E17)/(C17+E17)</f>
        <v>86.580086580086572</v>
      </c>
      <c r="H17" s="76" t="s">
        <v>174</v>
      </c>
      <c r="I17" s="116">
        <f>F9</f>
        <v>40324.770587368454</v>
      </c>
      <c r="K17" s="67" t="s">
        <v>176</v>
      </c>
      <c r="L17" s="71">
        <f>1/((1/C17)+(1/E17)+(1/I17))</f>
        <v>86.394591384622899</v>
      </c>
      <c r="M17" s="66" t="s">
        <v>174</v>
      </c>
    </row>
    <row r="18" spans="2:13" x14ac:dyDescent="0.3">
      <c r="B18" s="113"/>
      <c r="C18" s="115"/>
      <c r="D18" s="65"/>
      <c r="E18" s="115"/>
      <c r="F18" s="73" t="s">
        <v>175</v>
      </c>
      <c r="G18" s="74">
        <f>G17*1000000/(SQRT(3)*Kabelberegning!$C$4)</f>
        <v>757.37933777991043</v>
      </c>
      <c r="H18" s="74" t="s">
        <v>130</v>
      </c>
      <c r="I18" s="115"/>
      <c r="J18" s="69"/>
      <c r="K18" s="67" t="s">
        <v>177</v>
      </c>
      <c r="L18" s="71">
        <f>L17*1000000/(SQRT(3)*Kabelberegning!$C$4)</f>
        <v>755.7566756430266</v>
      </c>
      <c r="M18" s="66" t="s">
        <v>130</v>
      </c>
    </row>
    <row r="19" spans="2:13" x14ac:dyDescent="0.3">
      <c r="G19" s="67"/>
      <c r="H19" s="70"/>
      <c r="K19" s="67"/>
      <c r="L19" s="71"/>
    </row>
    <row r="20" spans="2:13" x14ac:dyDescent="0.3">
      <c r="L20" s="1"/>
    </row>
    <row r="21" spans="2:13" x14ac:dyDescent="0.3">
      <c r="F21" s="68" t="s">
        <v>216</v>
      </c>
      <c r="J21" s="68" t="s">
        <v>217</v>
      </c>
      <c r="L21" s="1"/>
    </row>
    <row r="22" spans="2:13" x14ac:dyDescent="0.3">
      <c r="C22" s="64" t="s">
        <v>160</v>
      </c>
      <c r="E22" s="64" t="s">
        <v>161</v>
      </c>
      <c r="F22" s="64"/>
      <c r="G22" s="67"/>
      <c r="H22" s="70"/>
      <c r="I22" s="64" t="s">
        <v>162</v>
      </c>
      <c r="J22" s="68"/>
      <c r="K22" s="67"/>
      <c r="L22" s="70"/>
    </row>
    <row r="23" spans="2:13" x14ac:dyDescent="0.3">
      <c r="B23" s="113" t="s">
        <v>172</v>
      </c>
      <c r="C23" s="114">
        <f>D10</f>
        <v>384.61538461538458</v>
      </c>
      <c r="E23" s="114">
        <f>E9</f>
        <v>1333.3333333333335</v>
      </c>
      <c r="F23" s="72" t="s">
        <v>165</v>
      </c>
      <c r="G23" s="75">
        <f>(C23*E23)/(C23+E23)</f>
        <v>298.50746268656712</v>
      </c>
      <c r="H23" s="76" t="s">
        <v>174</v>
      </c>
      <c r="I23" s="116">
        <f>F9</f>
        <v>40324.770587368454</v>
      </c>
      <c r="J23" s="68"/>
      <c r="K23" s="67" t="s">
        <v>181</v>
      </c>
      <c r="L23" s="71">
        <f>1/((1/C23)+(1/E23)+(1/I23))</f>
        <v>296.31397389007526</v>
      </c>
      <c r="M23" s="66" t="s">
        <v>174</v>
      </c>
    </row>
    <row r="24" spans="2:13" x14ac:dyDescent="0.3">
      <c r="B24" s="113"/>
      <c r="C24" s="115"/>
      <c r="D24" s="65"/>
      <c r="E24" s="115"/>
      <c r="F24" s="73" t="s">
        <v>178</v>
      </c>
      <c r="G24" s="74">
        <f>G23*1000000/(SQRT(3)*Kabelberegning!$C$4)</f>
        <v>2611.2630899576016</v>
      </c>
      <c r="H24" s="77" t="s">
        <v>130</v>
      </c>
      <c r="I24" s="117"/>
      <c r="J24" s="91"/>
      <c r="K24" s="67" t="s">
        <v>180</v>
      </c>
      <c r="L24" s="71">
        <f>L23*1000000/(SQRT(3)*Kabelberegning!$C$4)</f>
        <v>2592.0750392436771</v>
      </c>
      <c r="M24" s="66" t="s">
        <v>130</v>
      </c>
    </row>
    <row r="25" spans="2:13" x14ac:dyDescent="0.3">
      <c r="G25" s="67"/>
      <c r="H25" s="70"/>
      <c r="J25" s="68"/>
      <c r="K25" s="67"/>
      <c r="L25" s="71"/>
    </row>
    <row r="26" spans="2:13" x14ac:dyDescent="0.3">
      <c r="J26" s="68"/>
      <c r="L26" s="1"/>
    </row>
    <row r="27" spans="2:13" x14ac:dyDescent="0.3">
      <c r="F27" s="68" t="s">
        <v>216</v>
      </c>
      <c r="J27" s="68" t="s">
        <v>217</v>
      </c>
      <c r="L27" s="1"/>
    </row>
    <row r="28" spans="2:13" x14ac:dyDescent="0.3">
      <c r="C28" s="64" t="s">
        <v>160</v>
      </c>
      <c r="E28" s="64" t="s">
        <v>161</v>
      </c>
      <c r="F28" s="64"/>
      <c r="G28" s="67"/>
      <c r="H28" s="70"/>
      <c r="I28" s="64" t="s">
        <v>162</v>
      </c>
      <c r="J28" s="68"/>
      <c r="K28" s="67"/>
      <c r="L28" s="70"/>
    </row>
    <row r="29" spans="2:13" x14ac:dyDescent="0.3">
      <c r="B29" s="113" t="s">
        <v>173</v>
      </c>
      <c r="C29" s="114">
        <f>D11</f>
        <v>588.23529411764707</v>
      </c>
      <c r="E29" s="114">
        <f>E9</f>
        <v>1333.3333333333335</v>
      </c>
      <c r="F29" s="72" t="s">
        <v>164</v>
      </c>
      <c r="G29" s="75">
        <f>(C29*E29)/(C29+E29)</f>
        <v>408.16326530612247</v>
      </c>
      <c r="H29" s="76" t="s">
        <v>174</v>
      </c>
      <c r="I29" s="116">
        <f>F9</f>
        <v>40324.770587368454</v>
      </c>
      <c r="K29" s="67" t="s">
        <v>182</v>
      </c>
      <c r="L29" s="71">
        <f>1/((1/C29)+(1/E29)+(1/I29))</f>
        <v>404.07327631225536</v>
      </c>
      <c r="M29" s="66" t="s">
        <v>174</v>
      </c>
    </row>
    <row r="30" spans="2:13" x14ac:dyDescent="0.3">
      <c r="B30" s="113"/>
      <c r="C30" s="115"/>
      <c r="D30" s="65"/>
      <c r="E30" s="115"/>
      <c r="F30" s="73" t="s">
        <v>179</v>
      </c>
      <c r="G30" s="74">
        <f>G29*1000000/(SQRT(3)*Kabelberegning!$C$4)</f>
        <v>3570.5025923910071</v>
      </c>
      <c r="H30" s="77" t="s">
        <v>130</v>
      </c>
      <c r="I30" s="117"/>
      <c r="J30" s="69"/>
      <c r="K30" s="67" t="s">
        <v>183</v>
      </c>
      <c r="L30" s="71">
        <f>L29*1000000/(SQRT(3)*Kabelberegning!$C$4)</f>
        <v>3534.724467442647</v>
      </c>
      <c r="M30" s="66" t="s">
        <v>130</v>
      </c>
    </row>
    <row r="31" spans="2:13" x14ac:dyDescent="0.3">
      <c r="G31" s="67"/>
      <c r="H31" s="70"/>
      <c r="K31" s="67" t="s">
        <v>184</v>
      </c>
      <c r="L31" s="71">
        <f>L30*2*SQRT(2)</f>
        <v>9997.7105622188155</v>
      </c>
      <c r="M31" t="s">
        <v>130</v>
      </c>
    </row>
  </sheetData>
  <mergeCells count="14">
    <mergeCell ref="Q2:S2"/>
    <mergeCell ref="U2:W2"/>
    <mergeCell ref="B29:B30"/>
    <mergeCell ref="C29:C30"/>
    <mergeCell ref="E29:E30"/>
    <mergeCell ref="I29:I30"/>
    <mergeCell ref="C17:C18"/>
    <mergeCell ref="E17:E18"/>
    <mergeCell ref="I17:I18"/>
    <mergeCell ref="B17:B18"/>
    <mergeCell ref="B23:B24"/>
    <mergeCell ref="C23:C24"/>
    <mergeCell ref="E23:E24"/>
    <mergeCell ref="I23:I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Generelt</vt:lpstr>
      <vt:lpstr>Prisforløp</vt:lpstr>
      <vt:lpstr>Turbin</vt:lpstr>
      <vt:lpstr>Turbin uten pumpe</vt:lpstr>
      <vt:lpstr>Pelton-Francis</vt:lpstr>
      <vt:lpstr>Pumpestasjon</vt:lpstr>
      <vt:lpstr>Kabelberegning</vt:lpstr>
      <vt:lpstr>Kortsluttningsberegning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Knut Ivar</dc:creator>
  <cp:lastModifiedBy>Knut Ivar Røraas</cp:lastModifiedBy>
  <dcterms:created xsi:type="dcterms:W3CDTF">2022-02-22T11:40:30Z</dcterms:created>
  <dcterms:modified xsi:type="dcterms:W3CDTF">2022-05-28T09:19:25Z</dcterms:modified>
</cp:coreProperties>
</file>