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Ex1.xml" ContentType="application/vnd.ms-office.chartex+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907"/>
  <workbookPr/>
  <mc:AlternateContent xmlns:mc="http://schemas.openxmlformats.org/markup-compatibility/2006">
    <mc:Choice Requires="x15">
      <x15ac:absPath xmlns:x15ac="http://schemas.microsoft.com/office/spreadsheetml/2010/11/ac" url="D:\TempUserProfiles\NetworkService\AppData\Local\Packages\oice_16_974fa576_32c1d314_2402\AC\Temp\"/>
    </mc:Choice>
  </mc:AlternateContent>
  <xr:revisionPtr revIDLastSave="57" documentId="13_ncr:1_{72BF1C24-6FBC-485B-B0F0-4C014334238A}" xr6:coauthVersionLast="45" xr6:coauthVersionMax="45" xr10:uidLastSave="{3012C9EE-8521-4F34-99D5-ABA83CA3AF3E}"/>
  <bookViews>
    <workbookView xWindow="0" yWindow="0" windowWidth="28800" windowHeight="18000" firstSheet="2" activeTab="2" xr2:uid="{00000000-000D-0000-FFFF-FFFF00000000}"/>
  </bookViews>
  <sheets>
    <sheet name="Skriftlige tilbakemeldinger" sheetId="3" r:id="rId1"/>
    <sheet name="Rådata" sheetId="1" r:id="rId2"/>
    <sheet name="Rotete arbeidsark" sheetId="4" r:id="rId3"/>
    <sheet name="Meninger i tall" sheetId="2" r:id="rId4"/>
  </sheets>
  <definedNames>
    <definedName name="_xlchart.v1.0" hidden="1">'Meninger i tall'!$AG$3:$AG$17</definedName>
    <definedName name="_xlchart.v1.1" hidden="1">'Meninger i tall'!$AJ$3:$AJ$17</definedName>
    <definedName name="_xlchart.v1.2" hidden="1">'Meninger i tall'!$AL$3:$AL$17</definedName>
    <definedName name="_xlchart.v1.3" hidden="1">'Meninger i tall'!$AQ$3:$AQ$17</definedName>
    <definedName name="_xlchart.v1.4" hidden="1">'Meninger i tall'!$K$3:$K$17</definedName>
    <definedName name="_xlchart.v1.5" hidden="1">'Meninger i tall'!$V$3:$V$17</definedName>
    <definedName name="_xlchart.v1.6" hidden="1">'Meninger i tall'!$W$3:$W$17</definedName>
    <definedName name="_xlchart.v1.7" hidden="1">'Meninger i tall'!$X$3:$X$17</definedName>
    <definedName name="_xlchart.v1.8" hidden="1">'Meninger i tall'!$Z$3:$Z$17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B18" i="4" l="1"/>
  <c r="BA18" i="4"/>
  <c r="AZ18" i="4"/>
  <c r="AY18" i="4"/>
  <c r="AX18" i="4"/>
  <c r="AW18" i="4"/>
  <c r="AV18" i="4"/>
  <c r="AU18" i="4"/>
  <c r="AT18" i="4"/>
  <c r="AS18" i="4"/>
  <c r="AR18" i="4"/>
  <c r="AQ18" i="4"/>
  <c r="AP18" i="4"/>
  <c r="AO18" i="4"/>
  <c r="AN18" i="4"/>
  <c r="AM18" i="4"/>
  <c r="AL18" i="4"/>
  <c r="AK18" i="4"/>
  <c r="AJ18" i="4"/>
  <c r="AI18" i="4"/>
  <c r="AH18" i="4"/>
  <c r="AG18" i="4"/>
  <c r="AF18" i="4"/>
  <c r="AE18" i="4"/>
  <c r="AC18" i="4"/>
  <c r="AB18" i="4"/>
  <c r="AA18" i="4"/>
  <c r="Z18" i="4"/>
  <c r="Y18" i="4"/>
  <c r="W18" i="4"/>
  <c r="M18" i="4"/>
  <c r="L18" i="4"/>
  <c r="K18" i="4"/>
  <c r="G18" i="4"/>
  <c r="H18" i="4"/>
  <c r="I18" i="4"/>
  <c r="J18" i="4"/>
  <c r="N18" i="4"/>
  <c r="O18" i="4"/>
  <c r="P18" i="4"/>
  <c r="Q18" i="4"/>
  <c r="R18" i="4"/>
  <c r="S18" i="4"/>
  <c r="T18" i="4"/>
  <c r="U18" i="4"/>
  <c r="V18" i="4"/>
  <c r="X18" i="4"/>
  <c r="AD18" i="4"/>
  <c r="F18" i="4"/>
  <c r="D69" i="4"/>
  <c r="D68" i="4"/>
  <c r="D67" i="4"/>
  <c r="D66" i="4"/>
  <c r="D65" i="4"/>
  <c r="D64" i="4"/>
  <c r="D63" i="4"/>
  <c r="D62" i="4"/>
  <c r="D61" i="4"/>
  <c r="D60" i="4"/>
  <c r="D59" i="4"/>
  <c r="D58" i="4"/>
  <c r="D57" i="4"/>
  <c r="D56" i="4"/>
  <c r="D55" i="4"/>
  <c r="D54" i="4"/>
  <c r="D53" i="4"/>
  <c r="D52" i="4"/>
  <c r="D46" i="4"/>
  <c r="D47" i="4"/>
  <c r="D48" i="4"/>
  <c r="D49" i="4"/>
  <c r="D50" i="4"/>
  <c r="D51" i="4"/>
  <c r="D25" i="4"/>
  <c r="D24" i="4"/>
  <c r="D23" i="4"/>
  <c r="D22" i="4"/>
  <c r="D21" i="4"/>
  <c r="D45" i="4"/>
  <c r="D44" i="4"/>
  <c r="D43" i="4"/>
  <c r="D42" i="4"/>
  <c r="D41" i="4"/>
  <c r="D40" i="4"/>
  <c r="D39" i="4"/>
  <c r="D38" i="4"/>
  <c r="D37" i="4"/>
  <c r="D36" i="4"/>
  <c r="D35" i="4"/>
  <c r="D34" i="4"/>
  <c r="D33" i="4"/>
  <c r="D32" i="4"/>
  <c r="D31" i="4"/>
  <c r="D30" i="4"/>
  <c r="D29" i="4"/>
  <c r="D28" i="4"/>
  <c r="D27" i="4"/>
  <c r="D26" i="4"/>
  <c r="F18" i="2" l="1"/>
  <c r="G18" i="2"/>
  <c r="H18" i="2"/>
  <c r="I18" i="2"/>
  <c r="J18" i="2"/>
  <c r="K18" i="2"/>
  <c r="L18" i="2"/>
  <c r="M18" i="2"/>
  <c r="N18" i="2"/>
  <c r="O18" i="2"/>
  <c r="P18" i="2"/>
  <c r="Q18" i="2"/>
  <c r="R18" i="2"/>
  <c r="S18" i="2"/>
  <c r="T18" i="2"/>
  <c r="U18" i="2"/>
  <c r="V18" i="2"/>
  <c r="W18" i="2"/>
  <c r="X18" i="2"/>
  <c r="Y18" i="2"/>
  <c r="Z18" i="2"/>
  <c r="AA18" i="2"/>
  <c r="AB18" i="2"/>
  <c r="AC18" i="2"/>
  <c r="AD18" i="2"/>
  <c r="AE18" i="2"/>
  <c r="AF18" i="2"/>
  <c r="AG18" i="2"/>
  <c r="AH18" i="2"/>
  <c r="AI18" i="2"/>
  <c r="AJ18" i="2"/>
  <c r="AK18" i="2"/>
  <c r="AL18" i="2"/>
  <c r="AM18" i="2"/>
  <c r="AN18" i="2"/>
  <c r="AO18" i="2"/>
  <c r="AP18" i="2"/>
  <c r="AQ18" i="2"/>
  <c r="AR18" i="2"/>
  <c r="AS18" i="2"/>
  <c r="AT18" i="2"/>
  <c r="AU18" i="2"/>
  <c r="AV18" i="2"/>
  <c r="AW18" i="2"/>
  <c r="AX18" i="2"/>
  <c r="AY18" i="2"/>
  <c r="AZ18" i="2"/>
  <c r="BA18" i="2"/>
  <c r="E18" i="2"/>
</calcChain>
</file>

<file path=xl/sharedStrings.xml><?xml version="1.0" encoding="utf-8"?>
<sst xmlns="http://schemas.openxmlformats.org/spreadsheetml/2006/main" count="1726" uniqueCount="329">
  <si>
    <t>Hva stemmer best for deg?</t>
  </si>
  <si>
    <t>For deg som er bioingeniørstudent: Hvilket årstrinn går du på?</t>
  </si>
  <si>
    <t>Kryss av for de ulike eCasene du har gått gjennom. Her er vi ute etter å få vite hvilken eCaser du har fått utdelt. Du har kanskje sett på andre, og det er ok, men her ønsker vi å få vite hvilke du i utgangspunktet skulle evaluere.</t>
  </si>
  <si>
    <t>Har du utfyllende kommentarer til design, layout og oppsett ?</t>
  </si>
  <si>
    <t xml:space="preserve">
Hva er spesielt viktig for deg med tanke på utforming av eCasene?</t>
  </si>
  <si>
    <t xml:space="preserve">
Er det viktig for deg at eCasene er bygd opp på samme måte og har tilnærmet likt design og layout?</t>
  </si>
  <si>
    <t>Tror du digitale interaktive caser kan gi et godt læringsutbytte og bidra til effektiv læring innenfor bioingeniørfag?</t>
  </si>
  <si>
    <t>Hva tror du må til for at digitale interaktive caser tas i bruk av studenter/lærere? Her er vi ute etter din personlige oppfatning.</t>
  </si>
  <si>
    <t>Tenker du at at ved å ta i bruk digitaliserte eCase, som er er samlet inn av studenter i ekstern praksis i samråd med sin praksisveilder, vil gjøre undervisningen mer arbeidslivsrelevant? 
 </t>
  </si>
  <si>
    <t>Har du noen tanker og innspill til hvordan gjøre eCase mer arbeidslivsrelevant?  
 </t>
  </si>
  <si>
    <t>Påpek hva det er som gjør at eCase oppleves som motiverende/engasjerende eller ikke.</t>
  </si>
  <si>
    <t>Har du noen innspill eller kommentarer om hvordan eCase kan bli mer motiverende og engasjerende?</t>
  </si>
  <si>
    <t>Har du noen tanker om hvordan eCase kan brukes/integreres i fagene/emnene? Her er vi ute etter dine preferanser og ideer.</t>
  </si>
  <si>
    <t xml:space="preserve">Har du ytterligere innspill/kommentarer om tilbakemeldinger i eCase? </t>
  </si>
  <si>
    <t>Hva slags tilbakemeldinger lærer du av?</t>
  </si>
  <si>
    <t>Nå har du besvart alle delene i spørreskjema.
Vi er takknemlig for at du har tatt deg tid til dette arbeidet.
Ønsker du å gi andre innspill eller gi mer utfyllende kommentarer så har du anledning til det her.</t>
  </si>
  <si>
    <t>Jeg er Bioingeniørstudent</t>
  </si>
  <si>
    <t>Første årstrinn (1BIO)</t>
  </si>
  <si>
    <t>Transfusjonmedisin: Lav Hb ved blodgivning / Andre case? Skriv navnet på case her.</t>
  </si>
  <si>
    <t/>
  </si>
  <si>
    <t>Jeg arbeider som bioingeniør og er praksisveileder i ekstern praksis</t>
  </si>
  <si>
    <t>Ikke relevant</t>
  </si>
  <si>
    <t>Hematologi: AML og ALL / Hematologi/Mikrobiologi: Malaria / Hematologi: Mononukleose</t>
  </si>
  <si>
    <t xml:space="preserve">Ja, det tror jeg absolutt. Det som er viktig er at casene er kvalitetsikret og at informasjonen/læringen er riktig
</t>
  </si>
  <si>
    <t xml:space="preserve">Det er viktig at både skolen og praksisfeltet oppfordrer til ecase. Min erfaring er at om studentene får vite at dette er eksamensrelatert så vil interaktive caser vli brukt. Viktig at casene er relevante, hverdagsproblematikken i et norsk laboratorium. Ofte vil studentene aller helst se og lære om det sjeldne og mest spennende. 
</t>
  </si>
  <si>
    <t xml:space="preserve">ja, det er særdeles viktig at casene kommer fra praksisdeltet. 
</t>
  </si>
  <si>
    <t xml:space="preserve">For at casene skal bli mer arbeidslivsrelatert må høgskolen ha et samarbeid med prakisfeltet mhp hvordan vi jobber med de ulike problemstillingene. Hvordan vi tenker på hele prosessen fra preanalyse, analysering og svarrapportering. Hvordan vurderer vi feks et hematologisk plott- vi er ikke ute er å sette en diagnose, men vurderer om instrument har analysert og differensiert riktig.
</t>
  </si>
  <si>
    <t xml:space="preserve">Det engasjerer at du leser- ser videoer- svar på spørsmål - mange ulike måter å lære på
</t>
  </si>
  <si>
    <t xml:space="preserve">Jeg tror at å gjøre casene enda mer arbeidslivrelatert vil gi mer engasjement og større læringsutbytte. 
</t>
  </si>
  <si>
    <t xml:space="preserve">Jeg tenker at studenten kan lage caser selv, og ikke bare caser utfra en diagnose. Men caser som omhandler preanalyse, analysemetoder, kvaltetsikring mm 
</t>
  </si>
  <si>
    <t>Hematologi: AML og ALL</t>
  </si>
  <si>
    <t xml:space="preserve">ryddig og oversiktlig
</t>
  </si>
  <si>
    <t xml:space="preserve">Kombinasjon av bilder, tekst og video
</t>
  </si>
  <si>
    <t xml:space="preserve">ja
</t>
  </si>
  <si>
    <t xml:space="preserve">Ja
</t>
  </si>
  <si>
    <t xml:space="preserve">At flere får kjennskap til digitale interaktive caser
</t>
  </si>
  <si>
    <t xml:space="preserve">Motiverende når det ikke er for mye tekst + spørsmål og caser
</t>
  </si>
  <si>
    <t>Jeg er faglig ansatt ved en utdanningsinstitusjon og underviser studenter</t>
  </si>
  <si>
    <t xml:space="preserve">At de er logiske i oppbyggingen.
At de er lette å lese og forstå.
At de gir svar på spørsmål som dukker opp når man leser teksten. 
</t>
  </si>
  <si>
    <t xml:space="preserve">Nei. Ulikheter i oppbygging og design skaper bare variasjon - og det er bra for motivasjonen.
</t>
  </si>
  <si>
    <t xml:space="preserve">Ja,
Og ikke minst vil digitale case skape en større bredde i antall og type case en student møter gjennom studiet. 
Interaktive case vil også bidra til et mer likt læringsutbytte for studentene.
</t>
  </si>
  <si>
    <t xml:space="preserve">Det eneste som skal til er at relevante interaktive case er laget og finnes, og at de ligger tilgjengelig på en enkel måte.
Og at faglærerne vet at de finnes, selvfølgelig.
</t>
  </si>
  <si>
    <t xml:space="preserve">Ja, absolutt.
Og ikke minst vil antall case den enkelte student møter bli flere.
</t>
  </si>
  <si>
    <t xml:space="preserve">Sikkert lurt å involvere ressurspersoner og veiledere i ekstern praksis.
</t>
  </si>
  <si>
    <t xml:space="preserve">Reelle case. Innslag av video. Oppgaver med rask respons innimellom. Lenker eller informasjonselementer som forklarer nevnte ord/fenomener i sammenhengen. 
</t>
  </si>
  <si>
    <t xml:space="preserve">eCase kan knyttes til all undervisning, både teoriundervisning og interne og eksterne praksisstudier, og på alle nivå i utdanningen. De kan også være fine å bruke i ulike samarbeidsbaserte læringsformer.
Jeg ser på først og fremst på eCase brukt som elementer inn i emner, ikke som selvstendige e-kurs i grunnutdanningen. 
</t>
  </si>
  <si>
    <t xml:space="preserve">Bra arbeid! Et nyttig prosjekt for utdanning:)
</t>
  </si>
  <si>
    <t>Andre årstrinn (2BIO)</t>
  </si>
  <si>
    <t xml:space="preserve">en av videoene var litt for lang...
</t>
  </si>
  <si>
    <t xml:space="preserve">å vise klinikken til pasienten, alder, kjønn kanskje andre sykdommer...
</t>
  </si>
  <si>
    <t xml:space="preserve">nei
</t>
  </si>
  <si>
    <t>Jeg arbeider som bioingeniør og veileder studentene på intern lab</t>
  </si>
  <si>
    <t xml:space="preserve">Fine eCaser med god bruk av ulike virkemidler som spørsmål, "dra"-varianter, forklarende bilder, videoinnslag og begrepsavklaringer underveis. De 3 casene lå på ganske ulike teoretisk nivå, men design, layout og oppsett synes jeg de alle 3 hadde løst fint. Veldig positivt med interessante videoklipp både i MALARIA- og AML-MLL-casene, selv om de ikke var selvlaget. 
</t>
  </si>
  <si>
    <t xml:space="preserve">Jeg synes eCasene kunne vært enda sterkere knyttet til selve casen. Fikk en følelse av at det kun kom tydelig frem helt i starten og så avslutningsvis. Det kunne med fordel fokuseres mer på pasient i casen samt klinikk og hvordan analysene ble valgt med det i tankene.
</t>
  </si>
  <si>
    <t xml:space="preserve">Nei. Vil foretrekke at det er variert oppbyggingsmåte, for å lage det enda mer spennende.
</t>
  </si>
  <si>
    <t xml:space="preserve">Jeg tror eCasene kan være et glimrende supplement og motivator til en faglig tyngre teoretisk del. For en stor del studenter tror jeg det vil være lettere å huske innholdet av en eCase og bruke teorien i etterkant til å få mer "kjøtt på beinet".
</t>
  </si>
  <si>
    <t xml:space="preserve">Tror det er viktig at eCasene finner et korrekt, balansert faglig nivå i forhold til lærebøkene, sånn at det kan føles eksamensrelavant for studentene. I noen av casene ble spørsmålene så forenklet at de nesten kunne oppfattes som feil. Veldig viktig at innholdet er kvalitetssikret av faglærer før det legges ut.
</t>
  </si>
  <si>
    <t xml:space="preserve">Det tenker jeg at den kan gjøre. Det er ikke alltid studentene får oppleve like spennnende resultater akkurat på det tidspunktet de har sineksterne praksis. På den måten vil en eCase få flere studenter til å oppleve hvor spennende en bioingeniørs hverdag kan være!
</t>
  </si>
  <si>
    <t xml:space="preserve">Knytte eCasene tydeligere opp mot en pasient med flere opplysninger rundt. Kunne gjerne trukket inn resultater på feks andre klinisk kjemiske prøver. 
</t>
  </si>
  <si>
    <t xml:space="preserve">All teori blir mer spennende når det blir knyttet til klinikk
</t>
  </si>
  <si>
    <t xml:space="preserve">Tror det må være motiverende for studentene å grave seg ned i en problemstilling de opplever ute i praksis. Tror de må få en følelse av mestring når de deler noe spesielt med andre. Det vil også være motiverende for studentene som kommer etter å lære segde korte hovedtrekkene i den detaljjungelen av kunnskap som finnes.
</t>
  </si>
  <si>
    <t xml:space="preserve">Varierende nivå og kvalitet på de ulike eCasene, spesielt på teoridelene, gjorde det vanskelig å svare presist på spørreundersøkelsen. Da blir det litt for mange "midt på treet" kommentarer fordi en skal favne alle 3. Synes spesielt eCase om malaria var spesielt interessant på flere områder.
Synes fokus på analyseprinsipp generelt burde vært mer fremtredende i en eCase primærtfor bioingeniører
</t>
  </si>
  <si>
    <t xml:space="preserve">Synes gjerne det kunne vært enda mer bruk av spørsmål med flere riktige svaralternativer. Da vil oppgavene som oftest bli litt vanskeligere å løse og studenten må aktiviseres på en annen måte. Flott at spørmålsalternativene byttet plass ved nytt forsøk på løsing. Det er også fint der det varierte mellom at ett spørsmål var riktig og der hvor flere alternativer var rett. Da var det viktig at den som gjorde spørsmålene ble opplyst om det (bra!). Litt fler enn 3 svaralternativ når ett spørsmål er riktig er også å foretrekke.
</t>
  </si>
  <si>
    <t xml:space="preserve">Utrolig bra med gjenbruk av video fra UiA. Det høynet det teoretiske nivået. 
Også viktig å ikke innføre for mange instrumentnære "spesialbegrep" eller forkortelser som ikke er så viktig for totalforståelsen (feks WNR, WDF, WPD).
obs: Kilde "Lærebolken i hematologi" istedenfor feks Rodak, burde kanskje vært luket bort?
</t>
  </si>
  <si>
    <t>Hematologi: SIgdcelleanemi / Hematologi: AML og ALL / Hematologi/Mikrobiologi: Malaria / Hematologi: Mononukleose</t>
  </si>
  <si>
    <t xml:space="preserve">Ja ! Fin måte å lære på.
</t>
  </si>
  <si>
    <t>Jeg er bioingeniørstudent og arbeider som bioingeniør på sykehus</t>
  </si>
  <si>
    <t>Tredje årstrinn (3BIO)</t>
  </si>
  <si>
    <t xml:space="preserve">At de er oversiktlige og gir den mest essensielle informasjonen om temaet 
</t>
  </si>
  <si>
    <t xml:space="preserve">Det at de er bygd opp på samme måte forenkler brukeropplevelsen, men om det er noe variasjon i layout synes jeg ikke dette er et stort problem
</t>
  </si>
  <si>
    <t xml:space="preserve">At de er enkle å bruke som et verktøy ved eksamenslesing, og at de gir en oversikt over den mest generelle informasjonen rundt et gitt tema. 
</t>
  </si>
  <si>
    <t xml:space="preserve">Synes den eCasen jeg utførte var arbeidslivsrelevant. Det hadde vært greit om eCasene inneholdt noen flere tekniske problemstillinger og ikke bare problemstillinger i forhold til sykdom. 
</t>
  </si>
  <si>
    <t xml:space="preserve">Det er engasjerende med variasjon i studiehverdagen. Synes derfor det er et godt supplement til ordinære forelesninger. 
</t>
  </si>
  <si>
    <t xml:space="preserve">Hadde vært engasjerende om det hadde vært ulike vanskelighetsgrader for de ulike temaene. 
</t>
  </si>
  <si>
    <t xml:space="preserve">Personlig ville jeg brukt det under eksamenslesing for å repetere og sjekke meg selv. Kunne også vært bra å brukt i undervisningen av de ulike temaene. At hver elev får en eCase som skal løses. 
</t>
  </si>
  <si>
    <t xml:space="preserve">Synes det var bra at det sto en forklaring til hvert av svaralternativene, selv de som var feil. Ikke at det bare sto om alternativet var riktig og galt, men også hvorfor. 
</t>
  </si>
  <si>
    <t xml:space="preserve">Tilbakemeldinger som forklarer hvorfor noe er riktig eller galt
</t>
  </si>
  <si>
    <t>Jeg arbeider som bioingeniør, men underviser ikke/veileder ikke studenter</t>
  </si>
  <si>
    <t xml:space="preserve">Det hadde vært bedre å bruke pdf bilder av skattergram istedenfor bilder av arket. Det ble veldig mørkt. idere er det lurt å bruke WBC for hvite blod celler og ikke LPK, som bare Haukeland bruker. Noen av lysbildene hadde litt for mye informasjon og kunne vært delt i to. Kjekt å ha spørsmål underveis. 
</t>
  </si>
  <si>
    <t xml:space="preserve">Jeg synes det er viktig at casene er så lik en hverdag på laboratoriet som mulig. Dette har dere oppnådd i disse casene
</t>
  </si>
  <si>
    <t xml:space="preserve">Ja, det gjør alt mer oversikterlig
</t>
  </si>
  <si>
    <t xml:space="preserve">Det tror jeg. Dette er et læringsvertøy som også arbeidsplassene bruker mer og mer av for å opprettholde kompetansen. Der kommer ikke leukemier og positive malaria hver dag. 
</t>
  </si>
  <si>
    <t xml:space="preserve">Obligatorisk!
</t>
  </si>
  <si>
    <t xml:space="preserve">Helt enig. De kunne ha blitt sendt ut til bioingeniører på sykehuset også for å vise at kompetansen blitt opprettholdt. 
</t>
  </si>
  <si>
    <t xml:space="preserve">Bruke digitale opplasninger og ikke ta bilde av ark. 
</t>
  </si>
  <si>
    <t xml:space="preserve">Interaktiv og relevant
</t>
  </si>
  <si>
    <t xml:space="preserve">Se svar tidligere
</t>
  </si>
  <si>
    <t xml:space="preserve">Kan brukes som en oppsummerering etter tradisjonelle forelesninger
</t>
  </si>
  <si>
    <t xml:space="preserve">Rett og galt svar med forklaringer
</t>
  </si>
  <si>
    <t xml:space="preserve">Veldig bra verktøy
</t>
  </si>
  <si>
    <t>Transfusjonmedisin: Problem ved blodtyping / Transfusjonsmedisin: Blodgiverintervju og tapping / Transfusjonsmedisin: Blodtypingproblem med positiv antistoffscreening</t>
  </si>
  <si>
    <t xml:space="preserve">oversiktelig
tilstrekkelig,men kortfattet informasjon
gode illustrasjoner
</t>
  </si>
  <si>
    <t xml:space="preserve">Informasjon om hvor det finnes og hvordan det kan benyttes.
</t>
  </si>
  <si>
    <t xml:space="preserve">Ja, det er alltid greit å få caser fra virkeligheten som man faktisk kan møte på senere i arbeidslivet. 
</t>
  </si>
  <si>
    <t xml:space="preserve">alle får prøvd seg på å løse oppgavene individuelt.
i tillegg får man svaret etter hver del man løser, og på denne måten finner ut hvor man gjør feil. 
</t>
  </si>
  <si>
    <t xml:space="preserve">når tilbakemeldingene forklarer godt hvorfor svaret er rett/galt 
</t>
  </si>
  <si>
    <t xml:space="preserve">Likte designet svært godt. Det var oversiktleg og ryddig. 
Likte at ein heile tida kunne sjå kva "slide" ein var på, og at "slide'ene! med spørsmål var markert. Det var veldig nyttig at ein kunne "hoppe att og fram". 
Innhaldslista fungerte svært godt då ein kunne klikke på eit kapittel for så å komme direkte til det. 
</t>
  </si>
  <si>
    <t xml:space="preserve">Spesielt viktig er at det er oversiktlig med mulighet til å navigere frem og tilbake. 
Fokuset bør ligge på det visuelle, noko som eg syns denne casen hadde. 
</t>
  </si>
  <si>
    <t xml:space="preserve">Det gjør i så fall at ting blir mer oversiktlige og enkelt å forholde seg til. 
</t>
  </si>
  <si>
    <t xml:space="preserve">Ja det trur eg absolutt. Det å få faget framstilt på ein slik visuell måte er eit veldig flott læringsverktøy. Dersom ein kan ha tilgang til dei ulike ecasene slik at dei kan gjennomgås (repeterast) fleire ganger trur eg læringsutbyttet ville blitt svært høgt. 
Ein klarar nok ikkje å dekke alt pensum med slike caser, men dersom case'ne vert lagt opp på ein slik måte at det får studentene til å søke videre kunnskap vil dette verktøyet kunne bidra til å dekke læringsmåla på ein god måte. 
</t>
  </si>
  <si>
    <t xml:space="preserve">Så lenge tilbodet er der trur eg studenter vil ta det i bruk. Lærere treng å føle seg trygg i bruken av ecaser før dei vil ta det i bruk (spesielt eldre lærere). 
</t>
  </si>
  <si>
    <t xml:space="preserve">Ja absolutt. De fleste studenter får gjerne ekte pasientkasus med seg frå ekstern praksis, og desse er jo svært relevante for det daglege arbeidslivet til ein bioingeniør. 
</t>
  </si>
  <si>
    <t xml:space="preserve">Hente inn ekte pasientcasus frå praksisfelstet. 
Siden eg har sett på hematologi hadde det vert nyttig med caser som inneholdt scattergram frå dei ulike instrumenta (Sysmex, CellDyn osv). 
</t>
  </si>
  <si>
    <t xml:space="preserve">Den "enkle" visuelle fremstillingen.
De gode, faglige filmene. 
De motiverende svarene man fikk på spørsmålene. 
</t>
  </si>
  <si>
    <t xml:space="preserve">Som forberedelser til en forelesningstime innen temaet/som repitisjon etter en forelesningstime
Som førebuing til ekstern praksis
</t>
  </si>
  <si>
    <t xml:space="preserve">Syns tilbakemeldingene var veldig flotte og motiverende. 
Likte godt at man fikk tilbakemeldinger også på de alternativene som var "gale". Da får man mulighet til å repitere innholdet. 
</t>
  </si>
  <si>
    <t xml:space="preserve">De konstruktive
</t>
  </si>
  <si>
    <t xml:space="preserve">ønskeleg med mulighet for å velge nynork/bokmål 
</t>
  </si>
  <si>
    <t xml:space="preserve">At det er en logisk oppbygning og at det skal være lett å orientere seg. Videre tenker jeg at det ikke trenger å være så mye tekst, noe av teorien kan overlates til studenten å finne selv. Da er det viktig at e-casen gir nok informasjon til å veilede studenten til å skjønne hva han/hun skal lese om på egenhånd.
</t>
  </si>
  <si>
    <t xml:space="preserve">Ja. Helt likt trenger det ikke å være, men det er lettere å ta til seg informasjonen når oppbygningen er nokså lik.
</t>
  </si>
  <si>
    <t xml:space="preserve">Det må brukes i flere emner, ikke bare ett, På den måten blir studentene vant til å jobbe med disse casene. Det burde legges opp til diskusjoner el i etterkant av noen av e-casene, slik at studentene har mulighet til å diskutere temaet med andre/undervsiere. I tillegg må underviserne føle et eierskap til e-casene og kjenne de godt.
</t>
  </si>
  <si>
    <t xml:space="preserve">Ja. En ting er caser som bygger på diagnoser. En annen ting er caser som bygger på problemstillinger som bipoingeniørene støter på når de står foran instrumentet. Det trenger ikke være direkte knyttet opp mot en diagnose, men også preanalytsike faktorer og interferens av uliek slag.
</t>
  </si>
  <si>
    <t xml:space="preserve">Se over.
</t>
  </si>
  <si>
    <t xml:space="preserve">At det er faktiske caser og at det kommer godt frem hvordan man tolker resultater knyttet til tilstanden
</t>
  </si>
  <si>
    <t xml:space="preserve">Jeg ville hatt en diskusjon med studentene i etterkant og ikke overlate alt til dem selv.
</t>
  </si>
  <si>
    <t xml:space="preserve">Jeg ville lagt ut e-casene til studentene i begynnelsen av emnet og satt opp et tidspunkt for en workshop eller diskusjon i grupper. Studentene kan selv velge når de vil bruke tid på casene, men vet at de blir gjennomgått og diskutert slik at de må stille forberedt.
</t>
  </si>
  <si>
    <t>Transfusjonmedisin: Lav Hb ved blodgivning / Transfusjonmedisin: Problem ved blodtyping</t>
  </si>
  <si>
    <t xml:space="preserve">At dei er oversiktlege i tillegg til at ein får tilstrekkeleg med relevant informasjon for å besvare oppgåvene. Synes også det er viktig at riktig svar er beskrive slik at ein faktisk får eit utbyte av oppgåvene.
</t>
  </si>
  <si>
    <t xml:space="preserve">Ja, synes det vert mest oversiktleg når dei er bygd opp på same måte. 
</t>
  </si>
  <si>
    <t xml:space="preserve">Ja, eg trur det vil vere motiverande å svare på relevante spørsmål for eksempel i etterkant av førelesningar det det kanskje er vankelegare å setje seg ned med relevant litteratur frå lærebøker. 
</t>
  </si>
  <si>
    <t xml:space="preserve">Det kunne vore ein idé å vist nokre caser i slutten av førelesningane slik at studentane vert kjend med portalen.
</t>
  </si>
  <si>
    <t xml:space="preserve">Nei
</t>
  </si>
  <si>
    <t xml:space="preserve">Det ser ut til å vere konkrete spørsmål, noko som er fint. Fint at ein også får beskrive det riktige svaret slik at ein faktisk lærer noko uavhengig om ein svarer riktig eller galt. 
</t>
  </si>
  <si>
    <t xml:space="preserve">I samband med førelesninger og praksis. Som eit krav før dei ulike praksisperiodane, og i slutten av førelesningar. 
</t>
  </si>
  <si>
    <t xml:space="preserve">Om eg har svart rett/galt, og kva som er det riktige svaret. 
</t>
  </si>
  <si>
    <t>Transfusjonmedisin: Problem ved blodtyping / Transfusjonsmedisin: Blodtyping case / Transfusjonsmedisin: Blodtypingproblem med positiv antistoffscreening</t>
  </si>
  <si>
    <t xml:space="preserve">Jeg fikk ikke tilgang til de 3 siste casene innen transfusjonsmedisn
</t>
  </si>
  <si>
    <t xml:space="preserve">Gode ecaser god struktur
</t>
  </si>
  <si>
    <t xml:space="preserve">Synes ecasene passer enda bedre til intern opplæring
</t>
  </si>
  <si>
    <t xml:space="preserve">De må ha tid nok
</t>
  </si>
  <si>
    <t xml:space="preserve">Lav Hb. ved blodgivning:
Først og fremst, godt jobbet! Dette er et viktig og nyttig stykke arbeid som er særdeles relevant, spesielt i disse internettider (koronatider). 
Slide 5: Forvirrende med Ja/nei-alternativ på bildet, på spørsmål om hva som blir spurt om før blodgivning. Synes også det var rart spørsmål, når eneste de sa på filmen var "har du sår på kroppen, munnsår eller liknende?". Fint med forklaring etterpå, men hadde liksom ikke forutsetning til å svare på spørsmålet ut fra den informasjonen som ble gitt i forkant (isåfall måtte man ha slått opp i transfusjonsveilederen). Dette gjelder også senere i hele casen. Jeg synes personlig at spørsmål bør komme etter informasjon er gitt, ikke før. Hvis ikke blir det gjettelek, framfor test av hvor mye man fikk med seg.
Positivt: Veldig bra med oppfølgingsspørsmål som på slide 14, med forklaring på slide 15 :D  Også veldig fint med kilder og en oppsummerende side til slutt.
Annet forbedringspotensiale: På slide 12 kunne det med fordel blitt oppgitt hvilke type glass (serum, EDTA etc.) som tas og hvor de skal, istedenfor kun "ett glass skal til mikrobiologisk, ett glass skal til biokjemi (...)". Jeg så også noen skrivefeil som må rettes opp i, eks. "donere de mengden blod", på slide 7. Burde også være konsekvent om viruseksempler skrives med stor eller liten forbokstav. I tillegg, så kunne det med fordel vært litt tydeligere hva som er prosedyren ved prøvetaking. Det blir nevnt på slide 11: "Ettersom blodgiver ligger i grenseområdet når det kommer til kravet for å kunne gi blod, er det i dette tilfellet ekstra viktig at Hb blir målt raskt etter at blodgivning starter. På denne måten kan tappingen avsluttes dersom Hb er lavere enn inklusjonskriteriet." og vi får oppfølgingsspørsmål på slide 16. Dette synes jeg er kjempebra. Men er på slide 11 jeg mener: da kunne det blitt tydeligere dersom man hadde klart å få inn ordet "prosedyre" et sted. Slik det står nå høres det ut som at det er valgfritt å stoppe tappingen, istedenfor at det er noe man må gjøre.
Problem ved blodtyping:
Litt det samme som over: synes spørsmål bør komme etter gitt informasjon, slik at man har forutsetning til å kunne svare.
Bra med ekstrainfo i slike "skuffer", f.eks. om analyseintstrumenter osv. 
også, som i sted: noen skrivefeil er å finne. Eksempelvis mangler det en bindestrek i "RhD-typing" på slide 5, og på slide 7 står det "Flagger" istedenfor "Flagg er". Mangler også bindestrek i "RhD-negativt/positiv" en del steder. 
</t>
  </si>
  <si>
    <t xml:space="preserve">Noe av teksten bør muligens omformuleres, da det var en del tunge setninger som i noen tilfeller også kunne tolkes på flere måter. Innholdet var for øvrig bra!!!!
Eksempel på kronglete setning: "De cellene som ble overført vil syns når en typer pasienten fram til cellene er brutt ned.". Her går jeg ut fra at meningen er at man ved å type pasienten, kan se de overførte cellene fram til de er blitt brutt ned. Jeg måtte lese denne setningen flere ganger, fordi jeg hele tiden leste at "man kontinuerlig måtte type pasienten til cellene var blitt brutt ned, for å kunne se cellene". Ordet "syns" er vel også feil her. 
</t>
  </si>
  <si>
    <t xml:space="preserve">Nei. Så lenge de er logisk oppbygget og er lett å følge, så er det for øvrig greit! Som jeg har kommentert tidligere, må jeg likevel si at det, for meg personlig, er viktig å få informasjon før spørsmål istedenfor etterpå. Da blir det bare gjettelek, og jeg mister motivasjonen.  
</t>
  </si>
  <si>
    <t xml:space="preserve">JAA! Men det er viktig at de dekker både faglig bredde og -dybde. Disse casene er fint for å lære inn og få en introduksjon til faget, men ikke tilstrekkelig for å kunne løse eksamen.
</t>
  </si>
  <si>
    <t xml:space="preserve">De må dekke læringsmålene og være eksamensrelevant. Studietiden er travel, så jeg hadde helt ærlig valgt vekk alt som ikke var eksamensrelevant. 
Hva som skal til for at lærerne bruker det, vet jeg ikke. Men er jo sikkert også fint for dem om casene kan bidra til økt karaktersnitt på eksamen ;) 
Ellers hadde det kanskje vært greit dersom lærerne kunne fått tilgang til enkelte resultater, slik at de kunne ha fulgt med på progresjonen vår og benyttet den til å hjelpe oss med å fylle eventuelle kunnskapshull.
</t>
  </si>
  <si>
    <t xml:space="preserve">Ja, muligens! Det spørs jo selvfølgelig hvilken type caser det er snakk om.  
</t>
  </si>
  <si>
    <t xml:space="preserve">Jeg ser ikke helt hvorfor dette skal være et poeng i seg selv. Jeg tenker at man først og fremst bør fokusere på å fremme læring, og heller gjøre den mer arbeidslivsrelevant når forståelsen er på plass. 
Jeg har likevel noen innspill: 
flere videoer slik som videoen om blodgivning. Da får man se hvordan en arbeidsplass utfører arbeidsoppgaver i praksis, for dette er helt annerledes enn internlab i transfusjonsmedisin.
Beskrive en kontekst, før man gir informasjon. Med dette mener jeg at man kan presentere faglitteratur som en slags tekstoppgave: først skildrer man en reell arbeidssituasjon, og hva man må tenke på i den spesifikke situasjonen. F.eks. kan det være at man beskriver blodprøvetaking fra A til Å, men at man forklarer det som en jeg-fortelling istedenfor gjennom akademiske prosedyrer. Det samme kan gjøres med feilkilder man må passe på.
</t>
  </si>
  <si>
    <t xml:space="preserve">Det er fint å kunne få input og teste seg selv uten å måtte lese tung faglitteratur i en bok du egentlig ikke forstår. Jeg prokastinerer mindre med eCase enn ved å lære gjennom egenlesing.
</t>
  </si>
  <si>
    <t xml:space="preserve">Mer eksamensrelevant!!!! Eksamensrelevanse bør være et av hovedfokuspunktene.
</t>
  </si>
  <si>
    <t xml:space="preserve">Casene bør basere seg på undervisningen, ikke omvendt. Det betyr at lærerne bør være involvert i utarbeidelsen av casene, slik at man faktisk føler at man får utbytte av dem. Dersom de ikke er basert på undervisningen, vil de ikke være eksamensrelevant, og da forsvinner litt av poenget.
Lærerne bør også oppfordre studentene til å benytte seg av casene. Det kan settes av tid til å jobbe med caser, man kan opprette kollokvier hvor man jobber med/diskuterer casene etc. Det går an å ha dem som obligatoriske innleveringer/arbeidskrav. Mulighetene er mange. 
Du kan gjerne spørre BioStemmen om råd/hjelp til å hente inn folks meninger om eCase, samt spørre om de har ideer til hvordan man i større grad kan integrere eCase i undervisningen. 
Jeg tenker at det viktigste er at eCase korrelerer med undervisning og eksamen. Da blir det lettere for lærere å inkludere eCase i opplegget sitt (fordi det anses som relevant), og studentene vil benytte seg av dem fordi det er eksamensrelevant. 
</t>
  </si>
  <si>
    <t xml:space="preserve">Jeg synes det var bra med tilbakemeldinger!
Noen steder kan budskapet med fordel formuleres litt bedre.
</t>
  </si>
  <si>
    <t xml:space="preserve">Jeg lærer av logiske forklaringer som begrunner hvorfor svaret er riktig/feil. 
Jeg lærer ingenting av kun å få vite om jeg har svar rett eller galt. 
Jeg lærer mest av at jeg får forklart hvorfor min feile besvarelse er feil, i tillegg til at jeg får en forklaring på hvorfor det riktige alternativet er riktig. Jeg mister litt av læringen dersom jeg kun får forklaring på hvorfor det riktige alternativer er riktig. Jeg trenger en forklaring på hvorfor mitt feile svar er feil. 
Litt forvirrende, men håper det var forståelig. 
</t>
  </si>
  <si>
    <t xml:space="preserve">Først, beklager for at det tok en stund før jeg fikk svart!
Totalt sett, synes jeg casene er fine. Jeg har likevel prøvd å finne noe konstruktivt å melde inn. Håper tilbakemeldingene kan komme til nytte. 
Generelt om eCase, ikke direkte rettet mot disse casene: Jeg vil bare presisere viktigheten av at spørsmålene og mengde faglitteratur som presenteres, samkjøres med fagets læringsmål slik at både dybde- og breddekunnskapen er tilstrekkelig til kunne bestå eksamen. 
</t>
  </si>
  <si>
    <t xml:space="preserve">På enkelte av spørsmålene var det unødvendig med flere riktige alternativer, eksempelvis slide 11 på problem ved blodtyping. Jeg tror det er viktigere å gi ett tydelig alternativ fremfor 2 stykker som betyr nesten det samme. 
</t>
  </si>
  <si>
    <t xml:space="preserve">Det er viktig for meg at det er likhet mellom casene mhp. oppbygning, at de er logisk, at figurer gir nok informasjon til at disse er nyttig og at spørsmålene ikke er tvetydig. Dette syntes jeg stemmer godt overens med casene jeg har prøvd.
</t>
  </si>
  <si>
    <t xml:space="preserve">Ja, jeg mener likhet i både undervisning og caser stimulerer til bedre læring. Dette er basert på egne opplevelser.
</t>
  </si>
  <si>
    <t xml:space="preserve">Ja, dette vil gi gode muligheter til å øve på pensum uten å være avhengig av at faglærer publiserer fasiter eller må gjennomgå innleveringer.
</t>
  </si>
  <si>
    <t xml:space="preserve">Jeg tror studentene setter stor pris på dette, men det forutsetter tilstrekkelig informasjon om at tilbudet og at det finnes tilstrekkelig innhold. Det er også viktig at dette implementeres tidlig i utdanningsløpet. 
</t>
  </si>
  <si>
    <t xml:space="preserve">Ja. Dette er noe jeg har følt har manglet på studiet tidligere. Det er derimot viktig at innholdet faktisk er representativt for en arbeidsdag, og ikke bare spesielle tilfeller.
</t>
  </si>
  <si>
    <t xml:space="preserve">Spørsmål om kvalitetskontroll bør implementeres. 
</t>
  </si>
  <si>
    <t xml:space="preserve">eCase oppleves som engasjerende da man raskt får tilbakemelding på hvorvidt man har forstått ting i faget eller ikke.
</t>
  </si>
  <si>
    <t xml:space="preserve">Jeg vet ikke hva som finnes på de andre eCasene, men til problemer ved blodtyping bør det også finnes en med full uttyping.
</t>
  </si>
  <si>
    <t xml:space="preserve">Gjør det til et arbeidskrav tidlig i studiet. Dette gjør studentene vandt til arbeidsmetoden, og klar over at tilbudet finnes. Deretter opplys om at det finnes i senere fag, så kan studentene benytte det etter behov selv.
</t>
  </si>
  <si>
    <t xml:space="preserve">Tilbakemeldinger som sier mer enn "rett/galt". Dette syntes jeg dere har fått godt til.
</t>
  </si>
  <si>
    <t>Informasjon om deltakere</t>
  </si>
  <si>
    <t>Design, layout og oppsett</t>
  </si>
  <si>
    <t>Faglig innhold</t>
  </si>
  <si>
    <t>Funksjon som læringsverktøy</t>
  </si>
  <si>
    <t>Samlet status</t>
  </si>
  <si>
    <t>Hva stemmer best for deg? - Dersom ingen av disse alternativene stemmer for deg. Beskriv deg selv her:</t>
  </si>
  <si>
    <t>Kryss av for de ulike eCasene du har gått gjennom. Her er vi ute etter å få vite hvilken eCaser du har fått utdelt. Du har kanskje sett på andre, og det er ok, men her ønsker vi å få vite hvilke du i utgangspunktet skulle evaluere. - Andre case? Skriv navnet på case her.</t>
  </si>
  <si>
    <t>Har du sett på andre eCaser enn de du var tildelt?</t>
  </si>
  <si>
    <t>Har du sett på andre eCaser enn de du var tildelt? - Annet:</t>
  </si>
  <si>
    <t xml:space="preserve">Kryss av for hvor enig eller uenig du er i påstandene. - Jeg opplevde det som enkelt å navigere </t>
  </si>
  <si>
    <t>Kryss av for hvor enig eller uenig du er i påstandene. - Jeg synes eCasen var oversiktlig</t>
  </si>
  <si>
    <t>Kryss av for hvor enig eller uenig du er i påstandene. - Jeg synes eCasen var logisk oppbygd</t>
  </si>
  <si>
    <t>Kryss av for hvor enig eller uenig du er i påstandene. - Det var vanskelig å orientere seg i eCasen</t>
  </si>
  <si>
    <t>Kryss av for hvor enig eller uenig du er i påstandene. - Det var ikke enkelt å følge logikken i casen</t>
  </si>
  <si>
    <t>Kryss av for hvor enig eller uenig du er i påstandene - Sammenliknet med hverandre så var eCasene likt bygget opp</t>
  </si>
  <si>
    <t>Kryss av for hvor enig eller uenig du er i påstandene - Jeg kjente meg igjen i oppsettet når jeg gikk fra en eCase til en annen</t>
  </si>
  <si>
    <t>Kryss av for hvor enig eller uenig du er i påstandene - De forskjellige eCasene var ulikt bygget opp</t>
  </si>
  <si>
    <t xml:space="preserve">Kryss av for hvor enig eller uenig du er i påstandene. - Jeg synes tekstens skriftstørrelse var hensiktsmessig  </t>
  </si>
  <si>
    <t>Kryss av for hvor enig eller uenig du er i påstandene. - Jeg synes det var for mye tekst</t>
  </si>
  <si>
    <t>Kryss av for hvor enig eller uenig du er i påstandene. - Jeg skulle ønske det var mer tekst</t>
  </si>
  <si>
    <t>Kryss av for hvor enig eller uenig du er i påstandene. - Teksten er satt opp på en klar og oversiktlig måte</t>
  </si>
  <si>
    <t>Kryss av for hvor enig eller uenig du er i påstandene. - Bilder/ figurer/illustrasjoner fremvises på en klar og oversiktlig måte</t>
  </si>
  <si>
    <t>Kryss av for hvor enig eller uenig du er i påstandene. - Jeg synes bildebruken var hensiktsmessig mtp. størrelser, omfang, plassering</t>
  </si>
  <si>
    <t>Kryss av for hvor enig eller uenig du er i påstandene. - Bilder/ figurer/illustrasjoner var brukt litt uoversiktlig</t>
  </si>
  <si>
    <t>Kryss av for hvor enig eller uenig du er i påstandene. - Jeg syntes videoene var plassert på en uoversiktlig måte</t>
  </si>
  <si>
    <t>Kryss av for hvor enig eller uenig du er i påstandene. - Jeg synes læringsmål/læringsutbyttebeskrivelser kom tydelig frem - Påstander om eCase</t>
  </si>
  <si>
    <t>Kryss av for hvor enig eller uenig du er i påstandene. - Jeg synes eCasen samsvarte med læringsutbyttet - Påstander om eCase</t>
  </si>
  <si>
    <t>Kryss av for hvor enig eller uenig du er i påstandene. - Jeg synes ikke eCasen var lærerikt - Påstander om eCase</t>
  </si>
  <si>
    <t>Kryss av for hvor enig eller uenig du er i påstandene. - eCasen var faglig relevant for bachelorstudiet i bioingeniørfag - Påstander om eCase</t>
  </si>
  <si>
    <t>Kryss av for hvor enig eller uenig du er i påstandene. - eCasen synes ikke å være relevant for eksamen - Påstander om eCase</t>
  </si>
  <si>
    <t>Kryss av for hvor enig eller uenig du er i påstandene. - eCasen var faglig relevant for intern praksis/laboratoriekurs - Påstander om eCase</t>
  </si>
  <si>
    <t>Kryss av for hvor enig eller uenig du er i påstandene. - eCasen gav tilstrekkelig faglig dybde  - Påstander om eCase</t>
  </si>
  <si>
    <t>Kryss av for hvor enig eller uenig du er i påstandene. - eCasen gav tilstrekkelig faglig bredde - Påstander om eCase</t>
  </si>
  <si>
    <t>Kryss av for hvor enig eller uenig du er i påstandene. - eCasen tar for seg for mye  - Påstander om eCase</t>
  </si>
  <si>
    <t>Kryss av for hvor enig eller uenig du er i påstandene. - eCasen hadde tilstrekkelig interaktivt innhold - Påstander om eCase</t>
  </si>
  <si>
    <t>Kryss av for hvor enig eller uenig du er i påstandene. - Jeg synes videoene var lærerike - Påstander om eCase</t>
  </si>
  <si>
    <t>Kryss av for hvor enig eller uenig du er i påstandene. - Videoene var for enkle - Påstander om eCase</t>
  </si>
  <si>
    <t>Kryss av for hvor enig eller uenig du er i påstandene. - Jeg synes vanskelighetsgraden på spørsmål/oppgaver var for lav - Påstander om eCase</t>
  </si>
  <si>
    <t>Kryss av for hvor enig eller uenig du er i påstandene. - Jeg synes eCasen hadde tilstrekkelig bruk av referanser/kildebruk - Påstander om eCase</t>
  </si>
  <si>
    <t>Kryss av for hvor enig eller uenig du er i påstandene. - eCasen gav innblikk i bioingeniørenes arbeidshverdag - Påstander om eCase</t>
  </si>
  <si>
    <t>Kryss av for hvor enig eller uenig du er i påstandene. - eCasen var relevant mtp. å integrere «arbeidslivet» bedre inn i utdanningen - Påstander om eCase</t>
  </si>
  <si>
    <t>Kryss av for hvor enig eller uenig du er i påstandene. - eCasen var ikke profesjonsrelevant - Påstander om eCase</t>
  </si>
  <si>
    <t>Kryss av for hvor enig eller uenig du er i påstandene. - eCasen var mer relevant for basale kunnskaper heller enn relevant for ekstern praksis - Påstander om eCase</t>
  </si>
  <si>
    <t>Kryss av for hvor enig eller uenig du er i påstandene. - Oppgaver/spørsmål var relevant for bioingeniørenes arbeidshverdag - Påstander om eCase</t>
  </si>
  <si>
    <t>Kryss av for hvor enig eller uenig du er i påstandene. - Jeg synes eCase er et engasjerende læringsverktøy</t>
  </si>
  <si>
    <t>Kryss av for hvor enig eller uenig du er i påstandene. - Jeg synes eCase er et tidseffektivt læringsverktøy</t>
  </si>
  <si>
    <t>Kryss av for hvor enig eller uenig du er i påstandene. - Jeg synes eCase ga meg motivasjon til å lære mer i faget</t>
  </si>
  <si>
    <t>Kryss av for hvor enig eller uenig du er i påstandene. - eCase er motiverende fordi den er interaktiv</t>
  </si>
  <si>
    <t>Kryss av for hvor enig eller uenig du er i påstandene. - Det er aspekter ved eCasen som gjør at jeg ikke vil bruke eCase</t>
  </si>
  <si>
    <t>Kryss av for hvor enig eller uenig du er i påstandene. - Jeg foretrekker andre læringsaktiviteter enn eCase</t>
  </si>
  <si>
    <t>Kryss av for hvor enig eller uenig du er i påstandene. - Jeg vil gjerne ha eCase som supplement til forelesninger</t>
  </si>
  <si>
    <t>Kryss av for hvor enig eller uenig du er i påstandene. - Jeg vil gjerne ha interaktive digitale moduler heller enn tradisjonelle passive forelesninger</t>
  </si>
  <si>
    <t>Kryss av for hvor enig eller uenig du er i påstandene. - Jeg ønsker ikke digital case-basert læring i utdanningen</t>
  </si>
  <si>
    <t>Kryss av for hvor enig eller uenig du er i påstandene. - Når jeg svarte på oppgaver/spørsmål, så fikk jeg tilbakemeldinger - Påstander om eCase</t>
  </si>
  <si>
    <t>Kryss av for hvor enig eller uenig du er i påstandene. - Jeg opplevde å få tilstrekkelig med tilbakemeldinger i eCasen - Påstander om eCase</t>
  </si>
  <si>
    <t>Kryss av for hvor enig eller uenig du er i påstandene. - Jeg synes tilbakemeldingene var lærerike - Påstander om eCase</t>
  </si>
  <si>
    <t>Kryss av for hvor enig eller uenig du er i påstandene. - Jeg forstod ikke tilbakemeldingene jeg fikk - Påstander om eCase</t>
  </si>
  <si>
    <t>Kryss av for hvor enig eller uenig du er i påstandene. - Jeg savnet flere tilbakemeldinger - Påstander om eCase</t>
  </si>
  <si>
    <t>Gjennomført</t>
  </si>
  <si>
    <t>Vi har ikke gått gjennom det</t>
  </si>
  <si>
    <t>Nei</t>
  </si>
  <si>
    <t>Helt enig</t>
  </si>
  <si>
    <t>Delvis enig</t>
  </si>
  <si>
    <t>Delvis uenig</t>
  </si>
  <si>
    <t>Helt uenig</t>
  </si>
  <si>
    <t>Vet ikke</t>
  </si>
  <si>
    <t>Verken enig eller uenig (ingen mening)</t>
  </si>
  <si>
    <t>Ikke aktuelt</t>
  </si>
  <si>
    <t>Husker ikke/Ikke aktuelt</t>
  </si>
  <si>
    <t>Ja</t>
  </si>
  <si>
    <t xml:space="preserve"> Jeg opplevde det som enkelt å navigere </t>
  </si>
  <si>
    <t xml:space="preserve"> Jeg synes eCasen var oversiktlig</t>
  </si>
  <si>
    <t xml:space="preserve"> Jeg synes eCasen var logisk oppbygd</t>
  </si>
  <si>
    <t xml:space="preserve"> Det var vanskelig å orientere seg i eCasen</t>
  </si>
  <si>
    <t xml:space="preserve"> Det var ikke enkelt å følge logikken i casen</t>
  </si>
  <si>
    <t xml:space="preserve"> Sammenliknet med hverandre så var eCasene likt bygget opp</t>
  </si>
  <si>
    <t xml:space="preserve"> Jeg kjente meg igjen i oppsettet når jeg gikk fra en eCase til en annen</t>
  </si>
  <si>
    <t xml:space="preserve"> De forskjellige eCasene var ulikt bygget opp</t>
  </si>
  <si>
    <t xml:space="preserve"> Jeg synes tekstens skriftstørrelse var hensiktsmessig  </t>
  </si>
  <si>
    <t xml:space="preserve"> Jeg synes det var for mye tekst</t>
  </si>
  <si>
    <t xml:space="preserve"> Jeg skulle ønske det var mer tekst</t>
  </si>
  <si>
    <t xml:space="preserve"> Teksten er satt opp på en klar og oversiktlig måte</t>
  </si>
  <si>
    <t xml:space="preserve"> Bilder/ figurer/illustrasjoner fremvises på en klar og oversiktlig måte</t>
  </si>
  <si>
    <t xml:space="preserve"> Jeg synes bildebruken var hensiktsmessig mtp. størrelser, omfang, plassering</t>
  </si>
  <si>
    <t xml:space="preserve"> Bilder/ figurer/illustrasjoner var brukt litt uoversiktlig</t>
  </si>
  <si>
    <t xml:space="preserve"> Jeg syntes videoene var plassert på en uoversiktlig måte</t>
  </si>
  <si>
    <t xml:space="preserve"> Jeg synes læringsmål/læringsutbyttebeskrivelser kom tydelig frem </t>
  </si>
  <si>
    <t xml:space="preserve"> Jeg synes eCasen samsvarte med læringsutbyttet </t>
  </si>
  <si>
    <t xml:space="preserve"> Jeg synes ikke eCasen var lærerikt </t>
  </si>
  <si>
    <t xml:space="preserve"> eCasen var faglig relevant for bachelorstudiet i bioingeniørfag </t>
  </si>
  <si>
    <t xml:space="preserve"> eCasen synes ikke å være relevant for eksamen </t>
  </si>
  <si>
    <t xml:space="preserve"> eCasen var faglig relevant for intern praksis/laboratoriekurs </t>
  </si>
  <si>
    <t xml:space="preserve"> eCasen gav tilstrekkelig faglig dybde  </t>
  </si>
  <si>
    <t xml:space="preserve"> eCasen gav tilstrekkelig faglig bredde </t>
  </si>
  <si>
    <t xml:space="preserve"> eCasen tar for seg for mye  </t>
  </si>
  <si>
    <t xml:space="preserve"> eCasen hadde tilstrekkelig interaktivt innhold </t>
  </si>
  <si>
    <t xml:space="preserve"> Jeg synes videoene var lærerike </t>
  </si>
  <si>
    <t xml:space="preserve"> Videoene var for enkle </t>
  </si>
  <si>
    <t xml:space="preserve"> Jeg synes vanskelighetsgraden på spørsmål/oppgaver var for lav </t>
  </si>
  <si>
    <t xml:space="preserve"> Jeg synes eCasen hadde tilstrekkelig bruk av referanser/kildebruk </t>
  </si>
  <si>
    <t xml:space="preserve"> eCasen gav innblikk i bioingeniørenes arbeidshverdag </t>
  </si>
  <si>
    <t xml:space="preserve"> eCasen var relevant mtp. å integrere «arbeidslivet» bedre inn i utdanningen </t>
  </si>
  <si>
    <t xml:space="preserve"> eCasen var ikke profesjonsrelevant </t>
  </si>
  <si>
    <t xml:space="preserve"> eCasen var mer relevant for basale kunnskaper heller enn relevant for ekstern praksis </t>
  </si>
  <si>
    <t xml:space="preserve"> Oppgaver/spørsmål var relevant for bioingeniørenes arbeidshverdag </t>
  </si>
  <si>
    <t xml:space="preserve"> Jeg synes eCase er et engasjerende læringsverktøy</t>
  </si>
  <si>
    <t xml:space="preserve"> Jeg synes eCase er et tidseffektivt læringsverktøy</t>
  </si>
  <si>
    <t xml:space="preserve"> Jeg synes eCase ga meg motivasjon til å lære mer i faget</t>
  </si>
  <si>
    <t xml:space="preserve"> eCase er motiverende fordi den er interaktiv</t>
  </si>
  <si>
    <t xml:space="preserve"> Det er aspekter ved eCasen som gjør at jeg ikke vil bruke eCase</t>
  </si>
  <si>
    <t xml:space="preserve"> Jeg foretrekker andre læringsaktiviteter enn eCase</t>
  </si>
  <si>
    <t xml:space="preserve"> Jeg vil gjerne ha eCase som supplement til forelesninger</t>
  </si>
  <si>
    <t xml:space="preserve"> Jeg vil gjerne ha interaktive digitale moduler heller enn tradisjonelle passive forelesninger</t>
  </si>
  <si>
    <t xml:space="preserve"> Jeg ønsker ikke digital case-basert læring i utdanningen</t>
  </si>
  <si>
    <t xml:space="preserve"> Når jeg svarte på oppgaver/spørsmål, så fikk jeg tilbakemeldinger </t>
  </si>
  <si>
    <t xml:space="preserve"> Jeg opplevde å få tilstrekkelig med tilbakemeldinger i eCasen </t>
  </si>
  <si>
    <t xml:space="preserve"> Jeg synes tilbakemeldingene var lærerike </t>
  </si>
  <si>
    <t xml:space="preserve"> Jeg forstod ikke tilbakemeldingene jeg fikk </t>
  </si>
  <si>
    <t xml:space="preserve"> Jeg savnet flere tilbakemeldinger </t>
  </si>
  <si>
    <t>Gjennomsnittlig mening for påstand</t>
  </si>
  <si>
    <t>Påstand</t>
  </si>
  <si>
    <t>Gjennomsnitt</t>
  </si>
  <si>
    <t xml:space="preserve">Enkelt å navigere </t>
  </si>
  <si>
    <t>eCasen var oversiktlig</t>
  </si>
  <si>
    <t>Verken enig eller uenig</t>
  </si>
  <si>
    <t>eCasen var logisk oppbygd</t>
  </si>
  <si>
    <t>eCasen var vanskelig å orientere</t>
  </si>
  <si>
    <t>Ikke enkelt å følge logikken i casen</t>
  </si>
  <si>
    <t>Lik oppbygning mellom casene</t>
  </si>
  <si>
    <t>Kjente igjen oppsettet mellom casene</t>
  </si>
  <si>
    <t>eCasene var ulikt bygget opp</t>
  </si>
  <si>
    <t xml:space="preserve">Tekstens skriftstørrelse var hensiktsmessig  </t>
  </si>
  <si>
    <t>For mye tekst</t>
  </si>
  <si>
    <t>For lite tekst</t>
  </si>
  <si>
    <t>Teksten hadde klar og oversiktlig oppsett</t>
  </si>
  <si>
    <t>Figurer var satt opp klart og oversiktlig</t>
  </si>
  <si>
    <t>Hensiktsmessig bildebruk mtp. størrelser, omfang, plassering</t>
  </si>
  <si>
    <t>Figurer var brukt litt uoversiktlig</t>
  </si>
  <si>
    <t>Videoene var plassert på en uoversiktlig måte</t>
  </si>
  <si>
    <t xml:space="preserve">Læringsmål/læringsutbyttebeskrivelser kom tydelig frem </t>
  </si>
  <si>
    <t>eCasen samsvarte med læringsutbyttet</t>
  </si>
  <si>
    <t xml:space="preserve">eCasen var ikke lærerikt </t>
  </si>
  <si>
    <t>eCasen var faglig relevant for bachelorstudiet i bioingeniørfag</t>
  </si>
  <si>
    <t>eCasen synes ikke å være eksamensrelevant</t>
  </si>
  <si>
    <t xml:space="preserve">eCasen var faglig relevant for intern praksis/laboratoriekurs </t>
  </si>
  <si>
    <t xml:space="preserve">eCasen gav tilstrekkelig faglig dybde  </t>
  </si>
  <si>
    <t xml:space="preserve">eCasen gav tilstrekkelig faglig bredde </t>
  </si>
  <si>
    <t xml:space="preserve">eCasen tar for seg for mye  </t>
  </si>
  <si>
    <t xml:space="preserve">eCasen hadde tilstrekkelig interaktivt innhold </t>
  </si>
  <si>
    <t xml:space="preserve">Videoene var lærerike </t>
  </si>
  <si>
    <t xml:space="preserve">Videoene var for enkle </t>
  </si>
  <si>
    <t xml:space="preserve">Vanskelighetsgraden på spørsmål/oppgaver var for lav </t>
  </si>
  <si>
    <t>eCasen hadde tilstrekkelig bruk av referanser</t>
  </si>
  <si>
    <t xml:space="preserve">eCasen gav innblikk i bio.ing. arbeidshverdag </t>
  </si>
  <si>
    <t xml:space="preserve">eCasen var relevant mtp. å integrere «arbeidslivet» inn i utdanningen </t>
  </si>
  <si>
    <t xml:space="preserve">eCasen var ikke profesjonsrelevant </t>
  </si>
  <si>
    <t xml:space="preserve"> eCasen var mer rettet mor basale kunnskaper enn for ekstern praksis</t>
  </si>
  <si>
    <t xml:space="preserve">Oppgaver var relevant for bio.ing. arbeidshverdag </t>
  </si>
  <si>
    <t>eCase er et engasjerende læringsverktøy</t>
  </si>
  <si>
    <t>eCase er et tidseffektivt læringsverktøy</t>
  </si>
  <si>
    <t>eCase ga meg motivasjon til å lære mer i faget</t>
  </si>
  <si>
    <t>eCase er motiverende fordi den er interaktiv</t>
  </si>
  <si>
    <t>Det er aspekter ved eCasen som gjør at jeg ikke vil bruke eCase</t>
  </si>
  <si>
    <t>Foretrekker andre læringsaktiviteter enn eCase</t>
  </si>
  <si>
    <t>Ønsker eCase som supplement til forelesninger</t>
  </si>
  <si>
    <t>Ønsker ikke digitale moduler framfor vanlige forelesninger</t>
  </si>
  <si>
    <t>Ønsker ikke digital case-basert læring i utdanningen</t>
  </si>
  <si>
    <t xml:space="preserve">Fikk tilbakemeldinger </t>
  </si>
  <si>
    <t>Fikk tilstrekkelig med tilbakemeldinger i eCasen</t>
  </si>
  <si>
    <t xml:space="preserve">Tilbakemeldingene var lærerike </t>
  </si>
  <si>
    <t>Forstod ikke tilbakemeldingene</t>
  </si>
  <si>
    <t xml:space="preserve">Savnet flere tilbakemeldinger </t>
  </si>
  <si>
    <t>Det går også ann å lage en med den merket i lysegul, for å vise at de fleste syns den er relevant</t>
  </si>
  <si>
    <t>Desse to har me jo kommenteri teksten, så kanskje grei å laga to på dei</t>
  </si>
  <si>
    <t>Også en lenger bort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</si>
</sst>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000000000"/>
  </numFmts>
  <fonts count="13" x14ac:knownFonts="1">
    <font>
      <sz val="11"/>
      <color indexed="8"/>
      <name val="Calibri"/>
      <family val="2"/>
      <scheme val="minor"/>
    </font>
    <font>
      <sz val="12"/>
      <name val="Verdana"/>
    </font>
    <font>
      <sz val="8"/>
      <name val="Verdana"/>
    </font>
    <font>
      <b/>
      <sz val="11"/>
      <color indexed="8"/>
      <name val="Calibri"/>
      <family val="2"/>
      <scheme val="minor"/>
    </font>
    <font>
      <sz val="8"/>
      <name val="Verdana"/>
      <family val="2"/>
    </font>
    <font>
      <sz val="11"/>
      <color rgb="FF000000"/>
      <name val="Calibri"/>
      <family val="2"/>
      <scheme val="minor"/>
    </font>
    <font>
      <sz val="10"/>
      <name val="Verdana"/>
      <family val="2"/>
    </font>
    <font>
      <b/>
      <sz val="8"/>
      <name val="Verdana"/>
      <family val="2"/>
    </font>
    <font>
      <b/>
      <sz val="11"/>
      <color indexed="8"/>
      <name val="Calibri"/>
      <family val="2"/>
    </font>
    <font>
      <sz val="8"/>
      <color theme="1"/>
      <name val="Verdana"/>
      <family val="2"/>
    </font>
    <font>
      <b/>
      <sz val="11"/>
      <color rgb="FF000000"/>
      <name val="Calibri"/>
      <family val="2"/>
      <scheme val="minor"/>
    </font>
    <font>
      <sz val="10"/>
      <color indexed="8"/>
      <name val="Calibri"/>
      <family val="2"/>
      <scheme val="minor"/>
    </font>
    <font>
      <b/>
      <sz val="8"/>
      <name val="Verdana"/>
    </font>
  </fonts>
  <fills count="22">
    <fill>
      <patternFill patternType="none"/>
    </fill>
    <fill>
      <patternFill patternType="gray125"/>
    </fill>
    <fill>
      <patternFill patternType="solid">
        <fgColor theme="7"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92D050"/>
        <bgColor indexed="64"/>
      </patternFill>
    </fill>
    <fill>
      <patternFill patternType="solid">
        <fgColor rgb="FFDDEBF7"/>
        <bgColor indexed="64"/>
      </patternFill>
    </fill>
    <fill>
      <patternFill patternType="solid">
        <fgColor rgb="FFFCE4D6"/>
        <bgColor indexed="64"/>
      </patternFill>
    </fill>
  </fills>
  <borders count="32">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s>
  <cellStyleXfs count="1">
    <xf numFmtId="0" fontId="0" fillId="0" borderId="0"/>
  </cellStyleXfs>
  <cellXfs count="118">
    <xf numFmtId="0" fontId="0" fillId="0" borderId="0" xfId="0"/>
    <xf numFmtId="0" fontId="1" fillId="0" borderId="0" xfId="0" applyFont="1" applyAlignment="1">
      <alignment horizontal="left"/>
    </xf>
    <xf numFmtId="1" fontId="3" fillId="0" borderId="0" xfId="0" applyNumberFormat="1" applyFont="1"/>
    <xf numFmtId="0" fontId="3" fillId="0" borderId="0" xfId="0" applyFont="1"/>
    <xf numFmtId="0" fontId="0" fillId="0" borderId="1" xfId="0" applyBorder="1"/>
    <xf numFmtId="0" fontId="2" fillId="0" borderId="6" xfId="0" applyFont="1" applyBorder="1" applyAlignment="1">
      <alignment horizontal="left"/>
    </xf>
    <xf numFmtId="0" fontId="2" fillId="0" borderId="6" xfId="0" applyFont="1" applyBorder="1" applyAlignment="1">
      <alignment horizontal="left" wrapText="1"/>
    </xf>
    <xf numFmtId="0" fontId="2" fillId="0" borderId="6" xfId="0" applyFont="1" applyBorder="1" applyAlignment="1">
      <alignment horizontal="center"/>
    </xf>
    <xf numFmtId="0" fontId="2" fillId="0" borderId="6" xfId="0" applyFont="1" applyBorder="1" applyAlignment="1">
      <alignment horizontal="center" wrapText="1"/>
    </xf>
    <xf numFmtId="0" fontId="2" fillId="0" borderId="6" xfId="0" applyFont="1" applyBorder="1" applyAlignment="1">
      <alignment wrapText="1"/>
    </xf>
    <xf numFmtId="0" fontId="2" fillId="0" borderId="11" xfId="0" applyFont="1" applyBorder="1" applyAlignment="1">
      <alignment horizontal="center"/>
    </xf>
    <xf numFmtId="0" fontId="2" fillId="0" borderId="13" xfId="0" applyFont="1" applyBorder="1" applyAlignment="1">
      <alignment horizontal="left" wrapText="1"/>
    </xf>
    <xf numFmtId="0" fontId="2" fillId="0" borderId="10" xfId="0" applyFont="1" applyBorder="1" applyAlignment="1">
      <alignment horizontal="left"/>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8" xfId="0" applyFont="1" applyBorder="1" applyAlignment="1">
      <alignment horizontal="center" wrapText="1"/>
    </xf>
    <xf numFmtId="0" fontId="2" fillId="0" borderId="17" xfId="0" applyFont="1" applyBorder="1" applyAlignment="1">
      <alignment horizontal="center" wrapText="1"/>
    </xf>
    <xf numFmtId="0" fontId="2" fillId="0" borderId="19" xfId="0" applyFont="1" applyBorder="1" applyAlignment="1">
      <alignment horizontal="left"/>
    </xf>
    <xf numFmtId="0" fontId="2" fillId="0" borderId="19" xfId="0" applyFont="1" applyBorder="1" applyAlignment="1">
      <alignment horizontal="left" wrapText="1"/>
    </xf>
    <xf numFmtId="0" fontId="2" fillId="0" borderId="20" xfId="0" applyFont="1" applyBorder="1" applyAlignment="1">
      <alignment horizontal="left"/>
    </xf>
    <xf numFmtId="0" fontId="2" fillId="0" borderId="21" xfId="0"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center" wrapText="1"/>
    </xf>
    <xf numFmtId="0" fontId="2" fillId="0" borderId="22" xfId="0" applyFont="1" applyBorder="1" applyAlignment="1">
      <alignment horizontal="center"/>
    </xf>
    <xf numFmtId="0" fontId="2" fillId="0" borderId="11" xfId="0" applyFont="1" applyBorder="1" applyAlignment="1">
      <alignment horizontal="left"/>
    </xf>
    <xf numFmtId="0" fontId="2" fillId="0" borderId="11" xfId="0" applyFont="1" applyBorder="1" applyAlignment="1">
      <alignment horizontal="left" wrapText="1"/>
    </xf>
    <xf numFmtId="0" fontId="2" fillId="0" borderId="24" xfId="0" applyFont="1" applyBorder="1" applyAlignment="1">
      <alignment horizontal="left"/>
    </xf>
    <xf numFmtId="0" fontId="4" fillId="0" borderId="12" xfId="0" applyFont="1" applyBorder="1" applyAlignment="1">
      <alignment horizontal="left"/>
    </xf>
    <xf numFmtId="0" fontId="2" fillId="0" borderId="13" xfId="0" applyFont="1" applyBorder="1" applyAlignment="1">
      <alignment horizontal="left"/>
    </xf>
    <xf numFmtId="0" fontId="4" fillId="0" borderId="13" xfId="0" applyFont="1" applyBorder="1" applyAlignment="1">
      <alignment horizontal="left" wrapText="1"/>
    </xf>
    <xf numFmtId="0" fontId="5" fillId="0" borderId="6" xfId="0" applyFont="1" applyBorder="1" applyAlignment="1">
      <alignment horizontal="center"/>
    </xf>
    <xf numFmtId="0" fontId="5" fillId="0" borderId="10" xfId="0" applyFont="1" applyBorder="1"/>
    <xf numFmtId="0" fontId="6" fillId="0" borderId="10" xfId="0" applyFont="1" applyBorder="1" applyAlignment="1">
      <alignment horizontal="left" wrapText="1"/>
    </xf>
    <xf numFmtId="0" fontId="4" fillId="7" borderId="26" xfId="0" applyFont="1" applyFill="1" applyBorder="1" applyAlignment="1">
      <alignment horizontal="left" wrapText="1"/>
    </xf>
    <xf numFmtId="0" fontId="4" fillId="7" borderId="27" xfId="0" applyFont="1" applyFill="1" applyBorder="1" applyAlignment="1">
      <alignment horizontal="left" wrapText="1"/>
    </xf>
    <xf numFmtId="0" fontId="4" fillId="7" borderId="28" xfId="0" applyFont="1" applyFill="1" applyBorder="1" applyAlignment="1">
      <alignment horizontal="left" wrapText="1"/>
    </xf>
    <xf numFmtId="0" fontId="4" fillId="8" borderId="26" xfId="0" applyFont="1" applyFill="1" applyBorder="1" applyAlignment="1">
      <alignment horizontal="left" wrapText="1"/>
    </xf>
    <xf numFmtId="0" fontId="4" fillId="8" borderId="27" xfId="0" applyFont="1" applyFill="1" applyBorder="1" applyAlignment="1">
      <alignment horizontal="left" wrapText="1"/>
    </xf>
    <xf numFmtId="0" fontId="4" fillId="8" borderId="28" xfId="0" applyFont="1" applyFill="1" applyBorder="1" applyAlignment="1">
      <alignment horizontal="left" wrapText="1"/>
    </xf>
    <xf numFmtId="0" fontId="4" fillId="9" borderId="26" xfId="0" applyFont="1" applyFill="1" applyBorder="1" applyAlignment="1">
      <alignment horizontal="left" wrapText="1"/>
    </xf>
    <xf numFmtId="0" fontId="4" fillId="9" borderId="27" xfId="0" applyFont="1" applyFill="1" applyBorder="1" applyAlignment="1">
      <alignment horizontal="left" wrapText="1"/>
    </xf>
    <xf numFmtId="0" fontId="4" fillId="9" borderId="28" xfId="0" applyFont="1" applyFill="1" applyBorder="1" applyAlignment="1">
      <alignment horizontal="left" wrapText="1"/>
    </xf>
    <xf numFmtId="1" fontId="3" fillId="5" borderId="26" xfId="0" applyNumberFormat="1" applyFont="1" applyFill="1" applyBorder="1" applyAlignment="1">
      <alignment horizontal="center"/>
    </xf>
    <xf numFmtId="0" fontId="7" fillId="11" borderId="2" xfId="0" applyFont="1" applyFill="1" applyBorder="1" applyAlignment="1">
      <alignment horizontal="left" wrapText="1"/>
    </xf>
    <xf numFmtId="0" fontId="8" fillId="10" borderId="2" xfId="0" applyFont="1" applyFill="1" applyBorder="1" applyAlignment="1">
      <alignment horizontal="center"/>
    </xf>
    <xf numFmtId="0" fontId="7" fillId="0" borderId="1" xfId="0" applyFont="1" applyBorder="1" applyAlignment="1">
      <alignment horizontal="left"/>
    </xf>
    <xf numFmtId="0" fontId="7" fillId="0" borderId="1" xfId="0" applyFont="1" applyFill="1" applyBorder="1" applyAlignment="1">
      <alignment horizontal="left"/>
    </xf>
    <xf numFmtId="1" fontId="0" fillId="0" borderId="0" xfId="0" applyNumberFormat="1" applyAlignment="1">
      <alignment horizontal="right"/>
    </xf>
    <xf numFmtId="0" fontId="7" fillId="12" borderId="6" xfId="0" applyFont="1" applyFill="1" applyBorder="1" applyAlignment="1">
      <alignment horizontal="left"/>
    </xf>
    <xf numFmtId="0" fontId="7" fillId="12" borderId="6" xfId="0" applyFont="1" applyFill="1" applyBorder="1" applyAlignment="1">
      <alignment horizontal="left" wrapText="1"/>
    </xf>
    <xf numFmtId="0" fontId="2" fillId="13" borderId="6" xfId="0" applyFont="1" applyFill="1" applyBorder="1" applyAlignment="1">
      <alignment horizontal="left"/>
    </xf>
    <xf numFmtId="0" fontId="2" fillId="5" borderId="6" xfId="0" applyFont="1" applyFill="1" applyBorder="1" applyAlignment="1">
      <alignment horizontal="left" wrapText="1"/>
    </xf>
    <xf numFmtId="0" fontId="2" fillId="14" borderId="6" xfId="0" applyFont="1" applyFill="1" applyBorder="1" applyAlignment="1">
      <alignment horizontal="left" wrapText="1"/>
    </xf>
    <xf numFmtId="0" fontId="2" fillId="15" borderId="6" xfId="0" applyFont="1" applyFill="1" applyBorder="1" applyAlignment="1">
      <alignment wrapText="1"/>
    </xf>
    <xf numFmtId="0" fontId="2" fillId="8" borderId="6" xfId="0" applyFont="1" applyFill="1" applyBorder="1" applyAlignment="1">
      <alignment horizontal="left" wrapText="1"/>
    </xf>
    <xf numFmtId="0" fontId="2" fillId="16" borderId="6" xfId="0" applyFont="1" applyFill="1" applyBorder="1" applyAlignment="1">
      <alignment horizontal="left" wrapText="1"/>
    </xf>
    <xf numFmtId="0" fontId="2" fillId="6" borderId="6" xfId="0" applyFont="1" applyFill="1" applyBorder="1" applyAlignment="1">
      <alignment horizontal="left" wrapText="1"/>
    </xf>
    <xf numFmtId="0" fontId="2" fillId="17" borderId="6" xfId="0" applyFont="1" applyFill="1" applyBorder="1" applyAlignment="1">
      <alignment horizontal="left" wrapText="1"/>
    </xf>
    <xf numFmtId="0" fontId="2" fillId="18" borderId="6" xfId="0" applyFont="1" applyFill="1" applyBorder="1" applyAlignment="1">
      <alignment horizontal="left"/>
    </xf>
    <xf numFmtId="0" fontId="2" fillId="11" borderId="6" xfId="0" applyFont="1" applyFill="1" applyBorder="1" applyAlignment="1">
      <alignment horizontal="left" wrapText="1"/>
    </xf>
    <xf numFmtId="0" fontId="9" fillId="6" borderId="6" xfId="0" applyFont="1" applyFill="1" applyBorder="1" applyAlignment="1">
      <alignment horizontal="left" wrapText="1"/>
    </xf>
    <xf numFmtId="0" fontId="2" fillId="5" borderId="6" xfId="0" applyFont="1" applyFill="1" applyBorder="1" applyAlignment="1">
      <alignment horizontal="left"/>
    </xf>
    <xf numFmtId="0" fontId="2" fillId="14" borderId="6" xfId="0" applyFont="1" applyFill="1" applyBorder="1" applyAlignment="1">
      <alignment horizontal="left"/>
    </xf>
    <xf numFmtId="0" fontId="2" fillId="15" borderId="6" xfId="0" applyFont="1" applyFill="1" applyBorder="1" applyAlignment="1">
      <alignment horizontal="left"/>
    </xf>
    <xf numFmtId="0" fontId="2" fillId="13" borderId="6" xfId="0" applyFont="1" applyFill="1" applyBorder="1" applyAlignment="1">
      <alignment horizontal="left" wrapText="1"/>
    </xf>
    <xf numFmtId="0" fontId="2" fillId="16" borderId="6" xfId="0" applyFont="1" applyFill="1" applyBorder="1" applyAlignment="1">
      <alignment horizontal="left"/>
    </xf>
    <xf numFmtId="0" fontId="0" fillId="0" borderId="6" xfId="0" applyBorder="1"/>
    <xf numFmtId="1" fontId="0" fillId="0" borderId="1" xfId="0" applyNumberFormat="1" applyBorder="1" applyAlignment="1">
      <alignment horizontal="right"/>
    </xf>
    <xf numFmtId="1" fontId="0" fillId="0" borderId="1" xfId="0" applyNumberFormat="1" applyBorder="1"/>
    <xf numFmtId="0" fontId="5" fillId="0" borderId="6" xfId="0" applyFont="1" applyBorder="1"/>
    <xf numFmtId="0" fontId="6" fillId="0" borderId="6" xfId="0" applyFont="1" applyBorder="1" applyAlignment="1">
      <alignment horizontal="left" wrapText="1"/>
    </xf>
    <xf numFmtId="0" fontId="2" fillId="0" borderId="6" xfId="0" applyFont="1" applyFill="1" applyBorder="1" applyAlignment="1">
      <alignment horizontal="left"/>
    </xf>
    <xf numFmtId="164" fontId="0" fillId="0" borderId="0" xfId="0" applyNumberFormat="1" applyAlignment="1">
      <alignment horizontal="right"/>
    </xf>
    <xf numFmtId="0" fontId="2" fillId="19" borderId="17" xfId="0" applyFont="1" applyFill="1" applyBorder="1" applyAlignment="1">
      <alignment horizontal="center"/>
    </xf>
    <xf numFmtId="0" fontId="2" fillId="19" borderId="6" xfId="0" applyFont="1" applyFill="1" applyBorder="1" applyAlignment="1">
      <alignment horizontal="center"/>
    </xf>
    <xf numFmtId="0" fontId="2" fillId="19" borderId="18" xfId="0" applyFont="1" applyFill="1" applyBorder="1" applyAlignment="1">
      <alignment horizontal="center"/>
    </xf>
    <xf numFmtId="0" fontId="2" fillId="19" borderId="11" xfId="0" applyFont="1" applyFill="1" applyBorder="1" applyAlignment="1">
      <alignment horizontal="center"/>
    </xf>
    <xf numFmtId="0" fontId="5" fillId="19" borderId="6" xfId="0" applyFont="1" applyFill="1" applyBorder="1" applyAlignment="1">
      <alignment horizontal="center"/>
    </xf>
    <xf numFmtId="0" fontId="2" fillId="0" borderId="31" xfId="0" applyFont="1" applyBorder="1" applyAlignment="1">
      <alignment horizontal="left" wrapText="1"/>
    </xf>
    <xf numFmtId="0" fontId="11" fillId="0" borderId="12" xfId="0" applyFont="1" applyBorder="1" applyAlignment="1">
      <alignment wrapText="1"/>
    </xf>
    <xf numFmtId="0" fontId="11" fillId="0" borderId="13" xfId="0" applyFont="1" applyBorder="1" applyAlignment="1">
      <alignment wrapText="1"/>
    </xf>
    <xf numFmtId="0" fontId="11" fillId="0" borderId="14" xfId="0" applyFont="1" applyBorder="1" applyAlignment="1">
      <alignment wrapText="1"/>
    </xf>
    <xf numFmtId="165" fontId="3" fillId="5" borderId="26" xfId="0" applyNumberFormat="1" applyFont="1" applyFill="1" applyBorder="1" applyAlignment="1">
      <alignment horizontal="center"/>
    </xf>
    <xf numFmtId="165" fontId="3" fillId="5" borderId="27" xfId="0" applyNumberFormat="1" applyFont="1" applyFill="1" applyBorder="1" applyAlignment="1">
      <alignment horizontal="center"/>
    </xf>
    <xf numFmtId="165" fontId="3" fillId="5" borderId="28" xfId="0" applyNumberFormat="1" applyFont="1" applyFill="1" applyBorder="1" applyAlignment="1">
      <alignment horizontal="center"/>
    </xf>
    <xf numFmtId="165" fontId="3" fillId="19" borderId="27" xfId="0" applyNumberFormat="1" applyFont="1" applyFill="1" applyBorder="1" applyAlignment="1">
      <alignment horizontal="center"/>
    </xf>
    <xf numFmtId="165" fontId="3" fillId="10" borderId="28" xfId="0" applyNumberFormat="1" applyFont="1" applyFill="1" applyBorder="1" applyAlignment="1">
      <alignment horizontal="center"/>
    </xf>
    <xf numFmtId="0" fontId="12" fillId="12" borderId="6" xfId="0" applyFont="1" applyFill="1" applyBorder="1" applyAlignment="1">
      <alignment horizontal="left"/>
    </xf>
    <xf numFmtId="0" fontId="2" fillId="0" borderId="6" xfId="0" applyFont="1" applyFill="1" applyBorder="1" applyAlignment="1">
      <alignment wrapText="1"/>
    </xf>
    <xf numFmtId="0" fontId="2" fillId="0" borderId="6" xfId="0" applyFont="1" applyFill="1" applyBorder="1" applyAlignment="1">
      <alignment horizontal="left" wrapText="1"/>
    </xf>
    <xf numFmtId="0" fontId="4" fillId="0" borderId="6" xfId="0" applyFont="1" applyFill="1" applyBorder="1" applyAlignment="1">
      <alignment horizontal="left"/>
    </xf>
    <xf numFmtId="0" fontId="0" fillId="0" borderId="0" xfId="0" applyFill="1"/>
    <xf numFmtId="0" fontId="4" fillId="0" borderId="6" xfId="0" applyFont="1" applyFill="1" applyBorder="1" applyAlignment="1">
      <alignment horizontal="left" wrapText="1"/>
    </xf>
    <xf numFmtId="0" fontId="7" fillId="20" borderId="6" xfId="0" applyFont="1" applyFill="1" applyBorder="1" applyAlignment="1">
      <alignment horizontal="left" wrapText="1"/>
    </xf>
    <xf numFmtId="0" fontId="7" fillId="20" borderId="6" xfId="0" applyFont="1" applyFill="1" applyBorder="1" applyAlignment="1">
      <alignment horizontal="left"/>
    </xf>
    <xf numFmtId="0" fontId="2" fillId="21" borderId="6" xfId="0" applyFont="1" applyFill="1" applyBorder="1" applyAlignment="1">
      <alignment horizontal="left" wrapText="1"/>
    </xf>
    <xf numFmtId="0" fontId="2" fillId="21" borderId="6" xfId="0" applyFont="1" applyFill="1" applyBorder="1" applyAlignment="1">
      <alignment horizontal="left"/>
    </xf>
    <xf numFmtId="0" fontId="3" fillId="6" borderId="29" xfId="0" applyFont="1" applyFill="1" applyBorder="1" applyAlignment="1">
      <alignment horizontal="center"/>
    </xf>
    <xf numFmtId="0" fontId="10" fillId="2" borderId="29" xfId="0" applyFont="1" applyFill="1" applyBorder="1" applyAlignment="1">
      <alignment horizontal="center"/>
    </xf>
    <xf numFmtId="0" fontId="0" fillId="2" borderId="29" xfId="0"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10" fillId="4" borderId="30" xfId="0" applyFont="1" applyFill="1" applyBorder="1" applyAlignment="1">
      <alignment horizontal="center"/>
    </xf>
    <xf numFmtId="0" fontId="0" fillId="4" borderId="29" xfId="0"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4" borderId="7" xfId="0" applyFont="1" applyFill="1" applyBorder="1" applyAlignment="1">
      <alignment horizontal="center"/>
    </xf>
    <xf numFmtId="0" fontId="3" fillId="4" borderId="8" xfId="0" applyFont="1" applyFill="1" applyBorder="1" applyAlignment="1">
      <alignment horizontal="center"/>
    </xf>
    <xf numFmtId="0" fontId="3" fillId="4" borderId="9" xfId="0" applyFont="1" applyFill="1" applyBorder="1" applyAlignment="1">
      <alignment horizontal="center"/>
    </xf>
    <xf numFmtId="0" fontId="3" fillId="5" borderId="3" xfId="0" applyFont="1" applyFill="1" applyBorder="1" applyAlignment="1">
      <alignment horizontal="center"/>
    </xf>
    <xf numFmtId="0" fontId="3" fillId="5" borderId="4" xfId="0" applyFont="1" applyFill="1" applyBorder="1" applyAlignment="1">
      <alignment horizontal="center"/>
    </xf>
    <xf numFmtId="0" fontId="3" fillId="5" borderId="5" xfId="0" applyFont="1" applyFill="1" applyBorder="1" applyAlignment="1">
      <alignment horizontal="center"/>
    </xf>
    <xf numFmtId="0" fontId="3" fillId="6" borderId="23" xfId="0" applyFont="1" applyFill="1" applyBorder="1" applyAlignment="1">
      <alignment horizontal="center"/>
    </xf>
    <xf numFmtId="0" fontId="3" fillId="6" borderId="25"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4D2307"/>
      <color rgb="FF00A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1"/>
          <c:order val="0"/>
          <c:tx>
            <c:strRef>
              <c:f>'Rotete arbeidsark'!$B$21</c:f>
              <c:strCache>
                <c:ptCount val="1"/>
                <c:pt idx="0">
                  <c:v>Helt enig</c:v>
                </c:pt>
              </c:strCache>
            </c:strRef>
          </c:tx>
          <c:spPr>
            <a:ln w="25400" cap="rnd">
              <a:noFill/>
              <a:round/>
            </a:ln>
            <a:effectLst/>
          </c:spPr>
          <c:marker>
            <c:symbol val="circle"/>
            <c:size val="5"/>
            <c:spPr>
              <a:solidFill>
                <a:schemeClr val="accent2"/>
              </a:solidFill>
              <a:ln w="9525">
                <a:solidFill>
                  <a:schemeClr val="accent2"/>
                </a:solidFill>
              </a:ln>
              <a:effectLst/>
            </c:spPr>
          </c:marker>
          <c:xVal>
            <c:numRef>
              <c:f>'Rotete arbeidsark'!$A$26</c:f>
              <c:numCache>
                <c:formatCode>General</c:formatCode>
                <c:ptCount val="1"/>
                <c:pt idx="0">
                  <c:v>0</c:v>
                </c:pt>
              </c:numCache>
            </c:numRef>
          </c:xVal>
          <c:yVal>
            <c:numRef>
              <c:f>'Rotete arbeidsark'!$A$21</c:f>
              <c:numCache>
                <c:formatCode>General</c:formatCode>
                <c:ptCount val="1"/>
                <c:pt idx="0">
                  <c:v>5</c:v>
                </c:pt>
              </c:numCache>
            </c:numRef>
          </c:yVal>
          <c:smooth val="0"/>
          <c:extLst>
            <c:ext xmlns:c16="http://schemas.microsoft.com/office/drawing/2014/chart" uri="{C3380CC4-5D6E-409C-BE32-E72D297353CC}">
              <c16:uniqueId val="{00000001-2AAC-4AA4-A139-525EC535C1BD}"/>
            </c:ext>
          </c:extLst>
        </c:ser>
        <c:ser>
          <c:idx val="2"/>
          <c:order val="1"/>
          <c:tx>
            <c:strRef>
              <c:f>'Rotete arbeidsark'!$B$22</c:f>
              <c:strCache>
                <c:ptCount val="1"/>
                <c:pt idx="0">
                  <c:v>Delvis enig</c:v>
                </c:pt>
              </c:strCache>
            </c:strRef>
          </c:tx>
          <c:spPr>
            <a:ln w="25400" cap="rnd">
              <a:noFill/>
              <a:round/>
            </a:ln>
            <a:effectLst/>
          </c:spPr>
          <c:marker>
            <c:symbol val="circle"/>
            <c:size val="5"/>
            <c:spPr>
              <a:solidFill>
                <a:schemeClr val="accent3"/>
              </a:solidFill>
              <a:ln w="9525">
                <a:solidFill>
                  <a:schemeClr val="accent3"/>
                </a:solidFill>
              </a:ln>
              <a:effectLst/>
            </c:spPr>
          </c:marker>
          <c:xVal>
            <c:numRef>
              <c:f>'Rotete arbeidsark'!$A$26</c:f>
              <c:numCache>
                <c:formatCode>General</c:formatCode>
                <c:ptCount val="1"/>
                <c:pt idx="0">
                  <c:v>0</c:v>
                </c:pt>
              </c:numCache>
            </c:numRef>
          </c:xVal>
          <c:yVal>
            <c:numRef>
              <c:f>'Rotete arbeidsark'!$A$22</c:f>
              <c:numCache>
                <c:formatCode>General</c:formatCode>
                <c:ptCount val="1"/>
                <c:pt idx="0">
                  <c:v>4</c:v>
                </c:pt>
              </c:numCache>
            </c:numRef>
          </c:yVal>
          <c:smooth val="0"/>
          <c:extLst>
            <c:ext xmlns:c16="http://schemas.microsoft.com/office/drawing/2014/chart" uri="{C3380CC4-5D6E-409C-BE32-E72D297353CC}">
              <c16:uniqueId val="{00000002-2AAC-4AA4-A139-525EC535C1BD}"/>
            </c:ext>
          </c:extLst>
        </c:ser>
        <c:ser>
          <c:idx val="0"/>
          <c:order val="2"/>
          <c:tx>
            <c:strRef>
              <c:f>'Rotete arbeidsark'!$B$23</c:f>
              <c:strCache>
                <c:ptCount val="1"/>
                <c:pt idx="0">
                  <c:v>Verken enig eller uenig</c:v>
                </c:pt>
              </c:strCache>
            </c:strRef>
          </c:tx>
          <c:spPr>
            <a:ln w="25400" cap="rnd">
              <a:noFill/>
              <a:round/>
            </a:ln>
            <a:effectLst/>
          </c:spPr>
          <c:marker>
            <c:symbol val="circle"/>
            <c:size val="5"/>
            <c:spPr>
              <a:solidFill>
                <a:schemeClr val="accent1"/>
              </a:solidFill>
              <a:ln w="9525">
                <a:solidFill>
                  <a:schemeClr val="accent1"/>
                </a:solidFill>
              </a:ln>
              <a:effectLst/>
            </c:spPr>
          </c:marker>
          <c:xVal>
            <c:numRef>
              <c:f>'Rotete arbeidsark'!$A$26</c:f>
              <c:numCache>
                <c:formatCode>General</c:formatCode>
                <c:ptCount val="1"/>
                <c:pt idx="0">
                  <c:v>0</c:v>
                </c:pt>
              </c:numCache>
            </c:numRef>
          </c:xVal>
          <c:yVal>
            <c:numRef>
              <c:f>'Rotete arbeidsark'!$A$23</c:f>
              <c:numCache>
                <c:formatCode>General</c:formatCode>
                <c:ptCount val="1"/>
                <c:pt idx="0">
                  <c:v>3</c:v>
                </c:pt>
              </c:numCache>
            </c:numRef>
          </c:yVal>
          <c:smooth val="0"/>
          <c:extLst>
            <c:ext xmlns:c16="http://schemas.microsoft.com/office/drawing/2014/chart" uri="{C3380CC4-5D6E-409C-BE32-E72D297353CC}">
              <c16:uniqueId val="{00000003-2AAC-4AA4-A139-525EC535C1BD}"/>
            </c:ext>
          </c:extLst>
        </c:ser>
        <c:ser>
          <c:idx val="3"/>
          <c:order val="3"/>
          <c:tx>
            <c:strRef>
              <c:f>'Rotete arbeidsark'!$B$24</c:f>
              <c:strCache>
                <c:ptCount val="1"/>
                <c:pt idx="0">
                  <c:v>Delvis uenig</c:v>
                </c:pt>
              </c:strCache>
            </c:strRef>
          </c:tx>
          <c:spPr>
            <a:ln w="25400" cap="rnd">
              <a:noFill/>
              <a:round/>
            </a:ln>
            <a:effectLst/>
          </c:spPr>
          <c:marker>
            <c:symbol val="circle"/>
            <c:size val="5"/>
            <c:spPr>
              <a:solidFill>
                <a:schemeClr val="accent4"/>
              </a:solidFill>
              <a:ln w="9525">
                <a:solidFill>
                  <a:schemeClr val="accent4"/>
                </a:solidFill>
              </a:ln>
              <a:effectLst/>
            </c:spPr>
          </c:marker>
          <c:xVal>
            <c:numRef>
              <c:f>'Rotete arbeidsark'!$A$26</c:f>
              <c:numCache>
                <c:formatCode>General</c:formatCode>
                <c:ptCount val="1"/>
                <c:pt idx="0">
                  <c:v>0</c:v>
                </c:pt>
              </c:numCache>
            </c:numRef>
          </c:xVal>
          <c:yVal>
            <c:numRef>
              <c:f>'Rotete arbeidsark'!$A$24</c:f>
              <c:numCache>
                <c:formatCode>General</c:formatCode>
                <c:ptCount val="1"/>
                <c:pt idx="0">
                  <c:v>2</c:v>
                </c:pt>
              </c:numCache>
            </c:numRef>
          </c:yVal>
          <c:smooth val="0"/>
          <c:extLst>
            <c:ext xmlns:c16="http://schemas.microsoft.com/office/drawing/2014/chart" uri="{C3380CC4-5D6E-409C-BE32-E72D297353CC}">
              <c16:uniqueId val="{00000004-2AAC-4AA4-A139-525EC535C1BD}"/>
            </c:ext>
          </c:extLst>
        </c:ser>
        <c:ser>
          <c:idx val="4"/>
          <c:order val="4"/>
          <c:tx>
            <c:strRef>
              <c:f>'Rotete arbeidsark'!$B$25</c:f>
              <c:strCache>
                <c:ptCount val="1"/>
                <c:pt idx="0">
                  <c:v>Helt uenig</c:v>
                </c:pt>
              </c:strCache>
            </c:strRef>
          </c:tx>
          <c:spPr>
            <a:ln w="25400" cap="rnd">
              <a:noFill/>
              <a:round/>
            </a:ln>
            <a:effectLst/>
          </c:spPr>
          <c:marker>
            <c:symbol val="circle"/>
            <c:size val="5"/>
            <c:spPr>
              <a:solidFill>
                <a:schemeClr val="accent5"/>
              </a:solidFill>
              <a:ln w="9525">
                <a:solidFill>
                  <a:schemeClr val="accent5"/>
                </a:solidFill>
              </a:ln>
              <a:effectLst/>
            </c:spPr>
          </c:marker>
          <c:xVal>
            <c:numRef>
              <c:f>'Rotete arbeidsark'!$A$26</c:f>
              <c:numCache>
                <c:formatCode>General</c:formatCode>
                <c:ptCount val="1"/>
                <c:pt idx="0">
                  <c:v>0</c:v>
                </c:pt>
              </c:numCache>
            </c:numRef>
          </c:xVal>
          <c:yVal>
            <c:numRef>
              <c:f>'Rotete arbeidsark'!$A$25</c:f>
              <c:numCache>
                <c:formatCode>General</c:formatCode>
                <c:ptCount val="1"/>
                <c:pt idx="0">
                  <c:v>1</c:v>
                </c:pt>
              </c:numCache>
            </c:numRef>
          </c:yVal>
          <c:smooth val="0"/>
          <c:extLst>
            <c:ext xmlns:c16="http://schemas.microsoft.com/office/drawing/2014/chart" uri="{C3380CC4-5D6E-409C-BE32-E72D297353CC}">
              <c16:uniqueId val="{00000005-2AAC-4AA4-A139-525EC535C1BD}"/>
            </c:ext>
          </c:extLst>
        </c:ser>
        <c:ser>
          <c:idx val="5"/>
          <c:order val="5"/>
          <c:tx>
            <c:strRef>
              <c:f>'Rotete arbeidsark'!$B$26</c:f>
              <c:strCache>
                <c:ptCount val="1"/>
                <c:pt idx="0">
                  <c:v>Ikke aktuelt</c:v>
                </c:pt>
              </c:strCache>
            </c:strRef>
          </c:tx>
          <c:spPr>
            <a:ln w="25400" cap="rnd">
              <a:noFill/>
              <a:round/>
            </a:ln>
            <a:effectLst/>
          </c:spPr>
          <c:marker>
            <c:symbol val="circle"/>
            <c:size val="5"/>
            <c:spPr>
              <a:solidFill>
                <a:schemeClr val="accent6"/>
              </a:solidFill>
              <a:ln w="9525">
                <a:solidFill>
                  <a:schemeClr val="accent6"/>
                </a:solidFill>
              </a:ln>
              <a:effectLst/>
            </c:spPr>
          </c:marker>
          <c:xVal>
            <c:numRef>
              <c:f>'Rotete arbeidsark'!$A$26</c:f>
              <c:numCache>
                <c:formatCode>General</c:formatCode>
                <c:ptCount val="1"/>
                <c:pt idx="0">
                  <c:v>0</c:v>
                </c:pt>
              </c:numCache>
            </c:numRef>
          </c:xVal>
          <c:yVal>
            <c:numRef>
              <c:f>'Rotete arbeidsark'!$A$26</c:f>
              <c:numCache>
                <c:formatCode>General</c:formatCode>
                <c:ptCount val="1"/>
                <c:pt idx="0">
                  <c:v>0</c:v>
                </c:pt>
              </c:numCache>
            </c:numRef>
          </c:yVal>
          <c:smooth val="0"/>
          <c:extLst>
            <c:ext xmlns:c16="http://schemas.microsoft.com/office/drawing/2014/chart" uri="{C3380CC4-5D6E-409C-BE32-E72D297353CC}">
              <c16:uniqueId val="{00000006-2AAC-4AA4-A139-525EC535C1BD}"/>
            </c:ext>
          </c:extLst>
        </c:ser>
        <c:dLbls>
          <c:showLegendKey val="0"/>
          <c:showVal val="0"/>
          <c:showCatName val="0"/>
          <c:showSerName val="0"/>
          <c:showPercent val="0"/>
          <c:showBubbleSize val="0"/>
        </c:dLbls>
        <c:axId val="857922760"/>
        <c:axId val="857915872"/>
      </c:scatterChart>
      <c:valAx>
        <c:axId val="857922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57915872"/>
        <c:crosses val="autoZero"/>
        <c:crossBetween val="midCat"/>
      </c:valAx>
      <c:valAx>
        <c:axId val="857915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579227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pPr>
            <a:r>
              <a:rPr lang="nb-NO" sz="2800"/>
              <a:t>Design,</a:t>
            </a:r>
            <a:r>
              <a:rPr lang="nb-NO" sz="2800" baseline="0"/>
              <a:t> layout og oppsett</a:t>
            </a:r>
            <a:endParaRPr lang="nb-NO" sz="2800"/>
          </a:p>
        </c:rich>
      </c:tx>
      <c:overlay val="0"/>
    </c:title>
    <c:autoTitleDeleted val="0"/>
    <c:plotArea>
      <c:layout>
        <c:manualLayout>
          <c:layoutTarget val="inner"/>
          <c:xMode val="edge"/>
          <c:yMode val="edge"/>
          <c:x val="0.11972008260709203"/>
          <c:y val="6.7250605041595787E-2"/>
          <c:w val="0.85944754187823735"/>
          <c:h val="0.46122122849326652"/>
        </c:manualLayout>
      </c:layout>
      <c:barChart>
        <c:barDir val="col"/>
        <c:grouping val="clustered"/>
        <c:varyColors val="0"/>
        <c:ser>
          <c:idx val="6"/>
          <c:order val="0"/>
          <c:spPr>
            <a:solidFill>
              <a:srgbClr val="00AFBA"/>
            </a:solidFill>
          </c:spPr>
          <c:invertIfNegative val="0"/>
          <c:cat>
            <c:strRef>
              <c:f>'Rotete arbeidsark'!$C$21:$C$36</c:f>
              <c:strCache>
                <c:ptCount val="16"/>
                <c:pt idx="0">
                  <c:v>Enkelt å navigere </c:v>
                </c:pt>
                <c:pt idx="1">
                  <c:v>eCasen var oversiktlig</c:v>
                </c:pt>
                <c:pt idx="2">
                  <c:v>eCasen var logisk oppbygd</c:v>
                </c:pt>
                <c:pt idx="3">
                  <c:v>eCasen var vanskelig å orientere</c:v>
                </c:pt>
                <c:pt idx="4">
                  <c:v>Ikke enkelt å følge logikken i casen</c:v>
                </c:pt>
                <c:pt idx="5">
                  <c:v>Lik oppbygning mellom casene</c:v>
                </c:pt>
                <c:pt idx="6">
                  <c:v>Kjente igjen oppsettet mellom casene</c:v>
                </c:pt>
                <c:pt idx="7">
                  <c:v>eCasene var ulikt bygget opp</c:v>
                </c:pt>
                <c:pt idx="8">
                  <c:v>Tekstens skriftstørrelse var hensiktsmessig  </c:v>
                </c:pt>
                <c:pt idx="9">
                  <c:v>For mye tekst</c:v>
                </c:pt>
                <c:pt idx="10">
                  <c:v>For lite tekst</c:v>
                </c:pt>
                <c:pt idx="11">
                  <c:v>Teksten hadde klar og oversiktlig oppsett</c:v>
                </c:pt>
                <c:pt idx="12">
                  <c:v>Figurer var satt opp klart og oversiktlig</c:v>
                </c:pt>
                <c:pt idx="13">
                  <c:v>Hensiktsmessig bildebruk mtp. størrelser, omfang, plassering</c:v>
                </c:pt>
                <c:pt idx="14">
                  <c:v>Figurer var brukt litt uoversiktlig</c:v>
                </c:pt>
                <c:pt idx="15">
                  <c:v>Videoene var plassert på en uoversiktlig måte</c:v>
                </c:pt>
              </c:strCache>
            </c:strRef>
          </c:cat>
          <c:val>
            <c:numRef>
              <c:f>'Rotete arbeidsark'!$D$21:$D$36</c:f>
              <c:numCache>
                <c:formatCode>0.0000000000</c:formatCode>
                <c:ptCount val="16"/>
                <c:pt idx="0">
                  <c:v>4.9333333333333336</c:v>
                </c:pt>
                <c:pt idx="1">
                  <c:v>4.8666666666666663</c:v>
                </c:pt>
                <c:pt idx="2">
                  <c:v>4.666666666666667</c:v>
                </c:pt>
                <c:pt idx="3">
                  <c:v>1.2</c:v>
                </c:pt>
                <c:pt idx="4">
                  <c:v>1.4666666666666666</c:v>
                </c:pt>
                <c:pt idx="5">
                  <c:v>4.5</c:v>
                </c:pt>
                <c:pt idx="6">
                  <c:v>4.7272727272727275</c:v>
                </c:pt>
                <c:pt idx="7">
                  <c:v>1.6363636363636365</c:v>
                </c:pt>
                <c:pt idx="8">
                  <c:v>4.9333333333333336</c:v>
                </c:pt>
                <c:pt idx="9">
                  <c:v>2.2000000000000002</c:v>
                </c:pt>
                <c:pt idx="10">
                  <c:v>2.3333333333333335</c:v>
                </c:pt>
                <c:pt idx="11">
                  <c:v>4.5999999999999996</c:v>
                </c:pt>
                <c:pt idx="12">
                  <c:v>4.666666666666667</c:v>
                </c:pt>
                <c:pt idx="13">
                  <c:v>4.5999999999999996</c:v>
                </c:pt>
                <c:pt idx="14">
                  <c:v>1.6666666666666667</c:v>
                </c:pt>
                <c:pt idx="15">
                  <c:v>2.3333333333333335</c:v>
                </c:pt>
              </c:numCache>
            </c:numRef>
          </c:val>
          <c:extLst>
            <c:ext xmlns:c16="http://schemas.microsoft.com/office/drawing/2014/chart" uri="{C3380CC4-5D6E-409C-BE32-E72D297353CC}">
              <c16:uniqueId val="{0000000D-A94A-459C-BFB2-95E38C995B29}"/>
            </c:ext>
          </c:extLst>
        </c:ser>
        <c:dLbls>
          <c:showLegendKey val="0"/>
          <c:showVal val="0"/>
          <c:showCatName val="0"/>
          <c:showSerName val="0"/>
          <c:showPercent val="0"/>
          <c:showBubbleSize val="0"/>
        </c:dLbls>
        <c:gapWidth val="150"/>
        <c:axId val="857922760"/>
        <c:axId val="857915872"/>
      </c:barChart>
      <c:scatterChart>
        <c:scatterStyle val="lineMarker"/>
        <c:varyColors val="0"/>
        <c:ser>
          <c:idx val="1"/>
          <c:order val="1"/>
          <c:tx>
            <c:strRef>
              <c:f>'Rotete arbeidsark'!$B$21</c:f>
              <c:strCache>
                <c:ptCount val="1"/>
                <c:pt idx="0">
                  <c:v>Helt enig</c:v>
                </c:pt>
              </c:strCache>
            </c:strRef>
          </c:tx>
          <c:spPr>
            <a:ln w="25400" cap="rnd">
              <a:noFill/>
              <a:round/>
            </a:ln>
            <a:effectLst/>
          </c:spPr>
          <c:marker>
            <c:symbol val="none"/>
          </c:marker>
          <c:dLbls>
            <c:dLbl>
              <c:idx val="0"/>
              <c:layout>
                <c:manualLayout>
                  <c:x val="-0.10465857742138991"/>
                  <c:y val="-7.1911813238486324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37A0-46FE-9B28-6D4442EAB93C}"/>
                </c:ext>
              </c:extLst>
            </c:dLbl>
            <c:spPr>
              <a:noFill/>
              <a:ln>
                <a:noFill/>
              </a:ln>
              <a:effectLst/>
            </c:spPr>
            <c:txPr>
              <a:bodyPr wrap="square" lIns="38100" tIns="19050" rIns="38100" bIns="19050" anchor="ctr">
                <a:spAutoFit/>
              </a:bodyPr>
              <a:lstStyle/>
              <a:p>
                <a:pPr>
                  <a:defRPr sz="1400"/>
                </a:pPr>
                <a:endParaRPr lang="nb-NO"/>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'Rotete arbeidsark'!$A$26</c:f>
              <c:numCache>
                <c:formatCode>General</c:formatCode>
                <c:ptCount val="1"/>
                <c:pt idx="0">
                  <c:v>0</c:v>
                </c:pt>
              </c:numCache>
            </c:numRef>
          </c:xVal>
          <c:yVal>
            <c:numRef>
              <c:f>'Rotete arbeidsark'!$A$21</c:f>
              <c:numCache>
                <c:formatCode>General</c:formatCode>
                <c:ptCount val="1"/>
                <c:pt idx="0">
                  <c:v>5</c:v>
                </c:pt>
              </c:numCache>
            </c:numRef>
          </c:yVal>
          <c:smooth val="0"/>
          <c:extLst>
            <c:ext xmlns:c16="http://schemas.microsoft.com/office/drawing/2014/chart" uri="{C3380CC4-5D6E-409C-BE32-E72D297353CC}">
              <c16:uniqueId val="{00000002-A94A-459C-BFB2-95E38C995B29}"/>
            </c:ext>
          </c:extLst>
        </c:ser>
        <c:ser>
          <c:idx val="2"/>
          <c:order val="2"/>
          <c:tx>
            <c:strRef>
              <c:f>'Rotete arbeidsark'!$B$22</c:f>
              <c:strCache>
                <c:ptCount val="1"/>
                <c:pt idx="0">
                  <c:v>Delvis enig</c:v>
                </c:pt>
              </c:strCache>
            </c:strRef>
          </c:tx>
          <c:spPr>
            <a:ln w="25400" cap="rnd">
              <a:noFill/>
              <a:round/>
            </a:ln>
            <a:effectLst/>
          </c:spPr>
          <c:marker>
            <c:symbol val="none"/>
          </c:marker>
          <c:dLbls>
            <c:dLbl>
              <c:idx val="0"/>
              <c:layout>
                <c:manualLayout>
                  <c:x val="-0.1163988734904015"/>
                  <c:y val="-9.6468433787591252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37A0-46FE-9B28-6D4442EAB93C}"/>
                </c:ext>
              </c:extLst>
            </c:dLbl>
            <c:spPr>
              <a:noFill/>
              <a:ln>
                <a:noFill/>
              </a:ln>
              <a:effectLst/>
            </c:spPr>
            <c:txPr>
              <a:bodyPr wrap="square" lIns="38100" tIns="19050" rIns="38100" bIns="19050" anchor="ctr">
                <a:spAutoFit/>
              </a:bodyPr>
              <a:lstStyle/>
              <a:p>
                <a:pPr>
                  <a:defRPr sz="1400"/>
                </a:pPr>
                <a:endParaRPr lang="nb-NO"/>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'Rotete arbeidsark'!$A$26</c:f>
              <c:numCache>
                <c:formatCode>General</c:formatCode>
                <c:ptCount val="1"/>
                <c:pt idx="0">
                  <c:v>0</c:v>
                </c:pt>
              </c:numCache>
            </c:numRef>
          </c:xVal>
          <c:yVal>
            <c:numRef>
              <c:f>'Rotete arbeidsark'!$A$22</c:f>
              <c:numCache>
                <c:formatCode>General</c:formatCode>
                <c:ptCount val="1"/>
                <c:pt idx="0">
                  <c:v>4</c:v>
                </c:pt>
              </c:numCache>
            </c:numRef>
          </c:yVal>
          <c:smooth val="0"/>
          <c:extLst>
            <c:ext xmlns:c16="http://schemas.microsoft.com/office/drawing/2014/chart" uri="{C3380CC4-5D6E-409C-BE32-E72D297353CC}">
              <c16:uniqueId val="{00000004-A94A-459C-BFB2-95E38C995B29}"/>
            </c:ext>
          </c:extLst>
        </c:ser>
        <c:ser>
          <c:idx val="0"/>
          <c:order val="3"/>
          <c:tx>
            <c:strRef>
              <c:f>'Rotete arbeidsark'!$B$23</c:f>
              <c:strCache>
                <c:ptCount val="1"/>
                <c:pt idx="0">
                  <c:v>Verken enig eller uenig</c:v>
                </c:pt>
              </c:strCache>
            </c:strRef>
          </c:tx>
          <c:spPr>
            <a:ln w="25400" cap="rnd">
              <a:noFill/>
              <a:round/>
            </a:ln>
            <a:effectLst/>
          </c:spPr>
          <c:marker>
            <c:symbol val="none"/>
          </c:marker>
          <c:dLbls>
            <c:dLbl>
              <c:idx val="0"/>
              <c:layout>
                <c:manualLayout>
                  <c:x val="-0.12662161280234133"/>
                  <c:y val="-4.978234907470477E-3"/>
                </c:manualLayout>
              </c:layout>
              <c:spPr>
                <a:noFill/>
                <a:ln>
                  <a:noFill/>
                </a:ln>
                <a:effectLst/>
              </c:spPr>
              <c:txPr>
                <a:bodyPr wrap="square" lIns="38100" tIns="19050" rIns="38100" bIns="19050" anchor="ctr" anchorCtr="0">
                  <a:noAutofit/>
                </a:bodyPr>
                <a:lstStyle/>
                <a:p>
                  <a:pPr algn="r">
                    <a:defRPr sz="1400"/>
                  </a:pPr>
                  <a:endParaRPr lang="nb-NO"/>
                </a:p>
              </c:txPr>
              <c:showLegendKey val="0"/>
              <c:showVal val="0"/>
              <c:showCatName val="0"/>
              <c:showSerName val="1"/>
              <c:showPercent val="0"/>
              <c:showBubbleSize val="0"/>
              <c:extLst>
                <c:ext xmlns:c15="http://schemas.microsoft.com/office/drawing/2012/chart" uri="{CE6537A1-D6FC-4f65-9D91-7224C49458BB}">
                  <c15:layout>
                    <c:manualLayout>
                      <c:w val="9.4438881705116079E-2"/>
                      <c:h val="8.8441523481336604E-2"/>
                    </c:manualLayout>
                  </c15:layout>
                </c:ext>
                <c:ext xmlns:c16="http://schemas.microsoft.com/office/drawing/2014/chart" uri="{C3380CC4-5D6E-409C-BE32-E72D297353CC}">
                  <c16:uniqueId val="{00000001-37A0-46FE-9B28-6D4442EAB93C}"/>
                </c:ext>
              </c:extLst>
            </c:dLbl>
            <c:spPr>
              <a:noFill/>
              <a:ln>
                <a:noFill/>
              </a:ln>
              <a:effectLst/>
            </c:spPr>
            <c:txPr>
              <a:bodyPr wrap="square" lIns="38100" tIns="19050" rIns="38100" bIns="19050" anchor="ctr">
                <a:spAutoFit/>
              </a:bodyPr>
              <a:lstStyle/>
              <a:p>
                <a:pPr>
                  <a:defRPr sz="1400"/>
                </a:pPr>
                <a:endParaRPr lang="nb-NO"/>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'Rotete arbeidsark'!$A$26</c:f>
              <c:numCache>
                <c:formatCode>General</c:formatCode>
                <c:ptCount val="1"/>
                <c:pt idx="0">
                  <c:v>0</c:v>
                </c:pt>
              </c:numCache>
            </c:numRef>
          </c:xVal>
          <c:yVal>
            <c:numRef>
              <c:f>'Rotete arbeidsark'!$A$23</c:f>
              <c:numCache>
                <c:formatCode>General</c:formatCode>
                <c:ptCount val="1"/>
                <c:pt idx="0">
                  <c:v>3</c:v>
                </c:pt>
              </c:numCache>
            </c:numRef>
          </c:yVal>
          <c:smooth val="0"/>
          <c:extLst>
            <c:ext xmlns:c16="http://schemas.microsoft.com/office/drawing/2014/chart" uri="{C3380CC4-5D6E-409C-BE32-E72D297353CC}">
              <c16:uniqueId val="{00000006-A94A-459C-BFB2-95E38C995B29}"/>
            </c:ext>
          </c:extLst>
        </c:ser>
        <c:ser>
          <c:idx val="3"/>
          <c:order val="4"/>
          <c:tx>
            <c:strRef>
              <c:f>'Rotete arbeidsark'!$B$24</c:f>
              <c:strCache>
                <c:ptCount val="1"/>
                <c:pt idx="0">
                  <c:v>Delvis uenig</c:v>
                </c:pt>
              </c:strCache>
            </c:strRef>
          </c:tx>
          <c:spPr>
            <a:ln w="25400" cap="rnd">
              <a:noFill/>
              <a:round/>
            </a:ln>
            <a:effectLst/>
          </c:spPr>
          <c:marker>
            <c:symbol val="none"/>
          </c:marker>
          <c:dLbls>
            <c:dLbl>
              <c:idx val="0"/>
              <c:layout>
                <c:manualLayout>
                  <c:x val="-0.12620733452668895"/>
                  <c:y val="-6.9395203915128484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37A0-46FE-9B28-6D4442EAB93C}"/>
                </c:ext>
              </c:extLst>
            </c:dLbl>
            <c:spPr>
              <a:noFill/>
              <a:ln>
                <a:noFill/>
              </a:ln>
              <a:effectLst/>
            </c:spPr>
            <c:txPr>
              <a:bodyPr wrap="square" lIns="38100" tIns="19050" rIns="38100" bIns="19050" anchor="ctr">
                <a:spAutoFit/>
              </a:bodyPr>
              <a:lstStyle/>
              <a:p>
                <a:pPr>
                  <a:defRPr sz="1400"/>
                </a:pPr>
                <a:endParaRPr lang="nb-NO"/>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'Rotete arbeidsark'!$A$26</c:f>
              <c:numCache>
                <c:formatCode>General</c:formatCode>
                <c:ptCount val="1"/>
                <c:pt idx="0">
                  <c:v>0</c:v>
                </c:pt>
              </c:numCache>
            </c:numRef>
          </c:xVal>
          <c:yVal>
            <c:numRef>
              <c:f>'Rotete arbeidsark'!$A$24</c:f>
              <c:numCache>
                <c:formatCode>General</c:formatCode>
                <c:ptCount val="1"/>
                <c:pt idx="0">
                  <c:v>2</c:v>
                </c:pt>
              </c:numCache>
            </c:numRef>
          </c:yVal>
          <c:smooth val="0"/>
          <c:extLst>
            <c:ext xmlns:c16="http://schemas.microsoft.com/office/drawing/2014/chart" uri="{C3380CC4-5D6E-409C-BE32-E72D297353CC}">
              <c16:uniqueId val="{00000008-A94A-459C-BFB2-95E38C995B29}"/>
            </c:ext>
          </c:extLst>
        </c:ser>
        <c:ser>
          <c:idx val="4"/>
          <c:order val="5"/>
          <c:tx>
            <c:strRef>
              <c:f>'Rotete arbeidsark'!$B$25</c:f>
              <c:strCache>
                <c:ptCount val="1"/>
                <c:pt idx="0">
                  <c:v>Helt uenig</c:v>
                </c:pt>
              </c:strCache>
            </c:strRef>
          </c:tx>
          <c:spPr>
            <a:ln w="25400" cap="rnd">
              <a:noFill/>
              <a:round/>
            </a:ln>
            <a:effectLst/>
          </c:spPr>
          <c:marker>
            <c:symbol val="none"/>
          </c:marker>
          <c:dLbls>
            <c:dLbl>
              <c:idx val="0"/>
              <c:layout>
                <c:manualLayout>
                  <c:x val="-0.11357691146289976"/>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37A0-46FE-9B28-6D4442EAB93C}"/>
                </c:ext>
              </c:extLst>
            </c:dLbl>
            <c:spPr>
              <a:noFill/>
              <a:ln>
                <a:noFill/>
              </a:ln>
              <a:effectLst/>
            </c:spPr>
            <c:txPr>
              <a:bodyPr wrap="square" lIns="38100" tIns="19050" rIns="38100" bIns="19050" anchor="ctr">
                <a:spAutoFit/>
              </a:bodyPr>
              <a:lstStyle/>
              <a:p>
                <a:pPr>
                  <a:defRPr sz="1400"/>
                </a:pPr>
                <a:endParaRPr lang="nb-NO"/>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'Rotete arbeidsark'!$A$26</c:f>
              <c:numCache>
                <c:formatCode>General</c:formatCode>
                <c:ptCount val="1"/>
                <c:pt idx="0">
                  <c:v>0</c:v>
                </c:pt>
              </c:numCache>
            </c:numRef>
          </c:xVal>
          <c:yVal>
            <c:numRef>
              <c:f>'Rotete arbeidsark'!$A$25</c:f>
              <c:numCache>
                <c:formatCode>General</c:formatCode>
                <c:ptCount val="1"/>
                <c:pt idx="0">
                  <c:v>1</c:v>
                </c:pt>
              </c:numCache>
            </c:numRef>
          </c:yVal>
          <c:smooth val="0"/>
          <c:extLst>
            <c:ext xmlns:c16="http://schemas.microsoft.com/office/drawing/2014/chart" uri="{C3380CC4-5D6E-409C-BE32-E72D297353CC}">
              <c16:uniqueId val="{0000000A-A94A-459C-BFB2-95E38C995B29}"/>
            </c:ext>
          </c:extLst>
        </c:ser>
        <c:ser>
          <c:idx val="5"/>
          <c:order val="6"/>
          <c:tx>
            <c:strRef>
              <c:f>'Rotete arbeidsark'!$B$26</c:f>
              <c:strCache>
                <c:ptCount val="1"/>
                <c:pt idx="0">
                  <c:v>Ikke aktuelt</c:v>
                </c:pt>
              </c:strCache>
            </c:strRef>
          </c:tx>
          <c:spPr>
            <a:ln w="25400" cap="rnd">
              <a:noFill/>
              <a:round/>
            </a:ln>
            <a:effectLst/>
          </c:spPr>
          <c:marker>
            <c:symbol val="none"/>
          </c:marker>
          <c:dLbls>
            <c:dLbl>
              <c:idx val="0"/>
              <c:layout>
                <c:manualLayout>
                  <c:x val="-0.12279691074042001"/>
                  <c:y val="-5.2434926863874215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7A0-46FE-9B28-6D4442EAB93C}"/>
                </c:ext>
              </c:extLst>
            </c:dLbl>
            <c:spPr>
              <a:noFill/>
              <a:ln>
                <a:noFill/>
              </a:ln>
              <a:effectLst/>
            </c:spPr>
            <c:txPr>
              <a:bodyPr wrap="square" lIns="38100" tIns="19050" rIns="38100" bIns="19050" anchor="ctr">
                <a:spAutoFit/>
              </a:bodyPr>
              <a:lstStyle/>
              <a:p>
                <a:pPr>
                  <a:defRPr sz="1400"/>
                </a:pPr>
                <a:endParaRPr lang="nb-NO"/>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'Rotete arbeidsark'!$A$26</c:f>
              <c:numCache>
                <c:formatCode>General</c:formatCode>
                <c:ptCount val="1"/>
                <c:pt idx="0">
                  <c:v>0</c:v>
                </c:pt>
              </c:numCache>
            </c:numRef>
          </c:xVal>
          <c:yVal>
            <c:numRef>
              <c:f>'Rotete arbeidsark'!$A$26</c:f>
              <c:numCache>
                <c:formatCode>General</c:formatCode>
                <c:ptCount val="1"/>
                <c:pt idx="0">
                  <c:v>0</c:v>
                </c:pt>
              </c:numCache>
            </c:numRef>
          </c:yVal>
          <c:smooth val="0"/>
          <c:extLst>
            <c:ext xmlns:c16="http://schemas.microsoft.com/office/drawing/2014/chart" uri="{C3380CC4-5D6E-409C-BE32-E72D297353CC}">
              <c16:uniqueId val="{0000000C-A94A-459C-BFB2-95E38C995B29}"/>
            </c:ext>
          </c:extLst>
        </c:ser>
        <c:dLbls>
          <c:showLegendKey val="0"/>
          <c:showVal val="0"/>
          <c:showCatName val="0"/>
          <c:showSerName val="0"/>
          <c:showPercent val="0"/>
          <c:showBubbleSize val="0"/>
        </c:dLbls>
        <c:axId val="857922760"/>
        <c:axId val="857915872"/>
      </c:scatterChart>
      <c:catAx>
        <c:axId val="857922760"/>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85000"/>
                    <a:lumOff val="15000"/>
                  </a:schemeClr>
                </a:solidFill>
                <a:latin typeface="+mn-lt"/>
                <a:ea typeface="+mn-ea"/>
                <a:cs typeface="+mn-cs"/>
              </a:defRPr>
            </a:pPr>
            <a:endParaRPr lang="nb-NO"/>
          </a:p>
        </c:txPr>
        <c:crossAx val="857915872"/>
        <c:crosses val="autoZero"/>
        <c:auto val="1"/>
        <c:lblAlgn val="ctr"/>
        <c:lblOffset val="100"/>
        <c:noMultiLvlLbl val="0"/>
      </c:catAx>
      <c:valAx>
        <c:axId val="857915872"/>
        <c:scaling>
          <c:orientation val="minMax"/>
        </c:scaling>
        <c:delete val="1"/>
        <c:axPos val="l"/>
        <c:majorGridlines>
          <c:spPr>
            <a:ln w="9525" cap="flat" cmpd="sng" algn="ctr">
              <a:solidFill>
                <a:schemeClr val="tx1">
                  <a:lumMod val="15000"/>
                  <a:lumOff val="85000"/>
                </a:schemeClr>
              </a:solidFill>
              <a:round/>
            </a:ln>
            <a:effectLst/>
          </c:spPr>
        </c:majorGridlines>
        <c:numFmt formatCode="0.0000000000" sourceLinked="1"/>
        <c:majorTickMark val="none"/>
        <c:minorTickMark val="none"/>
        <c:tickLblPos val="nextTo"/>
        <c:crossAx val="857922760"/>
        <c:crosses val="autoZero"/>
        <c:crossBetween val="between"/>
      </c:valAx>
      <c:spPr>
        <a:ln>
          <a:noFill/>
        </a:ln>
      </c:spPr>
    </c:plotArea>
    <c:plotVisOnly val="1"/>
    <c:dispBlanksAs val="gap"/>
    <c:showDLblsOverMax val="0"/>
    <c:extLst/>
  </c:chart>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pPr>
            <a:r>
              <a:rPr lang="nb-NO" sz="2800"/>
              <a:t>Faglig innhold</a:t>
            </a:r>
          </a:p>
        </c:rich>
      </c:tx>
      <c:overlay val="0"/>
    </c:title>
    <c:autoTitleDeleted val="0"/>
    <c:plotArea>
      <c:layout>
        <c:manualLayout>
          <c:layoutTarget val="inner"/>
          <c:xMode val="edge"/>
          <c:yMode val="edge"/>
          <c:x val="0.16245186147742094"/>
          <c:y val="7.0174218709872463E-2"/>
          <c:w val="0.82417945009617899"/>
          <c:h val="0.4471046506919803"/>
        </c:manualLayout>
      </c:layout>
      <c:barChart>
        <c:barDir val="col"/>
        <c:grouping val="clustered"/>
        <c:varyColors val="0"/>
        <c:ser>
          <c:idx val="6"/>
          <c:order val="0"/>
          <c:spPr>
            <a:solidFill>
              <a:srgbClr val="00AFB9"/>
            </a:solidFill>
          </c:spPr>
          <c:invertIfNegative val="0"/>
          <c:cat>
            <c:strRef>
              <c:f>'Rotete arbeidsark'!$C$37:$C$51</c:f>
              <c:strCache>
                <c:ptCount val="15"/>
                <c:pt idx="0">
                  <c:v>Læringsmål/læringsutbyttebeskrivelser kom tydelig frem </c:v>
                </c:pt>
                <c:pt idx="1">
                  <c:v>eCasen samsvarte med læringsutbyttet</c:v>
                </c:pt>
                <c:pt idx="2">
                  <c:v>eCasen var ikke lærerikt </c:v>
                </c:pt>
                <c:pt idx="3">
                  <c:v>eCasen var faglig relevant for bachelorstudiet i bioingeniørfag</c:v>
                </c:pt>
                <c:pt idx="4">
                  <c:v>eCasen synes ikke å være eksamensrelevant</c:v>
                </c:pt>
                <c:pt idx="5">
                  <c:v>eCasen var faglig relevant for intern praksis/laboratoriekurs </c:v>
                </c:pt>
                <c:pt idx="6">
                  <c:v>eCasen gav tilstrekkelig faglig dybde  </c:v>
                </c:pt>
                <c:pt idx="7">
                  <c:v>eCasen gav tilstrekkelig faglig bredde </c:v>
                </c:pt>
                <c:pt idx="8">
                  <c:v>eCasen tar for seg for mye  </c:v>
                </c:pt>
                <c:pt idx="9">
                  <c:v>eCasen hadde tilstrekkelig interaktivt innhold </c:v>
                </c:pt>
                <c:pt idx="10">
                  <c:v>Videoene var lærerike </c:v>
                </c:pt>
                <c:pt idx="11">
                  <c:v>Videoene var for enkle </c:v>
                </c:pt>
                <c:pt idx="12">
                  <c:v>Vanskelighetsgraden på spørsmål/oppgaver var for lav </c:v>
                </c:pt>
                <c:pt idx="13">
                  <c:v>eCasen hadde tilstrekkelig bruk av referanser</c:v>
                </c:pt>
                <c:pt idx="14">
                  <c:v>eCasen gav innblikk i bio.ing. arbeidshverdag </c:v>
                </c:pt>
              </c:strCache>
            </c:strRef>
          </c:cat>
          <c:val>
            <c:numRef>
              <c:f>'Rotete arbeidsark'!$D$37:$D$51</c:f>
              <c:numCache>
                <c:formatCode>0.0000000000</c:formatCode>
                <c:ptCount val="15"/>
                <c:pt idx="0">
                  <c:v>4.333333333333333</c:v>
                </c:pt>
                <c:pt idx="1">
                  <c:v>4.4285714285714288</c:v>
                </c:pt>
                <c:pt idx="2">
                  <c:v>1.8</c:v>
                </c:pt>
                <c:pt idx="3">
                  <c:v>4.6428571428571432</c:v>
                </c:pt>
                <c:pt idx="4">
                  <c:v>1.75</c:v>
                </c:pt>
                <c:pt idx="5">
                  <c:v>4.7692307692307692</c:v>
                </c:pt>
                <c:pt idx="6">
                  <c:v>3.9285714285714284</c:v>
                </c:pt>
                <c:pt idx="7">
                  <c:v>3.8571428571428572</c:v>
                </c:pt>
                <c:pt idx="8">
                  <c:v>2.2666666666666666</c:v>
                </c:pt>
                <c:pt idx="9">
                  <c:v>4.6428571428571432</c:v>
                </c:pt>
                <c:pt idx="10">
                  <c:v>4.7857142857142856</c:v>
                </c:pt>
                <c:pt idx="11">
                  <c:v>1.7857142857142858</c:v>
                </c:pt>
                <c:pt idx="12">
                  <c:v>2.3571428571428572</c:v>
                </c:pt>
                <c:pt idx="13">
                  <c:v>4.6428571428571432</c:v>
                </c:pt>
                <c:pt idx="14">
                  <c:v>3.9285714285714284</c:v>
                </c:pt>
              </c:numCache>
            </c:numRef>
          </c:val>
          <c:extLst>
            <c:ext xmlns:c16="http://schemas.microsoft.com/office/drawing/2014/chart" uri="{C3380CC4-5D6E-409C-BE32-E72D297353CC}">
              <c16:uniqueId val="{0000000D-3492-42CA-A307-FF7E718DBCED}"/>
            </c:ext>
          </c:extLst>
        </c:ser>
        <c:dLbls>
          <c:showLegendKey val="0"/>
          <c:showVal val="0"/>
          <c:showCatName val="0"/>
          <c:showSerName val="0"/>
          <c:showPercent val="0"/>
          <c:showBubbleSize val="0"/>
        </c:dLbls>
        <c:gapWidth val="150"/>
        <c:axId val="857922760"/>
        <c:axId val="857915872"/>
      </c:barChart>
      <c:scatterChart>
        <c:scatterStyle val="lineMarker"/>
        <c:varyColors val="0"/>
        <c:ser>
          <c:idx val="1"/>
          <c:order val="1"/>
          <c:tx>
            <c:strRef>
              <c:f>'Rotete arbeidsark'!$B$21</c:f>
              <c:strCache>
                <c:ptCount val="1"/>
                <c:pt idx="0">
                  <c:v>Helt enig</c:v>
                </c:pt>
              </c:strCache>
            </c:strRef>
          </c:tx>
          <c:spPr>
            <a:ln w="25400" cap="rnd">
              <a:noFill/>
              <a:round/>
            </a:ln>
            <a:effectLst/>
          </c:spPr>
          <c:marker>
            <c:symbol val="none"/>
          </c:marker>
          <c:dLbls>
            <c:dLbl>
              <c:idx val="0"/>
              <c:layout>
                <c:manualLayout>
                  <c:x val="-0.10004502841406397"/>
                  <c:y val="-5.8604904505013371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3-3492-42CA-A307-FF7E718DBCED}"/>
                </c:ext>
              </c:extLst>
            </c:dLbl>
            <c:spPr>
              <a:noFill/>
              <a:ln>
                <a:noFill/>
              </a:ln>
              <a:effectLst/>
            </c:spPr>
            <c:txPr>
              <a:bodyPr wrap="square" lIns="38100" tIns="19050" rIns="38100" bIns="19050" anchor="ctr">
                <a:spAutoFit/>
              </a:bodyPr>
              <a:lstStyle/>
              <a:p>
                <a:pPr>
                  <a:defRPr sz="1400"/>
                </a:pPr>
                <a:endParaRPr lang="nb-NO"/>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'Rotete arbeidsark'!$A$26</c:f>
              <c:numCache>
                <c:formatCode>General</c:formatCode>
                <c:ptCount val="1"/>
                <c:pt idx="0">
                  <c:v>0</c:v>
                </c:pt>
              </c:numCache>
            </c:numRef>
          </c:xVal>
          <c:yVal>
            <c:numRef>
              <c:f>'Rotete arbeidsark'!$A$21</c:f>
              <c:numCache>
                <c:formatCode>General</c:formatCode>
                <c:ptCount val="1"/>
                <c:pt idx="0">
                  <c:v>5</c:v>
                </c:pt>
              </c:numCache>
            </c:numRef>
          </c:yVal>
          <c:smooth val="0"/>
          <c:extLst>
            <c:ext xmlns:c16="http://schemas.microsoft.com/office/drawing/2014/chart" uri="{C3380CC4-5D6E-409C-BE32-E72D297353CC}">
              <c16:uniqueId val="{00000002-3492-42CA-A307-FF7E718DBCED}"/>
            </c:ext>
          </c:extLst>
        </c:ser>
        <c:ser>
          <c:idx val="2"/>
          <c:order val="2"/>
          <c:tx>
            <c:strRef>
              <c:f>'Rotete arbeidsark'!$B$22</c:f>
              <c:strCache>
                <c:ptCount val="1"/>
                <c:pt idx="0">
                  <c:v>Delvis enig</c:v>
                </c:pt>
              </c:strCache>
            </c:strRef>
          </c:tx>
          <c:spPr>
            <a:ln w="25400" cap="rnd">
              <a:noFill/>
              <a:round/>
            </a:ln>
            <a:effectLst/>
          </c:spPr>
          <c:marker>
            <c:symbol val="none"/>
          </c:marker>
          <c:dLbls>
            <c:dLbl>
              <c:idx val="0"/>
              <c:layout>
                <c:manualLayout>
                  <c:x val="-0.11423843452021948"/>
                  <c:y val="-6.0467739389756716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3492-42CA-A307-FF7E718DBCED}"/>
                </c:ext>
              </c:extLst>
            </c:dLbl>
            <c:spPr>
              <a:noFill/>
              <a:ln>
                <a:noFill/>
              </a:ln>
              <a:effectLst/>
            </c:spPr>
            <c:txPr>
              <a:bodyPr wrap="square" lIns="38100" tIns="19050" rIns="38100" bIns="19050" anchor="ctr">
                <a:spAutoFit/>
              </a:bodyPr>
              <a:lstStyle/>
              <a:p>
                <a:pPr>
                  <a:defRPr sz="1400"/>
                </a:pPr>
                <a:endParaRPr lang="nb-NO"/>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'Rotete arbeidsark'!$A$26</c:f>
              <c:numCache>
                <c:formatCode>General</c:formatCode>
                <c:ptCount val="1"/>
                <c:pt idx="0">
                  <c:v>0</c:v>
                </c:pt>
              </c:numCache>
            </c:numRef>
          </c:xVal>
          <c:yVal>
            <c:numRef>
              <c:f>'Rotete arbeidsark'!$A$22</c:f>
              <c:numCache>
                <c:formatCode>General</c:formatCode>
                <c:ptCount val="1"/>
                <c:pt idx="0">
                  <c:v>4</c:v>
                </c:pt>
              </c:numCache>
            </c:numRef>
          </c:yVal>
          <c:smooth val="0"/>
          <c:extLst>
            <c:ext xmlns:c16="http://schemas.microsoft.com/office/drawing/2014/chart" uri="{C3380CC4-5D6E-409C-BE32-E72D297353CC}">
              <c16:uniqueId val="{00000004-3492-42CA-A307-FF7E718DBCED}"/>
            </c:ext>
          </c:extLst>
        </c:ser>
        <c:ser>
          <c:idx val="0"/>
          <c:order val="3"/>
          <c:tx>
            <c:strRef>
              <c:f>'Rotete arbeidsark'!$B$23</c:f>
              <c:strCache>
                <c:ptCount val="1"/>
                <c:pt idx="0">
                  <c:v>Verken enig eller uenig</c:v>
                </c:pt>
              </c:strCache>
            </c:strRef>
          </c:tx>
          <c:spPr>
            <a:ln w="25400" cap="rnd">
              <a:noFill/>
              <a:round/>
            </a:ln>
            <a:effectLst/>
          </c:spPr>
          <c:marker>
            <c:symbol val="none"/>
          </c:marker>
          <c:dLbls>
            <c:dLbl>
              <c:idx val="0"/>
              <c:layout>
                <c:manualLayout>
                  <c:x val="-0.14266840340765108"/>
                  <c:y val="-2.1222033968109695E-3"/>
                </c:manualLayout>
              </c:layout>
              <c:spPr>
                <a:noFill/>
                <a:ln>
                  <a:noFill/>
                </a:ln>
                <a:effectLst/>
              </c:spPr>
              <c:txPr>
                <a:bodyPr wrap="square" lIns="38100" tIns="19050" rIns="38100" bIns="19050" anchor="ctr" anchorCtr="0">
                  <a:noAutofit/>
                </a:bodyPr>
                <a:lstStyle/>
                <a:p>
                  <a:pPr algn="r">
                    <a:defRPr sz="1400"/>
                  </a:pPr>
                  <a:endParaRPr lang="nb-NO"/>
                </a:p>
              </c:txPr>
              <c:showLegendKey val="0"/>
              <c:showVal val="0"/>
              <c:showCatName val="0"/>
              <c:showSerName val="1"/>
              <c:showPercent val="0"/>
              <c:showBubbleSize val="0"/>
              <c:extLst>
                <c:ext xmlns:c15="http://schemas.microsoft.com/office/drawing/2012/chart" uri="{CE6537A1-D6FC-4f65-9D91-7224C49458BB}">
                  <c15:layout>
                    <c:manualLayout>
                      <c:w val="0.11112349238944157"/>
                      <c:h val="7.9848483081055105E-2"/>
                    </c:manualLayout>
                  </c15:layout>
                </c:ext>
                <c:ext xmlns:c16="http://schemas.microsoft.com/office/drawing/2014/chart" uri="{C3380CC4-5D6E-409C-BE32-E72D297353CC}">
                  <c16:uniqueId val="{0000000E-3492-42CA-A307-FF7E718DBCED}"/>
                </c:ext>
              </c:extLst>
            </c:dLbl>
            <c:spPr>
              <a:noFill/>
              <a:ln>
                <a:noFill/>
              </a:ln>
              <a:effectLst/>
            </c:spPr>
            <c:txPr>
              <a:bodyPr wrap="square" lIns="38100" tIns="19050" rIns="38100" bIns="19050" anchor="ctr">
                <a:spAutoFit/>
              </a:bodyPr>
              <a:lstStyle/>
              <a:p>
                <a:pPr>
                  <a:defRPr sz="1400"/>
                </a:pPr>
                <a:endParaRPr lang="nb-NO"/>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'Rotete arbeidsark'!$A$26</c:f>
              <c:numCache>
                <c:formatCode>General</c:formatCode>
                <c:ptCount val="1"/>
                <c:pt idx="0">
                  <c:v>0</c:v>
                </c:pt>
              </c:numCache>
            </c:numRef>
          </c:xVal>
          <c:yVal>
            <c:numRef>
              <c:f>'Rotete arbeidsark'!$A$23</c:f>
              <c:numCache>
                <c:formatCode>General</c:formatCode>
                <c:ptCount val="1"/>
                <c:pt idx="0">
                  <c:v>3</c:v>
                </c:pt>
              </c:numCache>
            </c:numRef>
          </c:yVal>
          <c:smooth val="0"/>
          <c:extLst>
            <c:ext xmlns:c16="http://schemas.microsoft.com/office/drawing/2014/chart" uri="{C3380CC4-5D6E-409C-BE32-E72D297353CC}">
              <c16:uniqueId val="{00000006-3492-42CA-A307-FF7E718DBCED}"/>
            </c:ext>
          </c:extLst>
        </c:ser>
        <c:ser>
          <c:idx val="3"/>
          <c:order val="4"/>
          <c:tx>
            <c:strRef>
              <c:f>'Rotete arbeidsark'!$B$24</c:f>
              <c:strCache>
                <c:ptCount val="1"/>
                <c:pt idx="0">
                  <c:v>Delvis uenig</c:v>
                </c:pt>
              </c:strCache>
            </c:strRef>
          </c:tx>
          <c:spPr>
            <a:ln w="25400" cap="rnd">
              <a:noFill/>
              <a:round/>
            </a:ln>
            <a:effectLst/>
          </c:spPr>
          <c:marker>
            <c:symbol val="none"/>
          </c:marker>
          <c:dLbls>
            <c:dLbl>
              <c:idx val="0"/>
              <c:layout>
                <c:manualLayout>
                  <c:x val="-0.12265844730817273"/>
                  <c:y val="-6.0467739389757271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3492-42CA-A307-FF7E718DBCED}"/>
                </c:ext>
              </c:extLst>
            </c:dLbl>
            <c:spPr>
              <a:noFill/>
              <a:ln>
                <a:noFill/>
              </a:ln>
              <a:effectLst/>
            </c:spPr>
            <c:txPr>
              <a:bodyPr wrap="square" lIns="38100" tIns="19050" rIns="38100" bIns="19050" anchor="ctr">
                <a:spAutoFit/>
              </a:bodyPr>
              <a:lstStyle/>
              <a:p>
                <a:pPr>
                  <a:defRPr sz="1400"/>
                </a:pPr>
                <a:endParaRPr lang="nb-NO"/>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'Rotete arbeidsark'!$A$26</c:f>
              <c:numCache>
                <c:formatCode>General</c:formatCode>
                <c:ptCount val="1"/>
                <c:pt idx="0">
                  <c:v>0</c:v>
                </c:pt>
              </c:numCache>
            </c:numRef>
          </c:xVal>
          <c:yVal>
            <c:numRef>
              <c:f>'Rotete arbeidsark'!$A$24</c:f>
              <c:numCache>
                <c:formatCode>General</c:formatCode>
                <c:ptCount val="1"/>
                <c:pt idx="0">
                  <c:v>2</c:v>
                </c:pt>
              </c:numCache>
            </c:numRef>
          </c:yVal>
          <c:smooth val="0"/>
          <c:extLst>
            <c:ext xmlns:c16="http://schemas.microsoft.com/office/drawing/2014/chart" uri="{C3380CC4-5D6E-409C-BE32-E72D297353CC}">
              <c16:uniqueId val="{00000008-3492-42CA-A307-FF7E718DBCED}"/>
            </c:ext>
          </c:extLst>
        </c:ser>
        <c:ser>
          <c:idx val="4"/>
          <c:order val="5"/>
          <c:tx>
            <c:strRef>
              <c:f>'Rotete arbeidsark'!$B$25</c:f>
              <c:strCache>
                <c:ptCount val="1"/>
                <c:pt idx="0">
                  <c:v>Helt uenig</c:v>
                </c:pt>
              </c:strCache>
            </c:strRef>
          </c:tx>
          <c:spPr>
            <a:ln w="25400" cap="rnd">
              <a:noFill/>
              <a:round/>
            </a:ln>
            <a:effectLst/>
          </c:spPr>
          <c:marker>
            <c:symbol val="none"/>
          </c:marker>
          <c:dLbls>
            <c:dLbl>
              <c:idx val="0"/>
              <c:layout>
                <c:manualLayout>
                  <c:x val="-0.11121504272947252"/>
                  <c:y val="-4.5350804542317541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0-3492-42CA-A307-FF7E718DBCED}"/>
                </c:ext>
              </c:extLst>
            </c:dLbl>
            <c:spPr>
              <a:noFill/>
              <a:ln>
                <a:noFill/>
              </a:ln>
              <a:effectLst/>
            </c:spPr>
            <c:txPr>
              <a:bodyPr wrap="square" lIns="38100" tIns="19050" rIns="38100" bIns="19050" anchor="ctr">
                <a:spAutoFit/>
              </a:bodyPr>
              <a:lstStyle/>
              <a:p>
                <a:pPr>
                  <a:defRPr sz="1400"/>
                </a:pPr>
                <a:endParaRPr lang="nb-NO"/>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'Rotete arbeidsark'!$A$26</c:f>
              <c:numCache>
                <c:formatCode>General</c:formatCode>
                <c:ptCount val="1"/>
                <c:pt idx="0">
                  <c:v>0</c:v>
                </c:pt>
              </c:numCache>
            </c:numRef>
          </c:xVal>
          <c:yVal>
            <c:numRef>
              <c:f>'Rotete arbeidsark'!$A$25</c:f>
              <c:numCache>
                <c:formatCode>General</c:formatCode>
                <c:ptCount val="1"/>
                <c:pt idx="0">
                  <c:v>1</c:v>
                </c:pt>
              </c:numCache>
            </c:numRef>
          </c:yVal>
          <c:smooth val="0"/>
          <c:extLst>
            <c:ext xmlns:c16="http://schemas.microsoft.com/office/drawing/2014/chart" uri="{C3380CC4-5D6E-409C-BE32-E72D297353CC}">
              <c16:uniqueId val="{0000000A-3492-42CA-A307-FF7E718DBCED}"/>
            </c:ext>
          </c:extLst>
        </c:ser>
        <c:ser>
          <c:idx val="5"/>
          <c:order val="6"/>
          <c:tx>
            <c:strRef>
              <c:f>'Rotete arbeidsark'!$B$26</c:f>
              <c:strCache>
                <c:ptCount val="1"/>
                <c:pt idx="0">
                  <c:v>Ikke aktuelt</c:v>
                </c:pt>
              </c:strCache>
            </c:strRef>
          </c:tx>
          <c:spPr>
            <a:ln w="25400" cap="rnd">
              <a:noFill/>
              <a:round/>
            </a:ln>
            <a:effectLst/>
          </c:spPr>
          <c:marker>
            <c:symbol val="none"/>
          </c:marker>
          <c:dLbls>
            <c:dLbl>
              <c:idx val="0"/>
              <c:layout>
                <c:manualLayout>
                  <c:x val="-0.11856593374994556"/>
                  <c:y val="-7.9181790544987571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3492-42CA-A307-FF7E718DBCED}"/>
                </c:ext>
              </c:extLst>
            </c:dLbl>
            <c:spPr>
              <a:noFill/>
              <a:ln>
                <a:noFill/>
              </a:ln>
              <a:effectLst/>
            </c:spPr>
            <c:txPr>
              <a:bodyPr wrap="square" lIns="38100" tIns="19050" rIns="38100" bIns="19050" anchor="ctr">
                <a:spAutoFit/>
              </a:bodyPr>
              <a:lstStyle/>
              <a:p>
                <a:pPr>
                  <a:defRPr sz="1400"/>
                </a:pPr>
                <a:endParaRPr lang="nb-NO"/>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'Rotete arbeidsark'!$A$26</c:f>
              <c:numCache>
                <c:formatCode>General</c:formatCode>
                <c:ptCount val="1"/>
                <c:pt idx="0">
                  <c:v>0</c:v>
                </c:pt>
              </c:numCache>
            </c:numRef>
          </c:xVal>
          <c:yVal>
            <c:numRef>
              <c:f>'Rotete arbeidsark'!$A$26</c:f>
              <c:numCache>
                <c:formatCode>General</c:formatCode>
                <c:ptCount val="1"/>
                <c:pt idx="0">
                  <c:v>0</c:v>
                </c:pt>
              </c:numCache>
            </c:numRef>
          </c:yVal>
          <c:smooth val="0"/>
          <c:extLst>
            <c:ext xmlns:c16="http://schemas.microsoft.com/office/drawing/2014/chart" uri="{C3380CC4-5D6E-409C-BE32-E72D297353CC}">
              <c16:uniqueId val="{0000000C-3492-42CA-A307-FF7E718DBCED}"/>
            </c:ext>
          </c:extLst>
        </c:ser>
        <c:dLbls>
          <c:showLegendKey val="0"/>
          <c:showVal val="0"/>
          <c:showCatName val="0"/>
          <c:showSerName val="0"/>
          <c:showPercent val="0"/>
          <c:showBubbleSize val="0"/>
        </c:dLbls>
        <c:axId val="857922760"/>
        <c:axId val="857915872"/>
      </c:scatterChart>
      <c:catAx>
        <c:axId val="857922760"/>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85000"/>
                    <a:lumOff val="15000"/>
                  </a:schemeClr>
                </a:solidFill>
                <a:latin typeface="+mn-lt"/>
                <a:ea typeface="+mn-ea"/>
                <a:cs typeface="+mn-cs"/>
              </a:defRPr>
            </a:pPr>
            <a:endParaRPr lang="nb-NO"/>
          </a:p>
        </c:txPr>
        <c:crossAx val="857915872"/>
        <c:crosses val="autoZero"/>
        <c:auto val="1"/>
        <c:lblAlgn val="ctr"/>
        <c:lblOffset val="100"/>
        <c:tickMarkSkip val="1"/>
        <c:noMultiLvlLbl val="0"/>
      </c:catAx>
      <c:valAx>
        <c:axId val="857915872"/>
        <c:scaling>
          <c:orientation val="minMax"/>
        </c:scaling>
        <c:delete val="1"/>
        <c:axPos val="l"/>
        <c:majorGridlines>
          <c:spPr>
            <a:ln w="9525" cap="flat" cmpd="sng" algn="ctr">
              <a:solidFill>
                <a:schemeClr val="tx1">
                  <a:lumMod val="15000"/>
                  <a:lumOff val="85000"/>
                </a:schemeClr>
              </a:solidFill>
              <a:round/>
            </a:ln>
            <a:effectLst/>
          </c:spPr>
        </c:majorGridlines>
        <c:numFmt formatCode="0.0000000000" sourceLinked="1"/>
        <c:majorTickMark val="none"/>
        <c:minorTickMark val="none"/>
        <c:tickLblPos val="nextTo"/>
        <c:crossAx val="857922760"/>
        <c:crosses val="autoZero"/>
        <c:crossBetween val="between"/>
      </c:valAx>
      <c:spPr>
        <a:ln>
          <a:noFill/>
        </a:ln>
      </c:spPr>
    </c:plotArea>
    <c:plotVisOnly val="1"/>
    <c:dispBlanksAs val="gap"/>
    <c:showDLblsOverMax val="0"/>
    <c:extLst/>
  </c:chart>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pPr>
            <a:r>
              <a:rPr lang="nb-NO" sz="2800"/>
              <a:t>Funksjon som læringsverktøy</a:t>
            </a:r>
          </a:p>
        </c:rich>
      </c:tx>
      <c:overlay val="0"/>
    </c:title>
    <c:autoTitleDeleted val="0"/>
    <c:plotArea>
      <c:layout>
        <c:manualLayout>
          <c:layoutTarget val="inner"/>
          <c:xMode val="edge"/>
          <c:yMode val="edge"/>
          <c:x val="0.34186015667881448"/>
          <c:y val="8.3749947338117386E-2"/>
          <c:w val="0.65813984332118547"/>
          <c:h val="0.45664113150491281"/>
        </c:manualLayout>
      </c:layout>
      <c:barChart>
        <c:barDir val="col"/>
        <c:grouping val="clustered"/>
        <c:varyColors val="0"/>
        <c:ser>
          <c:idx val="6"/>
          <c:order val="0"/>
          <c:spPr>
            <a:solidFill>
              <a:srgbClr val="00AFB9"/>
            </a:solidFill>
            <a:ln w="19050">
              <a:noFill/>
            </a:ln>
          </c:spPr>
          <c:invertIfNegative val="0"/>
          <c:cat>
            <c:strRef>
              <c:f>'Rotete arbeidsark'!$C$52:$C$69</c:f>
              <c:strCache>
                <c:ptCount val="18"/>
                <c:pt idx="0">
                  <c:v>eCasen var relevant mtp. å integrere «arbeidslivet» inn i utdanningen </c:v>
                </c:pt>
                <c:pt idx="1">
                  <c:v>eCasen var ikke profesjonsrelevant </c:v>
                </c:pt>
                <c:pt idx="2">
                  <c:v> eCasen var mer rettet mor basale kunnskaper enn for ekstern praksis</c:v>
                </c:pt>
                <c:pt idx="3">
                  <c:v>Oppgaver var relevant for bio.ing. arbeidshverdag </c:v>
                </c:pt>
                <c:pt idx="4">
                  <c:v>eCase er et engasjerende læringsverktøy</c:v>
                </c:pt>
                <c:pt idx="5">
                  <c:v>eCase er et tidseffektivt læringsverktøy</c:v>
                </c:pt>
                <c:pt idx="6">
                  <c:v>eCase ga meg motivasjon til å lære mer i faget</c:v>
                </c:pt>
                <c:pt idx="7">
                  <c:v>eCase er motiverende fordi den er interaktiv</c:v>
                </c:pt>
                <c:pt idx="8">
                  <c:v>Det er aspekter ved eCasen som gjør at jeg ikke vil bruke eCase</c:v>
                </c:pt>
                <c:pt idx="9">
                  <c:v>Foretrekker andre læringsaktiviteter enn eCase</c:v>
                </c:pt>
                <c:pt idx="10">
                  <c:v>Ønsker eCase som supplement til forelesninger</c:v>
                </c:pt>
                <c:pt idx="11">
                  <c:v>Ønsker ikke digitale moduler framfor vanlige forelesninger</c:v>
                </c:pt>
                <c:pt idx="12">
                  <c:v>Ønsker ikke digital case-basert læring i utdanningen</c:v>
                </c:pt>
                <c:pt idx="13">
                  <c:v>Fikk tilbakemeldinger </c:v>
                </c:pt>
                <c:pt idx="14">
                  <c:v>Fikk tilstrekkelig med tilbakemeldinger i eCasen</c:v>
                </c:pt>
                <c:pt idx="15">
                  <c:v>Tilbakemeldingene var lærerike </c:v>
                </c:pt>
                <c:pt idx="16">
                  <c:v>Forstod ikke tilbakemeldingene</c:v>
                </c:pt>
                <c:pt idx="17">
                  <c:v>Savnet flere tilbakemeldinger </c:v>
                </c:pt>
              </c:strCache>
            </c:strRef>
          </c:cat>
          <c:val>
            <c:numRef>
              <c:f>'Rotete arbeidsark'!$D$52:$D$69</c:f>
              <c:numCache>
                <c:formatCode>0.0000000000</c:formatCode>
                <c:ptCount val="18"/>
                <c:pt idx="0">
                  <c:v>4.1428571428571432</c:v>
                </c:pt>
                <c:pt idx="1">
                  <c:v>1.3571428571428572</c:v>
                </c:pt>
                <c:pt idx="2">
                  <c:v>2.7857142857142856</c:v>
                </c:pt>
                <c:pt idx="3">
                  <c:v>4.4285714285714288</c:v>
                </c:pt>
                <c:pt idx="4">
                  <c:v>4.6428571428571432</c:v>
                </c:pt>
                <c:pt idx="5">
                  <c:v>4.4285714285714288</c:v>
                </c:pt>
                <c:pt idx="6">
                  <c:v>4.2857142857142856</c:v>
                </c:pt>
                <c:pt idx="7">
                  <c:v>4.6923076923076925</c:v>
                </c:pt>
                <c:pt idx="8">
                  <c:v>1.5714285714285714</c:v>
                </c:pt>
                <c:pt idx="9">
                  <c:v>2.4285714285714284</c:v>
                </c:pt>
                <c:pt idx="10">
                  <c:v>4.615384615384615</c:v>
                </c:pt>
                <c:pt idx="11">
                  <c:v>3.7692307692307692</c:v>
                </c:pt>
                <c:pt idx="12">
                  <c:v>1.3571428571428572</c:v>
                </c:pt>
                <c:pt idx="13">
                  <c:v>4.9285714285714288</c:v>
                </c:pt>
                <c:pt idx="14">
                  <c:v>4.6428571428571432</c:v>
                </c:pt>
                <c:pt idx="15">
                  <c:v>4.3571428571428568</c:v>
                </c:pt>
                <c:pt idx="16">
                  <c:v>1.1428571428571428</c:v>
                </c:pt>
                <c:pt idx="17">
                  <c:v>1.6923076923076923</c:v>
                </c:pt>
              </c:numCache>
            </c:numRef>
          </c:val>
          <c:extLst>
            <c:ext xmlns:c16="http://schemas.microsoft.com/office/drawing/2014/chart" uri="{C3380CC4-5D6E-409C-BE32-E72D297353CC}">
              <c16:uniqueId val="{0000000D-4578-4C28-914B-EFC657F7079B}"/>
            </c:ext>
          </c:extLst>
        </c:ser>
        <c:dLbls>
          <c:showLegendKey val="0"/>
          <c:showVal val="0"/>
          <c:showCatName val="0"/>
          <c:showSerName val="0"/>
          <c:showPercent val="0"/>
          <c:showBubbleSize val="0"/>
        </c:dLbls>
        <c:gapWidth val="150"/>
        <c:axId val="857922760"/>
        <c:axId val="857915872"/>
      </c:barChart>
      <c:scatterChart>
        <c:scatterStyle val="lineMarker"/>
        <c:varyColors val="0"/>
        <c:ser>
          <c:idx val="1"/>
          <c:order val="1"/>
          <c:tx>
            <c:strRef>
              <c:f>'Rotete arbeidsark'!$B$21</c:f>
              <c:strCache>
                <c:ptCount val="1"/>
                <c:pt idx="0">
                  <c:v>Helt enig</c:v>
                </c:pt>
              </c:strCache>
            </c:strRef>
          </c:tx>
          <c:spPr>
            <a:ln w="25400" cap="rnd">
              <a:noFill/>
              <a:round/>
            </a:ln>
            <a:effectLst/>
          </c:spPr>
          <c:marker>
            <c:symbol val="none"/>
          </c:marker>
          <c:dLbls>
            <c:dLbl>
              <c:idx val="0"/>
              <c:layout>
                <c:manualLayout>
                  <c:x val="-9.8645739821600048E-2"/>
                  <c:y val="-4.6848010785153563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4578-4C28-914B-EFC657F7079B}"/>
                </c:ext>
              </c:extLst>
            </c:dLbl>
            <c:spPr>
              <a:noFill/>
              <a:ln>
                <a:noFill/>
              </a:ln>
              <a:effectLst/>
            </c:spPr>
            <c:txPr>
              <a:bodyPr wrap="square" lIns="38100" tIns="19050" rIns="38100" bIns="19050" anchor="ctr">
                <a:spAutoFit/>
              </a:bodyPr>
              <a:lstStyle/>
              <a:p>
                <a:pPr>
                  <a:defRPr sz="1400"/>
                </a:pPr>
                <a:endParaRPr lang="nb-NO"/>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'Rotete arbeidsark'!$A$26</c:f>
              <c:numCache>
                <c:formatCode>General</c:formatCode>
                <c:ptCount val="1"/>
                <c:pt idx="0">
                  <c:v>0</c:v>
                </c:pt>
              </c:numCache>
            </c:numRef>
          </c:xVal>
          <c:yVal>
            <c:numRef>
              <c:f>'Rotete arbeidsark'!$A$21</c:f>
              <c:numCache>
                <c:formatCode>General</c:formatCode>
                <c:ptCount val="1"/>
                <c:pt idx="0">
                  <c:v>5</c:v>
                </c:pt>
              </c:numCache>
            </c:numRef>
          </c:yVal>
          <c:smooth val="0"/>
          <c:extLst>
            <c:ext xmlns:c16="http://schemas.microsoft.com/office/drawing/2014/chart" uri="{C3380CC4-5D6E-409C-BE32-E72D297353CC}">
              <c16:uniqueId val="{00000002-4578-4C28-914B-EFC657F7079B}"/>
            </c:ext>
          </c:extLst>
        </c:ser>
        <c:ser>
          <c:idx val="2"/>
          <c:order val="2"/>
          <c:tx>
            <c:strRef>
              <c:f>'Rotete arbeidsark'!$B$22</c:f>
              <c:strCache>
                <c:ptCount val="1"/>
                <c:pt idx="0">
                  <c:v>Delvis enig</c:v>
                </c:pt>
              </c:strCache>
            </c:strRef>
          </c:tx>
          <c:spPr>
            <a:ln w="25400" cap="rnd">
              <a:noFill/>
              <a:round/>
            </a:ln>
            <a:effectLst/>
          </c:spPr>
          <c:marker>
            <c:symbol val="none"/>
          </c:marker>
          <c:dLbls>
            <c:dLbl>
              <c:idx val="0"/>
              <c:layout>
                <c:manualLayout>
                  <c:x val="-0.11067129404863152"/>
                  <c:y val="-3.1985657243700739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4578-4C28-914B-EFC657F7079B}"/>
                </c:ext>
              </c:extLst>
            </c:dLbl>
            <c:spPr>
              <a:noFill/>
              <a:ln>
                <a:noFill/>
              </a:ln>
              <a:effectLst/>
            </c:spPr>
            <c:txPr>
              <a:bodyPr wrap="square" lIns="38100" tIns="19050" rIns="38100" bIns="19050" anchor="ctr">
                <a:spAutoFit/>
              </a:bodyPr>
              <a:lstStyle/>
              <a:p>
                <a:pPr>
                  <a:defRPr sz="1400"/>
                </a:pPr>
                <a:endParaRPr lang="nb-NO"/>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'Rotete arbeidsark'!$A$26</c:f>
              <c:numCache>
                <c:formatCode>General</c:formatCode>
                <c:ptCount val="1"/>
                <c:pt idx="0">
                  <c:v>0</c:v>
                </c:pt>
              </c:numCache>
            </c:numRef>
          </c:xVal>
          <c:yVal>
            <c:numRef>
              <c:f>'Rotete arbeidsark'!$A$22</c:f>
              <c:numCache>
                <c:formatCode>General</c:formatCode>
                <c:ptCount val="1"/>
                <c:pt idx="0">
                  <c:v>4</c:v>
                </c:pt>
              </c:numCache>
            </c:numRef>
          </c:yVal>
          <c:smooth val="0"/>
          <c:extLst>
            <c:ext xmlns:c16="http://schemas.microsoft.com/office/drawing/2014/chart" uri="{C3380CC4-5D6E-409C-BE32-E72D297353CC}">
              <c16:uniqueId val="{00000004-4578-4C28-914B-EFC657F7079B}"/>
            </c:ext>
          </c:extLst>
        </c:ser>
        <c:ser>
          <c:idx val="0"/>
          <c:order val="3"/>
          <c:tx>
            <c:strRef>
              <c:f>'Rotete arbeidsark'!$B$23</c:f>
              <c:strCache>
                <c:ptCount val="1"/>
                <c:pt idx="0">
                  <c:v>Verken enig eller uenig</c:v>
                </c:pt>
              </c:strCache>
            </c:strRef>
          </c:tx>
          <c:spPr>
            <a:ln w="25400" cap="rnd">
              <a:noFill/>
              <a:round/>
            </a:ln>
            <a:effectLst/>
          </c:spPr>
          <c:marker>
            <c:symbol val="none"/>
          </c:marker>
          <c:dLbls>
            <c:dLbl>
              <c:idx val="0"/>
              <c:layout>
                <c:manualLayout>
                  <c:x val="-0.15036817926637075"/>
                  <c:y val="-1.0679829796795349E-3"/>
                </c:manualLayout>
              </c:layout>
              <c:spPr>
                <a:noFill/>
                <a:ln>
                  <a:noFill/>
                </a:ln>
                <a:effectLst/>
              </c:spPr>
              <c:txPr>
                <a:bodyPr wrap="square" lIns="38100" tIns="19050" rIns="38100" bIns="19050" anchor="ctr" anchorCtr="0">
                  <a:noAutofit/>
                </a:bodyPr>
                <a:lstStyle/>
                <a:p>
                  <a:pPr algn="r">
                    <a:defRPr sz="1400"/>
                  </a:pPr>
                  <a:endParaRPr lang="nb-NO"/>
                </a:p>
              </c:txPr>
              <c:showLegendKey val="0"/>
              <c:showVal val="0"/>
              <c:showCatName val="0"/>
              <c:showSerName val="1"/>
              <c:showPercent val="0"/>
              <c:showBubbleSize val="0"/>
              <c:extLst>
                <c:ext xmlns:c15="http://schemas.microsoft.com/office/drawing/2012/chart" uri="{CE6537A1-D6FC-4f65-9D91-7224C49458BB}">
                  <c15:layout>
                    <c:manualLayout>
                      <c:w val="0.12626468573698735"/>
                      <c:h val="6.7131612577061892E-2"/>
                    </c:manualLayout>
                  </c15:layout>
                </c:ext>
                <c:ext xmlns:c16="http://schemas.microsoft.com/office/drawing/2014/chart" uri="{C3380CC4-5D6E-409C-BE32-E72D297353CC}">
                  <c16:uniqueId val="{00000010-4578-4C28-914B-EFC657F7079B}"/>
                </c:ext>
              </c:extLst>
            </c:dLbl>
            <c:spPr>
              <a:noFill/>
              <a:ln>
                <a:noFill/>
              </a:ln>
              <a:effectLst/>
            </c:spPr>
            <c:txPr>
              <a:bodyPr wrap="square" lIns="38100" tIns="19050" rIns="38100" bIns="19050" anchor="ctr">
                <a:spAutoFit/>
              </a:bodyPr>
              <a:lstStyle/>
              <a:p>
                <a:pPr>
                  <a:defRPr sz="1400"/>
                </a:pPr>
                <a:endParaRPr lang="nb-NO"/>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'Rotete arbeidsark'!$A$26</c:f>
              <c:numCache>
                <c:formatCode>General</c:formatCode>
                <c:ptCount val="1"/>
                <c:pt idx="0">
                  <c:v>0</c:v>
                </c:pt>
              </c:numCache>
            </c:numRef>
          </c:xVal>
          <c:yVal>
            <c:numRef>
              <c:f>'Rotete arbeidsark'!$A$23</c:f>
              <c:numCache>
                <c:formatCode>General</c:formatCode>
                <c:ptCount val="1"/>
                <c:pt idx="0">
                  <c:v>3</c:v>
                </c:pt>
              </c:numCache>
            </c:numRef>
          </c:yVal>
          <c:smooth val="0"/>
          <c:extLst>
            <c:ext xmlns:c16="http://schemas.microsoft.com/office/drawing/2014/chart" uri="{C3380CC4-5D6E-409C-BE32-E72D297353CC}">
              <c16:uniqueId val="{00000006-4578-4C28-914B-EFC657F7079B}"/>
            </c:ext>
          </c:extLst>
        </c:ser>
        <c:ser>
          <c:idx val="3"/>
          <c:order val="4"/>
          <c:tx>
            <c:strRef>
              <c:f>'Rotete arbeidsark'!$B$24</c:f>
              <c:strCache>
                <c:ptCount val="1"/>
                <c:pt idx="0">
                  <c:v>Delvis uenig</c:v>
                </c:pt>
              </c:strCache>
            </c:strRef>
          </c:tx>
          <c:spPr>
            <a:ln w="25400" cap="rnd">
              <a:noFill/>
              <a:round/>
            </a:ln>
            <a:effectLst/>
          </c:spPr>
          <c:marker>
            <c:symbol val="none"/>
          </c:marker>
          <c:dLbls>
            <c:dLbl>
              <c:idx val="0"/>
              <c:layout>
                <c:manualLayout>
                  <c:x val="-0.12251355097935866"/>
                  <c:y val="-1.4862353541453092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4578-4C28-914B-EFC657F7079B}"/>
                </c:ext>
              </c:extLst>
            </c:dLbl>
            <c:spPr>
              <a:noFill/>
              <a:ln>
                <a:noFill/>
              </a:ln>
              <a:effectLst/>
            </c:spPr>
            <c:txPr>
              <a:bodyPr wrap="square" lIns="38100" tIns="19050" rIns="38100" bIns="19050" anchor="ctr">
                <a:spAutoFit/>
              </a:bodyPr>
              <a:lstStyle/>
              <a:p>
                <a:pPr>
                  <a:defRPr sz="1400"/>
                </a:pPr>
                <a:endParaRPr lang="nb-NO"/>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'Rotete arbeidsark'!$A$26</c:f>
              <c:numCache>
                <c:formatCode>General</c:formatCode>
                <c:ptCount val="1"/>
                <c:pt idx="0">
                  <c:v>0</c:v>
                </c:pt>
              </c:numCache>
            </c:numRef>
          </c:xVal>
          <c:yVal>
            <c:numRef>
              <c:f>'Rotete arbeidsark'!$A$24</c:f>
              <c:numCache>
                <c:formatCode>General</c:formatCode>
                <c:ptCount val="1"/>
                <c:pt idx="0">
                  <c:v>2</c:v>
                </c:pt>
              </c:numCache>
            </c:numRef>
          </c:yVal>
          <c:smooth val="0"/>
          <c:extLst>
            <c:ext xmlns:c16="http://schemas.microsoft.com/office/drawing/2014/chart" uri="{C3380CC4-5D6E-409C-BE32-E72D297353CC}">
              <c16:uniqueId val="{00000008-4578-4C28-914B-EFC657F7079B}"/>
            </c:ext>
          </c:extLst>
        </c:ser>
        <c:ser>
          <c:idx val="4"/>
          <c:order val="5"/>
          <c:tx>
            <c:strRef>
              <c:f>'Rotete arbeidsark'!$B$25</c:f>
              <c:strCache>
                <c:ptCount val="1"/>
                <c:pt idx="0">
                  <c:v>Helt uenig</c:v>
                </c:pt>
              </c:strCache>
            </c:strRef>
          </c:tx>
          <c:spPr>
            <a:ln w="25400" cap="rnd">
              <a:noFill/>
              <a:round/>
            </a:ln>
            <a:effectLst/>
          </c:spPr>
          <c:marker>
            <c:symbol val="none"/>
          </c:marker>
          <c:dLbls>
            <c:dLbl>
              <c:idx val="0"/>
              <c:layout>
                <c:manualLayout>
                  <c:x val="-0.1066423871767796"/>
                  <c:y val="-3.1985657243701012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4578-4C28-914B-EFC657F7079B}"/>
                </c:ext>
              </c:extLst>
            </c:dLbl>
            <c:spPr>
              <a:noFill/>
              <a:ln>
                <a:noFill/>
              </a:ln>
              <a:effectLst/>
            </c:spPr>
            <c:txPr>
              <a:bodyPr wrap="square" lIns="38100" tIns="19050" rIns="38100" bIns="19050" anchor="ctr">
                <a:spAutoFit/>
              </a:bodyPr>
              <a:lstStyle/>
              <a:p>
                <a:pPr>
                  <a:defRPr sz="1400"/>
                </a:pPr>
                <a:endParaRPr lang="nb-NO"/>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'Rotete arbeidsark'!$A$26</c:f>
              <c:numCache>
                <c:formatCode>General</c:formatCode>
                <c:ptCount val="1"/>
                <c:pt idx="0">
                  <c:v>0</c:v>
                </c:pt>
              </c:numCache>
            </c:numRef>
          </c:xVal>
          <c:yVal>
            <c:numRef>
              <c:f>'Rotete arbeidsark'!$A$25</c:f>
              <c:numCache>
                <c:formatCode>General</c:formatCode>
                <c:ptCount val="1"/>
                <c:pt idx="0">
                  <c:v>1</c:v>
                </c:pt>
              </c:numCache>
            </c:numRef>
          </c:yVal>
          <c:smooth val="0"/>
          <c:extLst>
            <c:ext xmlns:c16="http://schemas.microsoft.com/office/drawing/2014/chart" uri="{C3380CC4-5D6E-409C-BE32-E72D297353CC}">
              <c16:uniqueId val="{0000000A-4578-4C28-914B-EFC657F7079B}"/>
            </c:ext>
          </c:extLst>
        </c:ser>
        <c:ser>
          <c:idx val="5"/>
          <c:order val="6"/>
          <c:tx>
            <c:strRef>
              <c:f>'Rotete arbeidsark'!$B$26</c:f>
              <c:strCache>
                <c:ptCount val="1"/>
                <c:pt idx="0">
                  <c:v>Ikke aktuelt</c:v>
                </c:pt>
              </c:strCache>
            </c:strRef>
          </c:tx>
          <c:spPr>
            <a:ln w="25400" cap="rnd">
              <a:noFill/>
              <a:round/>
            </a:ln>
            <a:effectLst/>
          </c:spPr>
          <c:marker>
            <c:symbol val="none"/>
          </c:marker>
          <c:dLbls>
            <c:dLbl>
              <c:idx val="0"/>
              <c:layout>
                <c:manualLayout>
                  <c:x val="-0.11604313623288931"/>
                  <c:y val="-6.397131448740094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3-4578-4C28-914B-EFC657F7079B}"/>
                </c:ext>
              </c:extLst>
            </c:dLbl>
            <c:spPr>
              <a:noFill/>
              <a:ln>
                <a:noFill/>
              </a:ln>
              <a:effectLst/>
            </c:spPr>
            <c:txPr>
              <a:bodyPr wrap="square" lIns="38100" tIns="19050" rIns="38100" bIns="19050" anchor="ctr">
                <a:spAutoFit/>
              </a:bodyPr>
              <a:lstStyle/>
              <a:p>
                <a:pPr>
                  <a:defRPr sz="1400"/>
                </a:pPr>
                <a:endParaRPr lang="nb-NO"/>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'Rotete arbeidsark'!$A$26</c:f>
              <c:numCache>
                <c:formatCode>General</c:formatCode>
                <c:ptCount val="1"/>
                <c:pt idx="0">
                  <c:v>0</c:v>
                </c:pt>
              </c:numCache>
            </c:numRef>
          </c:xVal>
          <c:yVal>
            <c:numRef>
              <c:f>'Rotete arbeidsark'!$A$26</c:f>
              <c:numCache>
                <c:formatCode>General</c:formatCode>
                <c:ptCount val="1"/>
                <c:pt idx="0">
                  <c:v>0</c:v>
                </c:pt>
              </c:numCache>
            </c:numRef>
          </c:yVal>
          <c:smooth val="0"/>
          <c:extLst>
            <c:ext xmlns:c16="http://schemas.microsoft.com/office/drawing/2014/chart" uri="{C3380CC4-5D6E-409C-BE32-E72D297353CC}">
              <c16:uniqueId val="{0000000C-4578-4C28-914B-EFC657F7079B}"/>
            </c:ext>
          </c:extLst>
        </c:ser>
        <c:dLbls>
          <c:showLegendKey val="0"/>
          <c:showVal val="0"/>
          <c:showCatName val="0"/>
          <c:showSerName val="0"/>
          <c:showPercent val="0"/>
          <c:showBubbleSize val="0"/>
        </c:dLbls>
        <c:axId val="857922760"/>
        <c:axId val="857915872"/>
      </c:scatterChart>
      <c:catAx>
        <c:axId val="8579227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lumMod val="95000"/>
                    <a:lumOff val="5000"/>
                  </a:schemeClr>
                </a:solidFill>
                <a:latin typeface="+mn-lt"/>
                <a:ea typeface="+mn-ea"/>
                <a:cs typeface="+mn-cs"/>
              </a:defRPr>
            </a:pPr>
            <a:endParaRPr lang="nb-NO"/>
          </a:p>
        </c:txPr>
        <c:crossAx val="857915872"/>
        <c:crosses val="autoZero"/>
        <c:auto val="1"/>
        <c:lblAlgn val="ctr"/>
        <c:lblOffset val="100"/>
        <c:tickMarkSkip val="1"/>
        <c:noMultiLvlLbl val="0"/>
      </c:catAx>
      <c:valAx>
        <c:axId val="857915872"/>
        <c:scaling>
          <c:orientation val="minMax"/>
        </c:scaling>
        <c:delete val="1"/>
        <c:axPos val="l"/>
        <c:majorGridlines>
          <c:spPr>
            <a:ln w="9525" cap="flat" cmpd="sng" algn="ctr">
              <a:solidFill>
                <a:schemeClr val="tx1">
                  <a:lumMod val="15000"/>
                  <a:lumOff val="85000"/>
                </a:schemeClr>
              </a:solidFill>
              <a:round/>
            </a:ln>
            <a:effectLst/>
          </c:spPr>
        </c:majorGridlines>
        <c:numFmt formatCode="0.0000000000" sourceLinked="1"/>
        <c:majorTickMark val="none"/>
        <c:minorTickMark val="none"/>
        <c:tickLblPos val="nextTo"/>
        <c:crossAx val="857922760"/>
        <c:crosses val="autoZero"/>
        <c:crossBetween val="between"/>
      </c:valAx>
      <c:spPr>
        <a:ln>
          <a:noFill/>
        </a:ln>
      </c:spPr>
    </c:plotArea>
    <c:plotVisOnly val="1"/>
    <c:dispBlanksAs val="gap"/>
    <c:showDLblsOverMax val="0"/>
    <c:extLst/>
  </c:chart>
  <c:txPr>
    <a:bodyPr/>
    <a:lstStyle/>
    <a:p>
      <a:pPr>
        <a:defRPr/>
      </a:pPr>
      <a:endParaRPr lang="nb-NO"/>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_xlchart.v1.4</cx:f>
      </cx:numDim>
    </cx:data>
    <cx:data id="1">
      <cx:numDim type="val">
        <cx:f>_xlchart.v1.5</cx:f>
      </cx:numDim>
    </cx:data>
    <cx:data id="2">
      <cx:numDim type="val">
        <cx:f>_xlchart.v1.6</cx:f>
      </cx:numDim>
    </cx:data>
    <cx:data id="3">
      <cx:numDim type="val">
        <cx:f>_xlchart.v1.7</cx:f>
      </cx:numDim>
    </cx:data>
    <cx:data id="4">
      <cx:numDim type="val">
        <cx:f>_xlchart.v1.8</cx:f>
      </cx:numDim>
    </cx:data>
    <cx:data id="5">
      <cx:numDim type="val">
        <cx:f>_xlchart.v1.0</cx:f>
      </cx:numDim>
    </cx:data>
    <cx:data id="6">
      <cx:numDim type="val">
        <cx:f>_xlchart.v1.1</cx:f>
      </cx:numDim>
    </cx:data>
    <cx:data id="7">
      <cx:numDim type="val">
        <cx:f>_xlchart.v1.2</cx:f>
      </cx:numDim>
    </cx:data>
    <cx:data id="8">
      <cx:numDim type="val">
        <cx:f>_xlchart.v1.3</cx:f>
      </cx:numDim>
    </cx:data>
  </cx:chartData>
  <cx:chart>
    <cx:title pos="t" align="ctr" overlay="0">
      <cx:tx>
        <cx:txData>
          <cx:v>Fordeling av brukernes meninger på et utvalg påstander</cx:v>
        </cx:txData>
      </cx:tx>
      <cx:txPr>
        <a:bodyPr spcFirstLastPara="1" vertOverflow="ellipsis" horzOverflow="overflow" wrap="square" lIns="0" tIns="0" rIns="0" bIns="0" anchor="ctr" anchorCtr="1"/>
        <a:lstStyle/>
        <a:p>
          <a:pPr algn="ctr" rtl="0">
            <a:defRPr sz="2400"/>
          </a:pPr>
          <a:r>
            <a:rPr lang="nb-NO" sz="2400" b="0" i="0" u="none" strike="noStrike" baseline="0">
              <a:solidFill>
                <a:sysClr val="windowText" lastClr="000000">
                  <a:lumMod val="65000"/>
                  <a:lumOff val="35000"/>
                </a:sysClr>
              </a:solidFill>
              <a:latin typeface="Calibri" panose="020F0502020204030204"/>
            </a:rPr>
            <a:t>Fordeling av brukernes meninger på et utvalg påstander</a:t>
          </a:r>
        </a:p>
      </cx:txPr>
    </cx:title>
    <cx:plotArea>
      <cx:plotAreaRegion>
        <cx:plotSurface>
          <cx:spPr>
            <a:ln>
              <a:noFill/>
            </a:ln>
          </cx:spPr>
        </cx:plotSurface>
        <cx:series layoutId="boxWhisker" uniqueId="{86A3A92B-65F7-469C-9EE7-80FE893477F0}">
          <cx:tx>
            <cx:txData>
              <cx:f/>
              <cx:v> Jeg kjente meg igjen i oppsettet når jeg gikk fra en eCase til en annen</cx:v>
            </cx:txData>
          </cx:tx>
          <cx:spPr>
            <a:solidFill>
              <a:schemeClr val="accent1"/>
            </a:solidFill>
            <a:ln>
              <a:solidFill>
                <a:schemeClr val="accent1">
                  <a:lumMod val="50000"/>
                </a:schemeClr>
              </a:solidFill>
            </a:ln>
          </cx:spPr>
          <cx:dataId val="0"/>
          <cx:layoutPr>
            <cx:visibility meanLine="1" meanMarker="1" nonoutliers="1" outliers="1"/>
            <cx:statistics quartileMethod="inclusive"/>
          </cx:layoutPr>
        </cx:series>
        <cx:series layoutId="boxWhisker" uniqueId="{549C8DEE-70A4-4FD5-ABDA-146BF7C4B4AC}">
          <cx:tx>
            <cx:txData>
              <cx:f/>
              <cx:v> Jeg synes eCasen samsvarte med læringsutbyttet </cx:v>
            </cx:txData>
          </cx:tx>
          <cx:spPr>
            <a:ln>
              <a:solidFill>
                <a:schemeClr val="accent2">
                  <a:lumMod val="50000"/>
                </a:schemeClr>
              </a:solidFill>
            </a:ln>
          </cx:spPr>
          <cx:dataId val="1"/>
          <cx:layoutPr>
            <cx:visibility meanLine="1" meanMarker="1" nonoutliers="0" outliers="1"/>
            <cx:statistics quartileMethod="inclusive"/>
          </cx:layoutPr>
        </cx:series>
        <cx:series layoutId="boxWhisker" uniqueId="{0C129D66-7AFC-40F4-A903-972349272DB8}">
          <cx:tx>
            <cx:txData>
              <cx:f/>
              <cx:v> Jeg synes ikke eCasen var lærerikt </cx:v>
            </cx:txData>
          </cx:tx>
          <cx:spPr>
            <a:ln>
              <a:solidFill>
                <a:schemeClr val="bg2">
                  <a:lumMod val="25000"/>
                </a:schemeClr>
              </a:solidFill>
            </a:ln>
          </cx:spPr>
          <cx:dataId val="2"/>
          <cx:layoutPr>
            <cx:visibility meanLine="1" meanMarker="1" nonoutliers="0" outliers="1"/>
            <cx:statistics quartileMethod="inclusive"/>
          </cx:layoutPr>
        </cx:series>
        <cx:series layoutId="boxWhisker" uniqueId="{7D239C1F-553E-4776-83AF-218A0193E3B3}">
          <cx:tx>
            <cx:txData>
              <cx:f/>
              <cx:v> eCasen var faglig relevant for bachelorstudiet i bioingeniørfag </cx:v>
            </cx:txData>
          </cx:tx>
          <cx:dataId val="3"/>
          <cx:layoutPr>
            <cx:visibility meanLine="1" meanMarker="1" nonoutliers="0" outliers="1"/>
            <cx:statistics quartileMethod="inclusive"/>
          </cx:layoutPr>
        </cx:series>
        <cx:series layoutId="boxWhisker" uniqueId="{31C55964-DA5D-4303-A115-0BBC73FCBD5F}">
          <cx:tx>
            <cx:txData>
              <cx:f/>
              <cx:v> eCasen var faglig relevant for intern praksis/laboratoriekurs </cx:v>
            </cx:txData>
          </cx:tx>
          <cx:spPr>
            <a:ln>
              <a:solidFill>
                <a:srgbClr val="002060"/>
              </a:solidFill>
            </a:ln>
          </cx:spPr>
          <cx:dataId val="4"/>
          <cx:layoutPr>
            <cx:visibility meanLine="1" meanMarker="1" nonoutliers="0" outliers="1"/>
            <cx:statistics quartileMethod="inclusive"/>
          </cx:layoutPr>
        </cx:series>
        <cx:series layoutId="boxWhisker" uniqueId="{6D97DDD1-1063-48E1-8D4C-742174B1BDBF}">
          <cx:tx>
            <cx:txData>
              <cx:f/>
              <cx:v> Jeg synes vanskelighetsgraden på spørsmål/oppgaver var for lav </cx:v>
            </cx:txData>
          </cx:tx>
          <cx:spPr>
            <a:ln>
              <a:solidFill>
                <a:schemeClr val="accent6">
                  <a:lumMod val="50000"/>
                </a:schemeClr>
              </a:solidFill>
            </a:ln>
          </cx:spPr>
          <cx:dataId val="5"/>
          <cx:layoutPr>
            <cx:visibility meanLine="1" meanMarker="1" nonoutliers="0" outliers="1"/>
            <cx:statistics quartileMethod="inclusive"/>
          </cx:layoutPr>
        </cx:series>
        <cx:series layoutId="boxWhisker" uniqueId="{ACAE1AF2-BB29-4649-B8B9-DE5AECFAADEC}">
          <cx:tx>
            <cx:txData>
              <cx:f/>
              <cx:v> eCasen var relevant mtp. å integrere «arbeidslivet» bedre inn i utdanningen </cx:v>
            </cx:txData>
          </cx:tx>
          <cx:spPr>
            <a:ln>
              <a:solidFill>
                <a:srgbClr val="002060"/>
              </a:solidFill>
            </a:ln>
          </cx:spPr>
          <cx:dataId val="6"/>
          <cx:layoutPr>
            <cx:visibility meanLine="1" meanMarker="1" nonoutliers="0" outliers="1"/>
            <cx:statistics quartileMethod="inclusive"/>
          </cx:layoutPr>
        </cx:series>
        <cx:series layoutId="boxWhisker" uniqueId="{75AEEC8E-A87B-4213-B3EF-AACFD9117E8F}">
          <cx:tx>
            <cx:txData>
              <cx:f/>
              <cx:v> eCasen var mer relevant for basale kunnskaper heller enn relevant for ekstern praksis </cx:v>
            </cx:txData>
          </cx:tx>
          <cx:spPr>
            <a:ln>
              <a:solidFill>
                <a:srgbClr val="4D2307"/>
              </a:solidFill>
            </a:ln>
          </cx:spPr>
          <cx:dataId val="7"/>
          <cx:layoutPr>
            <cx:visibility meanLine="1" meanMarker="1" nonoutliers="0" outliers="1"/>
            <cx:statistics quartileMethod="inclusive"/>
          </cx:layoutPr>
        </cx:series>
        <cx:series layoutId="boxWhisker" uniqueId="{B1B7BBCA-35CD-4AFC-9BBB-7FC311E36029}">
          <cx:tx>
            <cx:txData>
              <cx:f/>
              <cx:v> eCase er motiverende fordi den er interaktiv</cx:v>
            </cx:txData>
          </cx:tx>
          <cx:spPr>
            <a:ln>
              <a:solidFill>
                <a:schemeClr val="tx1">
                  <a:lumMod val="85000"/>
                  <a:lumOff val="15000"/>
                </a:schemeClr>
              </a:solidFill>
            </a:ln>
          </cx:spPr>
          <cx:dataId val="8"/>
          <cx:layoutPr>
            <cx:visibility meanLine="1" meanMarker="1" nonoutliers="0" outliers="1"/>
            <cx:statistics quartileMethod="inclusive"/>
          </cx:layoutPr>
        </cx:series>
      </cx:plotAreaRegion>
      <cx:axis id="0" hidden="1">
        <cx:catScaling gapWidth="1.02999997"/>
        <cx:tickLabels/>
      </cx:axis>
      <cx:axis id="1" hidden="1">
        <cx:valScaling/>
        <cx:majorGridlines/>
        <cx:tickLabels/>
      </cx:axis>
    </cx:plotArea>
    <cx:legend pos="b" align="ctr" overlay="0">
      <cx:txPr>
        <a:bodyPr spcFirstLastPara="1" vertOverflow="ellipsis" horzOverflow="overflow" wrap="square" lIns="0" tIns="0" rIns="0" bIns="0" anchor="ctr" anchorCtr="1"/>
        <a:lstStyle/>
        <a:p>
          <a:pPr algn="ctr" rtl="0">
            <a:defRPr sz="2000">
              <a:solidFill>
                <a:sysClr val="windowText" lastClr="000000"/>
              </a:solidFill>
            </a:defRPr>
          </a:pPr>
          <a:endParaRPr lang="nb-NO" sz="2000" b="0" i="0" u="none" strike="noStrike" baseline="0">
            <a:solidFill>
              <a:sysClr val="windowText" lastClr="000000"/>
            </a:solidFill>
            <a:latin typeface="Calibri" panose="020F0502020204030204"/>
          </a:endParaRPr>
        </a:p>
      </cx:txPr>
    </cx:legend>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73">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35</xdr:row>
      <xdr:rowOff>0</xdr:rowOff>
    </xdr:from>
    <xdr:to>
      <xdr:col>2</xdr:col>
      <xdr:colOff>306387</xdr:colOff>
      <xdr:row>37</xdr:row>
      <xdr:rowOff>47907</xdr:rowOff>
    </xdr:to>
    <xdr:sp macro="" textlink="">
      <xdr:nvSpPr>
        <xdr:cNvPr id="2050" name="AutoShape 2">
          <a:extLst>
            <a:ext uri="{FF2B5EF4-FFF2-40B4-BE49-F238E27FC236}">
              <a16:creationId xmlns:a16="http://schemas.microsoft.com/office/drawing/2014/main" id="{D88E8D6B-45A9-437A-A9C1-7B789443783C}"/>
            </a:ext>
          </a:extLst>
        </xdr:cNvPr>
        <xdr:cNvSpPr>
          <a:spLocks noChangeAspect="1" noChangeArrowheads="1"/>
        </xdr:cNvSpPr>
      </xdr:nvSpPr>
      <xdr:spPr bwMode="auto">
        <a:xfrm>
          <a:off x="4038600" y="731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26</xdr:row>
      <xdr:rowOff>123825</xdr:rowOff>
    </xdr:from>
    <xdr:to>
      <xdr:col>1</xdr:col>
      <xdr:colOff>2400300</xdr:colOff>
      <xdr:row>34</xdr:row>
      <xdr:rowOff>114301</xdr:rowOff>
    </xdr:to>
    <xdr:graphicFrame macro="">
      <xdr:nvGraphicFramePr>
        <xdr:cNvPr id="2235" name="Diagram 2056">
          <a:extLst>
            <a:ext uri="{FF2B5EF4-FFF2-40B4-BE49-F238E27FC236}">
              <a16:creationId xmlns:a16="http://schemas.microsoft.com/office/drawing/2014/main" id="{8E70E258-3779-4C9B-9118-FB70E24FBB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670997</xdr:colOff>
      <xdr:row>19</xdr:row>
      <xdr:rowOff>92951</xdr:rowOff>
    </xdr:from>
    <xdr:to>
      <xdr:col>18</xdr:col>
      <xdr:colOff>-1</xdr:colOff>
      <xdr:row>66</xdr:row>
      <xdr:rowOff>125637</xdr:rowOff>
    </xdr:to>
    <xdr:graphicFrame macro="">
      <xdr:nvGraphicFramePr>
        <xdr:cNvPr id="2274" name="Diagram 2057">
          <a:extLst>
            <a:ext uri="{FF2B5EF4-FFF2-40B4-BE49-F238E27FC236}">
              <a16:creationId xmlns:a16="http://schemas.microsoft.com/office/drawing/2014/main" id="{DBF8F204-ED39-4C60-A681-FD4ED00AED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231321</xdr:colOff>
      <xdr:row>19</xdr:row>
      <xdr:rowOff>113722</xdr:rowOff>
    </xdr:from>
    <xdr:to>
      <xdr:col>33</xdr:col>
      <xdr:colOff>639763</xdr:colOff>
      <xdr:row>66</xdr:row>
      <xdr:rowOff>163285</xdr:rowOff>
    </xdr:to>
    <xdr:graphicFrame macro="">
      <xdr:nvGraphicFramePr>
        <xdr:cNvPr id="2" name="Diagram 1">
          <a:extLst>
            <a:ext uri="{FF2B5EF4-FFF2-40B4-BE49-F238E27FC236}">
              <a16:creationId xmlns:a16="http://schemas.microsoft.com/office/drawing/2014/main" id="{C19B0C7F-D48C-4546-B6FC-577B7EF6CF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35</xdr:col>
      <xdr:colOff>585107</xdr:colOff>
      <xdr:row>19</xdr:row>
      <xdr:rowOff>30595</xdr:rowOff>
    </xdr:from>
    <xdr:to>
      <xdr:col>48</xdr:col>
      <xdr:colOff>580159</xdr:colOff>
      <xdr:row>67</xdr:row>
      <xdr:rowOff>40822</xdr:rowOff>
    </xdr:to>
    <xdr:graphicFrame macro="">
      <xdr:nvGraphicFramePr>
        <xdr:cNvPr id="4" name="Diagram 3">
          <a:extLst>
            <a:ext uri="{FF2B5EF4-FFF2-40B4-BE49-F238E27FC236}">
              <a16:creationId xmlns:a16="http://schemas.microsoft.com/office/drawing/2014/main" id="{A71B38BA-255D-49B1-A43A-79509D5CC7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876300</xdr:colOff>
      <xdr:row>20</xdr:row>
      <xdr:rowOff>180975</xdr:rowOff>
    </xdr:from>
    <xdr:to>
      <xdr:col>32</xdr:col>
      <xdr:colOff>647700</xdr:colOff>
      <xdr:row>109</xdr:row>
      <xdr:rowOff>114300</xdr:rowOff>
    </xdr:to>
    <mc:AlternateContent xmlns:mc="http://schemas.openxmlformats.org/markup-compatibility/2006">
      <mc:Choice xmlns:cx1="http://schemas.microsoft.com/office/drawing/2015/9/8/chartex" Requires="cx1">
        <xdr:graphicFrame macro="">
          <xdr:nvGraphicFramePr>
            <xdr:cNvPr id="2" name="Diagram 1">
              <a:extLst>
                <a:ext uri="{FF2B5EF4-FFF2-40B4-BE49-F238E27FC236}">
                  <a16:creationId xmlns:a16="http://schemas.microsoft.com/office/drawing/2014/main" id="{9B3F4895-AB90-4C31-B2DC-0BDC31DCD5B7}"/>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9831050" y="8658225"/>
              <a:ext cx="6829425" cy="17030700"/>
            </a:xfrm>
            <a:prstGeom prst="rect">
              <a:avLst/>
            </a:prstGeom>
            <a:solidFill>
              <a:prstClr val="white"/>
            </a:solidFill>
            <a:ln w="1">
              <a:solidFill>
                <a:prstClr val="green"/>
              </a:solidFill>
            </a:ln>
          </xdr:spPr>
          <xdr:txBody>
            <a:bodyPr vertOverflow="clip" horzOverflow="clip"/>
            <a:lstStyle/>
            <a:p>
              <a:r>
                <a:rPr lang="nb-NO" sz="1100"/>
                <a:t>Diagrammet er ikke tilgjengelig i din versjon av Excel.
Hvis du redigerer denne figuren eller lagrer denne arbeidsboken i et annet filformat, blir diagrammet ødelagt for godt.</a:t>
              </a:r>
            </a:p>
          </xdr:txBody>
        </xdr:sp>
      </mc:Fallback>
    </mc:AlternateContent>
    <xdr:clientData/>
  </xdr:twoCellAnchor>
  <xdr:oneCellAnchor>
    <xdr:from>
      <xdr:col>23</xdr:col>
      <xdr:colOff>788307</xdr:colOff>
      <xdr:row>32</xdr:row>
      <xdr:rowOff>27090</xdr:rowOff>
    </xdr:from>
    <xdr:ext cx="1023550" cy="374141"/>
    <xdr:sp macro="" textlink="">
      <xdr:nvSpPr>
        <xdr:cNvPr id="5" name="TekstSylinder 4">
          <a:extLst>
            <a:ext uri="{FF2B5EF4-FFF2-40B4-BE49-F238E27FC236}">
              <a16:creationId xmlns:a16="http://schemas.microsoft.com/office/drawing/2014/main" id="{56F7BD90-4DAC-46A3-827B-17328CABE801}"/>
            </a:ext>
          </a:extLst>
        </xdr:cNvPr>
        <xdr:cNvSpPr txBox="1"/>
      </xdr:nvSpPr>
      <xdr:spPr>
        <a:xfrm>
          <a:off x="20162157" y="10485540"/>
          <a:ext cx="1023550"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b-NO" sz="1800"/>
            <a:t>Helt enig</a:t>
          </a:r>
        </a:p>
      </xdr:txBody>
    </xdr:sp>
    <xdr:clientData/>
  </xdr:oneCellAnchor>
  <xdr:oneCellAnchor>
    <xdr:from>
      <xdr:col>23</xdr:col>
      <xdr:colOff>790577</xdr:colOff>
      <xdr:row>55</xdr:row>
      <xdr:rowOff>144154</xdr:rowOff>
    </xdr:from>
    <xdr:ext cx="1210331" cy="374141"/>
    <xdr:sp macro="" textlink="">
      <xdr:nvSpPr>
        <xdr:cNvPr id="6" name="TekstSylinder 5">
          <a:extLst>
            <a:ext uri="{FF2B5EF4-FFF2-40B4-BE49-F238E27FC236}">
              <a16:creationId xmlns:a16="http://schemas.microsoft.com/office/drawing/2014/main" id="{68445D8D-48C0-45B9-A2C5-D3DAD1EB8DA6}"/>
            </a:ext>
          </a:extLst>
        </xdr:cNvPr>
        <xdr:cNvSpPr txBox="1"/>
      </xdr:nvSpPr>
      <xdr:spPr>
        <a:xfrm>
          <a:off x="20164427" y="14984104"/>
          <a:ext cx="121033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b-NO" sz="1800"/>
            <a:t>Delvig</a:t>
          </a:r>
          <a:r>
            <a:rPr lang="nb-NO" sz="1800" baseline="0"/>
            <a:t> enig</a:t>
          </a:r>
        </a:p>
      </xdr:txBody>
    </xdr:sp>
    <xdr:clientData/>
  </xdr:oneCellAnchor>
  <xdr:oneCellAnchor>
    <xdr:from>
      <xdr:col>23</xdr:col>
      <xdr:colOff>790040</xdr:colOff>
      <xdr:row>47</xdr:row>
      <xdr:rowOff>159246</xdr:rowOff>
    </xdr:from>
    <xdr:ext cx="1376464" cy="655949"/>
    <xdr:sp macro="" textlink="">
      <xdr:nvSpPr>
        <xdr:cNvPr id="7" name="TekstSylinder 6">
          <a:extLst>
            <a:ext uri="{FF2B5EF4-FFF2-40B4-BE49-F238E27FC236}">
              <a16:creationId xmlns:a16="http://schemas.microsoft.com/office/drawing/2014/main" id="{5B9C500B-4633-4224-980A-3515A5EB3079}"/>
            </a:ext>
          </a:extLst>
        </xdr:cNvPr>
        <xdr:cNvSpPr txBox="1"/>
      </xdr:nvSpPr>
      <xdr:spPr>
        <a:xfrm>
          <a:off x="20163890" y="13475196"/>
          <a:ext cx="1376464"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800"/>
            <a:t>Verken</a:t>
          </a:r>
          <a:r>
            <a:rPr lang="nb-NO" sz="1800" baseline="0"/>
            <a:t> enig eller uenig</a:t>
          </a:r>
        </a:p>
      </xdr:txBody>
    </xdr:sp>
    <xdr:clientData/>
  </xdr:oneCellAnchor>
  <xdr:oneCellAnchor>
    <xdr:from>
      <xdr:col>23</xdr:col>
      <xdr:colOff>792553</xdr:colOff>
      <xdr:row>39</xdr:row>
      <xdr:rowOff>155453</xdr:rowOff>
    </xdr:from>
    <xdr:ext cx="1210331" cy="374141"/>
    <xdr:sp macro="" textlink="">
      <xdr:nvSpPr>
        <xdr:cNvPr id="8" name="TekstSylinder 7">
          <a:extLst>
            <a:ext uri="{FF2B5EF4-FFF2-40B4-BE49-F238E27FC236}">
              <a16:creationId xmlns:a16="http://schemas.microsoft.com/office/drawing/2014/main" id="{91421549-2240-4CB6-86ED-45BF0A9C414C}"/>
            </a:ext>
          </a:extLst>
        </xdr:cNvPr>
        <xdr:cNvSpPr txBox="1"/>
      </xdr:nvSpPr>
      <xdr:spPr>
        <a:xfrm>
          <a:off x="20166403" y="11947403"/>
          <a:ext cx="121033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b-NO" sz="1800"/>
            <a:t>Delvig</a:t>
          </a:r>
          <a:r>
            <a:rPr lang="nb-NO" sz="1800" baseline="0"/>
            <a:t> enig</a:t>
          </a:r>
        </a:p>
      </xdr:txBody>
    </xdr:sp>
    <xdr:clientData/>
  </xdr:oneCellAnchor>
  <xdr:oneCellAnchor>
    <xdr:from>
      <xdr:col>23</xdr:col>
      <xdr:colOff>812514</xdr:colOff>
      <xdr:row>63</xdr:row>
      <xdr:rowOff>130381</xdr:rowOff>
    </xdr:from>
    <xdr:ext cx="1144801" cy="374141"/>
    <xdr:sp macro="" textlink="">
      <xdr:nvSpPr>
        <xdr:cNvPr id="9" name="TekstSylinder 8">
          <a:extLst>
            <a:ext uri="{FF2B5EF4-FFF2-40B4-BE49-F238E27FC236}">
              <a16:creationId xmlns:a16="http://schemas.microsoft.com/office/drawing/2014/main" id="{A2692498-AA78-4C53-AAC3-E8A680BFE26B}"/>
            </a:ext>
          </a:extLst>
        </xdr:cNvPr>
        <xdr:cNvSpPr txBox="1"/>
      </xdr:nvSpPr>
      <xdr:spPr>
        <a:xfrm>
          <a:off x="20186364" y="16494331"/>
          <a:ext cx="114480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b-NO" sz="1800"/>
            <a:t>Helt</a:t>
          </a:r>
          <a:r>
            <a:rPr lang="nb-NO" sz="1800" baseline="0"/>
            <a:t> uenig</a:t>
          </a:r>
        </a:p>
      </xdr:txBody>
    </xdr:sp>
    <xdr:clientData/>
  </xdr:oneCellAnchor>
  <xdr:oneCellAnchor>
    <xdr:from>
      <xdr:col>23</xdr:col>
      <xdr:colOff>797461</xdr:colOff>
      <xdr:row>71</xdr:row>
      <xdr:rowOff>126587</xdr:rowOff>
    </xdr:from>
    <xdr:ext cx="1279004" cy="374141"/>
    <xdr:sp macro="" textlink="">
      <xdr:nvSpPr>
        <xdr:cNvPr id="10" name="TekstSylinder 9">
          <a:extLst>
            <a:ext uri="{FF2B5EF4-FFF2-40B4-BE49-F238E27FC236}">
              <a16:creationId xmlns:a16="http://schemas.microsoft.com/office/drawing/2014/main" id="{E7FCF603-F747-4D3C-8474-696EE89218AF}"/>
            </a:ext>
          </a:extLst>
        </xdr:cNvPr>
        <xdr:cNvSpPr txBox="1"/>
      </xdr:nvSpPr>
      <xdr:spPr>
        <a:xfrm>
          <a:off x="20171311" y="18014537"/>
          <a:ext cx="127900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b-NO" sz="1800"/>
            <a:t>Ikke aktuelt</a:t>
          </a:r>
        </a:p>
      </xdr:txBody>
    </xdr:sp>
    <xdr:clientData/>
  </xdr:oneCellAnchor>
  <xdr:oneCellAnchor>
    <xdr:from>
      <xdr:col>27</xdr:col>
      <xdr:colOff>381000</xdr:colOff>
      <xdr:row>74</xdr:row>
      <xdr:rowOff>121226</xdr:rowOff>
    </xdr:from>
    <xdr:ext cx="6303819" cy="264560"/>
    <xdr:sp macro="" textlink="">
      <xdr:nvSpPr>
        <xdr:cNvPr id="12" name="TekstSylinder 11">
          <a:extLst>
            <a:ext uri="{FF2B5EF4-FFF2-40B4-BE49-F238E27FC236}">
              <a16:creationId xmlns:a16="http://schemas.microsoft.com/office/drawing/2014/main" id="{1478D379-07D6-4223-831D-7A8BF27DEF77}"/>
            </a:ext>
          </a:extLst>
        </xdr:cNvPr>
        <xdr:cNvSpPr txBox="1"/>
      </xdr:nvSpPr>
      <xdr:spPr>
        <a:xfrm>
          <a:off x="23015864" y="17422090"/>
          <a:ext cx="63038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a:t>- </a:t>
          </a: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FFC98-4A98-4706-B5BB-5E1AB9F9DA9E}">
  <dimension ref="A1:P19"/>
  <sheetViews>
    <sheetView topLeftCell="A4" zoomScale="70" zoomScaleNormal="70" workbookViewId="0">
      <selection activeCell="D24" sqref="D24"/>
    </sheetView>
  </sheetViews>
  <sheetFormatPr baseColWidth="10" defaultColWidth="11.42578125" defaultRowHeight="15" x14ac:dyDescent="0.25"/>
  <cols>
    <col min="1" max="16" width="45" bestFit="1" customWidth="1"/>
  </cols>
  <sheetData>
    <row r="1" spans="1:16" ht="15.75" x14ac:dyDescent="0.25">
      <c r="A1" s="1"/>
    </row>
    <row r="2" spans="1:16" ht="85.5" x14ac:dyDescent="0.25">
      <c r="A2" s="50" t="s">
        <v>0</v>
      </c>
      <c r="B2" s="51" t="s">
        <v>1</v>
      </c>
      <c r="C2" s="51" t="s">
        <v>2</v>
      </c>
      <c r="D2" s="51" t="s">
        <v>3</v>
      </c>
      <c r="E2" s="51" t="s">
        <v>4</v>
      </c>
      <c r="F2" s="51" t="s">
        <v>5</v>
      </c>
      <c r="G2" s="51" t="s">
        <v>6</v>
      </c>
      <c r="H2" s="51" t="s">
        <v>7</v>
      </c>
      <c r="I2" s="51" t="s">
        <v>8</v>
      </c>
      <c r="J2" s="51" t="s">
        <v>9</v>
      </c>
      <c r="K2" s="51" t="s">
        <v>10</v>
      </c>
      <c r="L2" s="51" t="s">
        <v>11</v>
      </c>
      <c r="M2" s="51" t="s">
        <v>12</v>
      </c>
      <c r="N2" s="51" t="s">
        <v>13</v>
      </c>
      <c r="O2" s="51" t="s">
        <v>14</v>
      </c>
      <c r="P2" s="51" t="s">
        <v>15</v>
      </c>
    </row>
    <row r="3" spans="1:16" ht="22.5" x14ac:dyDescent="0.25">
      <c r="A3" s="52" t="s">
        <v>16</v>
      </c>
      <c r="B3" s="52" t="s">
        <v>17</v>
      </c>
      <c r="C3" s="61" t="s">
        <v>18</v>
      </c>
      <c r="D3" s="9" t="s">
        <v>19</v>
      </c>
      <c r="E3" s="9" t="s">
        <v>19</v>
      </c>
      <c r="F3" s="9" t="s">
        <v>19</v>
      </c>
      <c r="G3" s="9" t="s">
        <v>19</v>
      </c>
      <c r="H3" s="9" t="s">
        <v>19</v>
      </c>
      <c r="I3" s="9" t="s">
        <v>19</v>
      </c>
      <c r="J3" s="9" t="s">
        <v>19</v>
      </c>
      <c r="K3" s="9" t="s">
        <v>19</v>
      </c>
      <c r="L3" s="9" t="s">
        <v>19</v>
      </c>
      <c r="M3" s="9" t="s">
        <v>19</v>
      </c>
      <c r="N3" s="9" t="s">
        <v>19</v>
      </c>
      <c r="O3" s="9" t="s">
        <v>19</v>
      </c>
      <c r="P3" s="9" t="s">
        <v>19</v>
      </c>
    </row>
    <row r="4" spans="1:16" ht="120.75" customHeight="1" x14ac:dyDescent="0.25">
      <c r="A4" s="53" t="s">
        <v>20</v>
      </c>
      <c r="B4" s="5" t="s">
        <v>21</v>
      </c>
      <c r="C4" s="59" t="s">
        <v>22</v>
      </c>
      <c r="D4" s="9" t="s">
        <v>19</v>
      </c>
      <c r="E4" s="9" t="s">
        <v>19</v>
      </c>
      <c r="F4" s="9" t="s">
        <v>19</v>
      </c>
      <c r="G4" s="9" t="s">
        <v>23</v>
      </c>
      <c r="H4" s="9" t="s">
        <v>24</v>
      </c>
      <c r="I4" s="9" t="s">
        <v>25</v>
      </c>
      <c r="J4" s="9" t="s">
        <v>26</v>
      </c>
      <c r="K4" s="9" t="s">
        <v>27</v>
      </c>
      <c r="L4" s="9" t="s">
        <v>28</v>
      </c>
      <c r="M4" s="9" t="s">
        <v>29</v>
      </c>
      <c r="N4" s="9" t="s">
        <v>19</v>
      </c>
      <c r="O4" s="9" t="s">
        <v>19</v>
      </c>
      <c r="P4" s="9" t="s">
        <v>19</v>
      </c>
    </row>
    <row r="5" spans="1:16" ht="33" x14ac:dyDescent="0.25">
      <c r="A5" s="52" t="s">
        <v>16</v>
      </c>
      <c r="B5" s="52" t="s">
        <v>17</v>
      </c>
      <c r="C5" s="60" t="s">
        <v>30</v>
      </c>
      <c r="D5" s="9" t="s">
        <v>31</v>
      </c>
      <c r="E5" s="9" t="s">
        <v>32</v>
      </c>
      <c r="F5" s="9" t="s">
        <v>33</v>
      </c>
      <c r="G5" s="9" t="s">
        <v>34</v>
      </c>
      <c r="H5" s="9" t="s">
        <v>35</v>
      </c>
      <c r="I5" s="9" t="s">
        <v>33</v>
      </c>
      <c r="J5" s="9" t="s">
        <v>19</v>
      </c>
      <c r="K5" s="9" t="s">
        <v>36</v>
      </c>
      <c r="L5" s="9" t="s">
        <v>19</v>
      </c>
      <c r="M5" s="9" t="s">
        <v>19</v>
      </c>
      <c r="N5" s="9" t="s">
        <v>19</v>
      </c>
      <c r="O5" s="9" t="s">
        <v>19</v>
      </c>
      <c r="P5" s="9" t="s">
        <v>19</v>
      </c>
    </row>
    <row r="6" spans="1:16" ht="96" x14ac:dyDescent="0.25">
      <c r="A6" s="54" t="s">
        <v>37</v>
      </c>
      <c r="B6" s="5" t="s">
        <v>21</v>
      </c>
      <c r="C6" s="59" t="s">
        <v>22</v>
      </c>
      <c r="D6" s="9" t="s">
        <v>19</v>
      </c>
      <c r="E6" s="9" t="s">
        <v>38</v>
      </c>
      <c r="F6" s="9" t="s">
        <v>39</v>
      </c>
      <c r="G6" s="9" t="s">
        <v>40</v>
      </c>
      <c r="H6" s="9" t="s">
        <v>41</v>
      </c>
      <c r="I6" s="9" t="s">
        <v>42</v>
      </c>
      <c r="J6" s="9" t="s">
        <v>43</v>
      </c>
      <c r="K6" s="9" t="s">
        <v>44</v>
      </c>
      <c r="L6" s="9" t="s">
        <v>19</v>
      </c>
      <c r="M6" s="9" t="s">
        <v>45</v>
      </c>
      <c r="N6" s="9" t="s">
        <v>19</v>
      </c>
      <c r="O6" s="9" t="s">
        <v>19</v>
      </c>
      <c r="P6" s="9" t="s">
        <v>46</v>
      </c>
    </row>
    <row r="7" spans="1:16" ht="33" x14ac:dyDescent="0.25">
      <c r="A7" s="52" t="s">
        <v>16</v>
      </c>
      <c r="B7" s="52" t="s">
        <v>47</v>
      </c>
      <c r="C7" s="60" t="s">
        <v>30</v>
      </c>
      <c r="D7" s="9" t="s">
        <v>48</v>
      </c>
      <c r="E7" s="9" t="s">
        <v>49</v>
      </c>
      <c r="F7" s="9" t="s">
        <v>19</v>
      </c>
      <c r="G7" s="9" t="s">
        <v>50</v>
      </c>
      <c r="H7" s="9" t="s">
        <v>19</v>
      </c>
      <c r="I7" s="9" t="s">
        <v>19</v>
      </c>
      <c r="J7" s="9" t="s">
        <v>19</v>
      </c>
      <c r="K7" s="9" t="s">
        <v>19</v>
      </c>
      <c r="L7" s="9" t="s">
        <v>19</v>
      </c>
      <c r="M7" s="9" t="s">
        <v>19</v>
      </c>
      <c r="N7" s="9" t="s">
        <v>19</v>
      </c>
      <c r="O7" s="9" t="s">
        <v>19</v>
      </c>
      <c r="P7" s="9" t="s">
        <v>19</v>
      </c>
    </row>
    <row r="8" spans="1:16" ht="126.75" customHeight="1" x14ac:dyDescent="0.25">
      <c r="A8" s="55" t="s">
        <v>51</v>
      </c>
      <c r="B8" s="5" t="s">
        <v>21</v>
      </c>
      <c r="C8" s="59" t="s">
        <v>22</v>
      </c>
      <c r="D8" s="9" t="s">
        <v>52</v>
      </c>
      <c r="E8" s="9" t="s">
        <v>53</v>
      </c>
      <c r="F8" s="9" t="s">
        <v>54</v>
      </c>
      <c r="G8" s="9" t="s">
        <v>55</v>
      </c>
      <c r="H8" s="9" t="s">
        <v>56</v>
      </c>
      <c r="I8" s="9" t="s">
        <v>57</v>
      </c>
      <c r="J8" s="9" t="s">
        <v>58</v>
      </c>
      <c r="K8" s="9" t="s">
        <v>59</v>
      </c>
      <c r="L8" s="9" t="s">
        <v>60</v>
      </c>
      <c r="M8" s="9" t="s">
        <v>19</v>
      </c>
      <c r="N8" s="9" t="s">
        <v>61</v>
      </c>
      <c r="O8" s="9" t="s">
        <v>62</v>
      </c>
      <c r="P8" s="9" t="s">
        <v>63</v>
      </c>
    </row>
    <row r="9" spans="1:16" ht="33" x14ac:dyDescent="0.25">
      <c r="A9" s="53" t="s">
        <v>20</v>
      </c>
      <c r="B9" s="5" t="s">
        <v>21</v>
      </c>
      <c r="C9" s="59" t="s">
        <v>64</v>
      </c>
      <c r="D9" s="9" t="s">
        <v>19</v>
      </c>
      <c r="E9" s="9" t="s">
        <v>19</v>
      </c>
      <c r="F9" s="9" t="s">
        <v>19</v>
      </c>
      <c r="G9" s="9" t="s">
        <v>65</v>
      </c>
      <c r="H9" s="9" t="s">
        <v>19</v>
      </c>
      <c r="I9" s="9" t="s">
        <v>19</v>
      </c>
      <c r="J9" s="9" t="s">
        <v>19</v>
      </c>
      <c r="K9" s="9" t="s">
        <v>19</v>
      </c>
      <c r="L9" s="9" t="s">
        <v>19</v>
      </c>
      <c r="M9" s="9" t="s">
        <v>19</v>
      </c>
      <c r="N9" s="9" t="s">
        <v>19</v>
      </c>
      <c r="O9" s="9" t="s">
        <v>19</v>
      </c>
      <c r="P9" s="9" t="s">
        <v>19</v>
      </c>
    </row>
    <row r="10" spans="1:16" ht="64.5" x14ac:dyDescent="0.25">
      <c r="A10" s="56" t="s">
        <v>66</v>
      </c>
      <c r="B10" s="52" t="s">
        <v>67</v>
      </c>
      <c r="C10" s="60" t="s">
        <v>30</v>
      </c>
      <c r="D10" s="9" t="s">
        <v>19</v>
      </c>
      <c r="E10" s="9" t="s">
        <v>68</v>
      </c>
      <c r="F10" s="9" t="s">
        <v>69</v>
      </c>
      <c r="G10" s="9" t="s">
        <v>34</v>
      </c>
      <c r="H10" s="9" t="s">
        <v>70</v>
      </c>
      <c r="I10" s="9" t="s">
        <v>34</v>
      </c>
      <c r="J10" s="9" t="s">
        <v>71</v>
      </c>
      <c r="K10" s="9" t="s">
        <v>72</v>
      </c>
      <c r="L10" s="9" t="s">
        <v>73</v>
      </c>
      <c r="M10" s="9" t="s">
        <v>74</v>
      </c>
      <c r="N10" s="9" t="s">
        <v>75</v>
      </c>
      <c r="O10" s="9" t="s">
        <v>76</v>
      </c>
      <c r="P10" s="9" t="s">
        <v>19</v>
      </c>
    </row>
    <row r="11" spans="1:16" ht="85.5" x14ac:dyDescent="0.25">
      <c r="A11" s="57" t="s">
        <v>77</v>
      </c>
      <c r="B11" s="5" t="s">
        <v>21</v>
      </c>
      <c r="C11" s="59" t="s">
        <v>64</v>
      </c>
      <c r="D11" s="9" t="s">
        <v>78</v>
      </c>
      <c r="E11" s="9" t="s">
        <v>79</v>
      </c>
      <c r="F11" s="9" t="s">
        <v>80</v>
      </c>
      <c r="G11" s="9" t="s">
        <v>81</v>
      </c>
      <c r="H11" s="9" t="s">
        <v>82</v>
      </c>
      <c r="I11" s="9" t="s">
        <v>83</v>
      </c>
      <c r="J11" s="9" t="s">
        <v>84</v>
      </c>
      <c r="K11" s="9" t="s">
        <v>85</v>
      </c>
      <c r="L11" s="9" t="s">
        <v>86</v>
      </c>
      <c r="M11" s="9" t="s">
        <v>87</v>
      </c>
      <c r="N11" s="9" t="s">
        <v>19</v>
      </c>
      <c r="O11" s="9" t="s">
        <v>88</v>
      </c>
      <c r="P11" s="9" t="s">
        <v>89</v>
      </c>
    </row>
    <row r="12" spans="1:16" ht="43.5" x14ac:dyDescent="0.25">
      <c r="A12" s="56" t="s">
        <v>66</v>
      </c>
      <c r="B12" s="52" t="s">
        <v>67</v>
      </c>
      <c r="C12" s="62" t="s">
        <v>90</v>
      </c>
      <c r="D12" s="9" t="s">
        <v>19</v>
      </c>
      <c r="E12" s="9" t="s">
        <v>91</v>
      </c>
      <c r="F12" s="9" t="s">
        <v>33</v>
      </c>
      <c r="G12" s="9" t="s">
        <v>33</v>
      </c>
      <c r="H12" s="9" t="s">
        <v>92</v>
      </c>
      <c r="I12" s="9" t="s">
        <v>93</v>
      </c>
      <c r="J12" s="9" t="s">
        <v>19</v>
      </c>
      <c r="K12" s="9" t="s">
        <v>94</v>
      </c>
      <c r="L12" s="9" t="s">
        <v>19</v>
      </c>
      <c r="M12" s="9" t="s">
        <v>19</v>
      </c>
      <c r="N12" s="9" t="s">
        <v>19</v>
      </c>
      <c r="O12" s="9" t="s">
        <v>95</v>
      </c>
      <c r="P12" s="9" t="s">
        <v>19</v>
      </c>
    </row>
    <row r="13" spans="1:16" ht="129" customHeight="1" x14ac:dyDescent="0.25">
      <c r="A13" s="53" t="s">
        <v>20</v>
      </c>
      <c r="B13" s="5" t="s">
        <v>21</v>
      </c>
      <c r="C13" s="60" t="s">
        <v>30</v>
      </c>
      <c r="D13" s="9" t="s">
        <v>96</v>
      </c>
      <c r="E13" s="9" t="s">
        <v>97</v>
      </c>
      <c r="F13" s="9" t="s">
        <v>98</v>
      </c>
      <c r="G13" s="9" t="s">
        <v>99</v>
      </c>
      <c r="H13" s="9" t="s">
        <v>100</v>
      </c>
      <c r="I13" s="9" t="s">
        <v>101</v>
      </c>
      <c r="J13" s="9" t="s">
        <v>102</v>
      </c>
      <c r="K13" s="9" t="s">
        <v>103</v>
      </c>
      <c r="L13" s="9" t="s">
        <v>19</v>
      </c>
      <c r="M13" s="9" t="s">
        <v>104</v>
      </c>
      <c r="N13" s="9" t="s">
        <v>105</v>
      </c>
      <c r="O13" s="9" t="s">
        <v>106</v>
      </c>
      <c r="P13" s="9" t="s">
        <v>107</v>
      </c>
    </row>
    <row r="14" spans="1:16" ht="85.5" x14ac:dyDescent="0.25">
      <c r="A14" s="54" t="s">
        <v>37</v>
      </c>
      <c r="B14" s="5" t="s">
        <v>21</v>
      </c>
      <c r="C14" s="59" t="s">
        <v>22</v>
      </c>
      <c r="D14" s="9" t="s">
        <v>19</v>
      </c>
      <c r="E14" s="9" t="s">
        <v>108</v>
      </c>
      <c r="F14" s="9" t="s">
        <v>109</v>
      </c>
      <c r="G14" s="9" t="s">
        <v>34</v>
      </c>
      <c r="H14" s="9" t="s">
        <v>110</v>
      </c>
      <c r="I14" s="9" t="s">
        <v>111</v>
      </c>
      <c r="J14" s="9" t="s">
        <v>112</v>
      </c>
      <c r="K14" s="9" t="s">
        <v>113</v>
      </c>
      <c r="L14" s="9" t="s">
        <v>114</v>
      </c>
      <c r="M14" s="9" t="s">
        <v>115</v>
      </c>
      <c r="N14" s="9" t="s">
        <v>19</v>
      </c>
      <c r="O14" s="9" t="s">
        <v>19</v>
      </c>
      <c r="P14" s="9" t="s">
        <v>19</v>
      </c>
    </row>
    <row r="15" spans="1:16" ht="64.5" x14ac:dyDescent="0.25">
      <c r="A15" s="52" t="s">
        <v>16</v>
      </c>
      <c r="B15" s="52" t="s">
        <v>67</v>
      </c>
      <c r="C15" s="61" t="s">
        <v>116</v>
      </c>
      <c r="D15" s="9" t="s">
        <v>19</v>
      </c>
      <c r="E15" s="9" t="s">
        <v>117</v>
      </c>
      <c r="F15" s="9" t="s">
        <v>118</v>
      </c>
      <c r="G15" s="9" t="s">
        <v>119</v>
      </c>
      <c r="H15" s="9" t="s">
        <v>120</v>
      </c>
      <c r="I15" s="9" t="s">
        <v>34</v>
      </c>
      <c r="J15" s="9" t="s">
        <v>121</v>
      </c>
      <c r="K15" s="9" t="s">
        <v>122</v>
      </c>
      <c r="L15" s="9" t="s">
        <v>121</v>
      </c>
      <c r="M15" s="9" t="s">
        <v>123</v>
      </c>
      <c r="N15" s="9" t="s">
        <v>121</v>
      </c>
      <c r="O15" s="9" t="s">
        <v>124</v>
      </c>
      <c r="P15" s="9" t="s">
        <v>19</v>
      </c>
    </row>
    <row r="16" spans="1:16" ht="43.5" x14ac:dyDescent="0.25">
      <c r="A16" s="57" t="s">
        <v>77</v>
      </c>
      <c r="B16" s="5" t="s">
        <v>21</v>
      </c>
      <c r="C16" s="61" t="s">
        <v>125</v>
      </c>
      <c r="D16" s="9" t="s">
        <v>19</v>
      </c>
      <c r="E16" s="9" t="s">
        <v>19</v>
      </c>
      <c r="F16" s="9" t="s">
        <v>19</v>
      </c>
      <c r="G16" s="9" t="s">
        <v>19</v>
      </c>
      <c r="H16" s="9" t="s">
        <v>19</v>
      </c>
      <c r="I16" s="9" t="s">
        <v>19</v>
      </c>
      <c r="J16" s="9" t="s">
        <v>19</v>
      </c>
      <c r="K16" s="9" t="s">
        <v>19</v>
      </c>
      <c r="L16" s="9" t="s">
        <v>19</v>
      </c>
      <c r="M16" s="9" t="s">
        <v>19</v>
      </c>
      <c r="N16" s="9" t="s">
        <v>19</v>
      </c>
      <c r="O16" s="9" t="s">
        <v>19</v>
      </c>
      <c r="P16" s="9" t="s">
        <v>19</v>
      </c>
    </row>
    <row r="17" spans="1:16" ht="33" x14ac:dyDescent="0.25">
      <c r="A17" s="54" t="s">
        <v>37</v>
      </c>
      <c r="B17" s="5" t="s">
        <v>21</v>
      </c>
      <c r="C17" s="61" t="s">
        <v>116</v>
      </c>
      <c r="D17" s="9" t="s">
        <v>126</v>
      </c>
      <c r="E17" s="9" t="s">
        <v>127</v>
      </c>
      <c r="F17" s="9" t="s">
        <v>34</v>
      </c>
      <c r="G17" s="9" t="s">
        <v>128</v>
      </c>
      <c r="H17" s="9" t="s">
        <v>129</v>
      </c>
      <c r="I17" s="9" t="s">
        <v>19</v>
      </c>
      <c r="J17" s="9" t="s">
        <v>19</v>
      </c>
      <c r="K17" s="9" t="s">
        <v>19</v>
      </c>
      <c r="L17" s="9" t="s">
        <v>19</v>
      </c>
      <c r="M17" s="9" t="s">
        <v>19</v>
      </c>
      <c r="N17" s="9" t="s">
        <v>19</v>
      </c>
      <c r="O17" s="9" t="s">
        <v>19</v>
      </c>
      <c r="P17" s="9" t="s">
        <v>19</v>
      </c>
    </row>
    <row r="18" spans="1:16" ht="408.95" customHeight="1" x14ac:dyDescent="0.25">
      <c r="A18" s="52" t="s">
        <v>16</v>
      </c>
      <c r="B18" s="52" t="s">
        <v>67</v>
      </c>
      <c r="C18" s="61" t="s">
        <v>116</v>
      </c>
      <c r="D18" s="9" t="s">
        <v>130</v>
      </c>
      <c r="E18" s="9" t="s">
        <v>131</v>
      </c>
      <c r="F18" s="9" t="s">
        <v>132</v>
      </c>
      <c r="G18" s="90" t="s">
        <v>133</v>
      </c>
      <c r="H18" s="9" t="s">
        <v>134</v>
      </c>
      <c r="I18" s="9" t="s">
        <v>135</v>
      </c>
      <c r="J18" s="90" t="s">
        <v>136</v>
      </c>
      <c r="K18" s="90" t="s">
        <v>137</v>
      </c>
      <c r="L18" s="90" t="s">
        <v>138</v>
      </c>
      <c r="M18" s="9" t="s">
        <v>139</v>
      </c>
      <c r="N18" s="9" t="s">
        <v>140</v>
      </c>
      <c r="O18" s="9" t="s">
        <v>141</v>
      </c>
      <c r="P18" s="9" t="s">
        <v>142</v>
      </c>
    </row>
    <row r="19" spans="1:16" ht="64.5" x14ac:dyDescent="0.25">
      <c r="A19" s="52" t="s">
        <v>16</v>
      </c>
      <c r="B19" s="52" t="s">
        <v>67</v>
      </c>
      <c r="C19" s="61" t="s">
        <v>116</v>
      </c>
      <c r="D19" s="9" t="s">
        <v>143</v>
      </c>
      <c r="E19" s="9" t="s">
        <v>144</v>
      </c>
      <c r="F19" s="9" t="s">
        <v>145</v>
      </c>
      <c r="G19" s="9" t="s">
        <v>146</v>
      </c>
      <c r="H19" s="9" t="s">
        <v>147</v>
      </c>
      <c r="I19" s="9" t="s">
        <v>148</v>
      </c>
      <c r="J19" s="90" t="s">
        <v>149</v>
      </c>
      <c r="K19" s="90" t="s">
        <v>150</v>
      </c>
      <c r="L19" s="90" t="s">
        <v>151</v>
      </c>
      <c r="M19" s="9" t="s">
        <v>152</v>
      </c>
      <c r="N19" s="68"/>
      <c r="O19" s="9" t="s">
        <v>153</v>
      </c>
      <c r="P19" s="6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17"/>
  <sheetViews>
    <sheetView zoomScale="25" zoomScaleNormal="25" workbookViewId="0">
      <selection sqref="A1:G1"/>
    </sheetView>
  </sheetViews>
  <sheetFormatPr baseColWidth="10" defaultColWidth="9.140625" defaultRowHeight="15" x14ac:dyDescent="0.25"/>
  <cols>
    <col min="1" max="1" width="12.42578125" customWidth="1"/>
    <col min="2" max="3" width="45" bestFit="1" customWidth="1"/>
    <col min="4" max="4" width="17.42578125" customWidth="1"/>
    <col min="5" max="5" width="45" bestFit="1" customWidth="1"/>
    <col min="6" max="6" width="44.85546875" customWidth="1"/>
    <col min="7" max="7" width="14" customWidth="1"/>
    <col min="8" max="8" width="15.42578125" customWidth="1"/>
    <col min="9" max="9" width="18.42578125" customWidth="1"/>
    <col min="10" max="10" width="17.85546875" customWidth="1"/>
    <col min="11" max="11" width="19" customWidth="1"/>
    <col min="12" max="12" width="17.42578125" customWidth="1"/>
    <col min="13" max="13" width="16" customWidth="1"/>
    <col min="14" max="14" width="43.140625" customWidth="1"/>
    <col min="15" max="16" width="16.140625" customWidth="1"/>
    <col min="17" max="17" width="16.42578125" customWidth="1"/>
    <col min="18" max="19" width="14.42578125" customWidth="1"/>
    <col min="20" max="20" width="16" customWidth="1"/>
    <col min="21" max="21" width="14.42578125" customWidth="1"/>
    <col min="22" max="22" width="16.85546875" customWidth="1"/>
    <col min="23" max="23" width="19.42578125" customWidth="1"/>
    <col min="24" max="25" width="16.42578125" customWidth="1"/>
    <col min="26" max="26" width="29.85546875" customWidth="1"/>
    <col min="27" max="27" width="26.42578125" customWidth="1"/>
    <col min="28" max="28" width="20.85546875" customWidth="1"/>
    <col min="29" max="29" width="19.42578125" customWidth="1"/>
    <col min="30" max="30" width="16.42578125" customWidth="1"/>
    <col min="31" max="31" width="23.140625" customWidth="1"/>
    <col min="32" max="32" width="19" customWidth="1"/>
    <col min="33" max="33" width="22.140625" customWidth="1"/>
    <col min="34" max="34" width="17.42578125" customWidth="1"/>
    <col min="35" max="35" width="17.140625" customWidth="1"/>
    <col min="36" max="36" width="17.42578125" customWidth="1"/>
    <col min="37" max="37" width="18.140625" customWidth="1"/>
    <col min="38" max="38" width="17.85546875" customWidth="1"/>
    <col min="39" max="39" width="16.42578125" customWidth="1"/>
    <col min="40" max="40" width="20.140625" customWidth="1"/>
    <col min="41" max="42" width="20.42578125" customWidth="1"/>
    <col min="43" max="43" width="22.140625" customWidth="1"/>
    <col min="44" max="44" width="19.42578125" customWidth="1"/>
    <col min="45" max="45" width="20.42578125" customWidth="1"/>
    <col min="46" max="46" width="21" customWidth="1"/>
    <col min="47" max="47" width="23.42578125" customWidth="1"/>
    <col min="48" max="48" width="25" customWidth="1"/>
    <col min="49" max="49" width="28.140625" customWidth="1"/>
    <col min="50" max="50" width="21.140625" customWidth="1"/>
    <col min="51" max="51" width="21.85546875" customWidth="1"/>
    <col min="52" max="52" width="18.85546875" customWidth="1"/>
    <col min="53" max="53" width="21" customWidth="1"/>
    <col min="54" max="54" width="18.42578125" customWidth="1"/>
    <col min="55" max="56" width="19.42578125" customWidth="1"/>
    <col min="57" max="57" width="19.85546875" customWidth="1"/>
    <col min="58" max="58" width="22.42578125" customWidth="1"/>
    <col min="59" max="59" width="16.42578125" customWidth="1"/>
    <col min="60" max="61" width="19.42578125" customWidth="1"/>
    <col min="62" max="62" width="22.140625" customWidth="1"/>
    <col min="63" max="63" width="19.85546875" customWidth="1"/>
    <col min="64" max="64" width="24.42578125" customWidth="1"/>
    <col min="65" max="66" width="19.42578125" customWidth="1"/>
    <col min="67" max="67" width="23.42578125" customWidth="1"/>
    <col min="68" max="68" width="40" customWidth="1"/>
    <col min="69" max="69" width="37.42578125" customWidth="1"/>
    <col min="70" max="70" width="45" bestFit="1" customWidth="1"/>
  </cols>
  <sheetData>
    <row r="1" spans="1:70" ht="15.95" customHeight="1" x14ac:dyDescent="0.25">
      <c r="A1" s="99" t="s">
        <v>154</v>
      </c>
      <c r="B1" s="99"/>
      <c r="C1" s="99"/>
      <c r="D1" s="99"/>
      <c r="E1" s="99"/>
      <c r="F1" s="99"/>
      <c r="G1" s="99"/>
      <c r="H1" s="100" t="s">
        <v>155</v>
      </c>
      <c r="I1" s="101"/>
      <c r="J1" s="101"/>
      <c r="K1" s="101"/>
      <c r="L1" s="101"/>
      <c r="M1" s="101"/>
      <c r="N1" s="101"/>
      <c r="O1" s="101"/>
      <c r="P1" s="101"/>
      <c r="Q1" s="101"/>
      <c r="R1" s="101"/>
      <c r="S1" s="101"/>
      <c r="T1" s="101"/>
      <c r="U1" s="101"/>
      <c r="V1" s="101"/>
      <c r="W1" s="101"/>
      <c r="X1" s="101"/>
      <c r="Y1" s="101"/>
      <c r="Z1" s="101"/>
      <c r="AA1" s="101"/>
      <c r="AB1" s="102" t="s">
        <v>156</v>
      </c>
      <c r="AC1" s="103"/>
      <c r="AD1" s="103"/>
      <c r="AE1" s="103"/>
      <c r="AF1" s="103"/>
      <c r="AG1" s="103"/>
      <c r="AH1" s="103"/>
      <c r="AI1" s="103"/>
      <c r="AJ1" s="103"/>
      <c r="AK1" s="103"/>
      <c r="AL1" s="103"/>
      <c r="AM1" s="103"/>
      <c r="AN1" s="103"/>
      <c r="AO1" s="103"/>
      <c r="AP1" s="104"/>
      <c r="AQ1" s="105" t="s">
        <v>157</v>
      </c>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row>
    <row r="2" spans="1:70" ht="117" x14ac:dyDescent="0.25">
      <c r="A2" s="50" t="s">
        <v>158</v>
      </c>
      <c r="B2" s="50" t="s">
        <v>0</v>
      </c>
      <c r="C2" s="51" t="s">
        <v>159</v>
      </c>
      <c r="D2" s="51" t="s">
        <v>1</v>
      </c>
      <c r="E2" s="51" t="s">
        <v>2</v>
      </c>
      <c r="F2" s="51" t="s">
        <v>160</v>
      </c>
      <c r="G2" s="51" t="s">
        <v>161</v>
      </c>
      <c r="H2" s="51" t="s">
        <v>162</v>
      </c>
      <c r="I2" s="51" t="s">
        <v>163</v>
      </c>
      <c r="J2" s="51" t="s">
        <v>164</v>
      </c>
      <c r="K2" s="51" t="s">
        <v>165</v>
      </c>
      <c r="L2" s="51" t="s">
        <v>166</v>
      </c>
      <c r="M2" s="51" t="s">
        <v>167</v>
      </c>
      <c r="N2" s="51" t="s">
        <v>3</v>
      </c>
      <c r="O2" s="51" t="s">
        <v>168</v>
      </c>
      <c r="P2" s="51" t="s">
        <v>169</v>
      </c>
      <c r="Q2" s="51" t="s">
        <v>170</v>
      </c>
      <c r="R2" s="51" t="s">
        <v>171</v>
      </c>
      <c r="S2" s="51" t="s">
        <v>172</v>
      </c>
      <c r="T2" s="51" t="s">
        <v>173</v>
      </c>
      <c r="U2" s="51" t="s">
        <v>174</v>
      </c>
      <c r="V2" s="51" t="s">
        <v>175</v>
      </c>
      <c r="W2" s="51" t="s">
        <v>176</v>
      </c>
      <c r="X2" s="51" t="s">
        <v>177</v>
      </c>
      <c r="Y2" s="51" t="s">
        <v>178</v>
      </c>
      <c r="Z2" s="51" t="s">
        <v>4</v>
      </c>
      <c r="AA2" s="51" t="s">
        <v>5</v>
      </c>
      <c r="AB2" s="51" t="s">
        <v>179</v>
      </c>
      <c r="AC2" s="51" t="s">
        <v>180</v>
      </c>
      <c r="AD2" s="51" t="s">
        <v>181</v>
      </c>
      <c r="AE2" s="51" t="s">
        <v>182</v>
      </c>
      <c r="AF2" s="51" t="s">
        <v>183</v>
      </c>
      <c r="AG2" s="51" t="s">
        <v>184</v>
      </c>
      <c r="AH2" s="51" t="s">
        <v>185</v>
      </c>
      <c r="AI2" s="51" t="s">
        <v>186</v>
      </c>
      <c r="AJ2" s="51" t="s">
        <v>187</v>
      </c>
      <c r="AK2" s="51" t="s">
        <v>188</v>
      </c>
      <c r="AL2" s="51" t="s">
        <v>189</v>
      </c>
      <c r="AM2" s="51" t="s">
        <v>190</v>
      </c>
      <c r="AN2" s="51" t="s">
        <v>191</v>
      </c>
      <c r="AO2" s="51" t="s">
        <v>192</v>
      </c>
      <c r="AP2" s="51" t="s">
        <v>6</v>
      </c>
      <c r="AQ2" s="51" t="s">
        <v>7</v>
      </c>
      <c r="AR2" s="51" t="s">
        <v>193</v>
      </c>
      <c r="AS2" s="51" t="s">
        <v>194</v>
      </c>
      <c r="AT2" s="51" t="s">
        <v>195</v>
      </c>
      <c r="AU2" s="51" t="s">
        <v>196</v>
      </c>
      <c r="AV2" s="51" t="s">
        <v>197</v>
      </c>
      <c r="AW2" s="51" t="s">
        <v>8</v>
      </c>
      <c r="AX2" s="51" t="s">
        <v>9</v>
      </c>
      <c r="AY2" s="51" t="s">
        <v>198</v>
      </c>
      <c r="AZ2" s="51" t="s">
        <v>199</v>
      </c>
      <c r="BA2" s="51" t="s">
        <v>200</v>
      </c>
      <c r="BB2" s="51" t="s">
        <v>201</v>
      </c>
      <c r="BC2" s="51" t="s">
        <v>202</v>
      </c>
      <c r="BD2" s="51" t="s">
        <v>203</v>
      </c>
      <c r="BE2" s="51" t="s">
        <v>204</v>
      </c>
      <c r="BF2" s="51" t="s">
        <v>205</v>
      </c>
      <c r="BG2" s="51" t="s">
        <v>206</v>
      </c>
      <c r="BH2" s="51" t="s">
        <v>10</v>
      </c>
      <c r="BI2" s="51" t="s">
        <v>11</v>
      </c>
      <c r="BJ2" s="51" t="s">
        <v>12</v>
      </c>
      <c r="BK2" s="51" t="s">
        <v>207</v>
      </c>
      <c r="BL2" s="51" t="s">
        <v>208</v>
      </c>
      <c r="BM2" s="51" t="s">
        <v>209</v>
      </c>
      <c r="BN2" s="51" t="s">
        <v>210</v>
      </c>
      <c r="BO2" s="51" t="s">
        <v>211</v>
      </c>
      <c r="BP2" s="51" t="s">
        <v>13</v>
      </c>
      <c r="BQ2" s="51" t="s">
        <v>14</v>
      </c>
      <c r="BR2" s="51" t="s">
        <v>15</v>
      </c>
    </row>
    <row r="3" spans="1:70" ht="22.5" x14ac:dyDescent="0.25">
      <c r="A3" s="50" t="s">
        <v>212</v>
      </c>
      <c r="B3" s="52" t="s">
        <v>16</v>
      </c>
      <c r="C3" s="9" t="s">
        <v>19</v>
      </c>
      <c r="D3" s="52" t="s">
        <v>17</v>
      </c>
      <c r="E3" s="61" t="s">
        <v>18</v>
      </c>
      <c r="F3" s="9" t="s">
        <v>213</v>
      </c>
      <c r="G3" s="5" t="s">
        <v>214</v>
      </c>
      <c r="H3" s="9" t="s">
        <v>19</v>
      </c>
      <c r="I3" s="5" t="s">
        <v>215</v>
      </c>
      <c r="J3" s="5" t="s">
        <v>216</v>
      </c>
      <c r="K3" s="5" t="s">
        <v>217</v>
      </c>
      <c r="L3" s="5" t="s">
        <v>218</v>
      </c>
      <c r="M3" s="5" t="s">
        <v>218</v>
      </c>
      <c r="N3" s="9" t="s">
        <v>19</v>
      </c>
      <c r="O3" s="5" t="s">
        <v>215</v>
      </c>
      <c r="P3" s="5" t="s">
        <v>219</v>
      </c>
      <c r="Q3" s="5" t="s">
        <v>219</v>
      </c>
      <c r="R3" s="5" t="s">
        <v>215</v>
      </c>
      <c r="S3" s="5" t="s">
        <v>218</v>
      </c>
      <c r="T3" s="5" t="s">
        <v>218</v>
      </c>
      <c r="U3" s="5" t="s">
        <v>215</v>
      </c>
      <c r="V3" s="5" t="s">
        <v>215</v>
      </c>
      <c r="W3" s="5" t="s">
        <v>215</v>
      </c>
      <c r="X3" s="5" t="s">
        <v>218</v>
      </c>
      <c r="Y3" s="5" t="s">
        <v>218</v>
      </c>
      <c r="Z3" s="9" t="s">
        <v>19</v>
      </c>
      <c r="AA3" s="9" t="s">
        <v>19</v>
      </c>
      <c r="AB3" s="5" t="s">
        <v>215</v>
      </c>
      <c r="AC3" s="5" t="s">
        <v>215</v>
      </c>
      <c r="AD3" s="5" t="s">
        <v>218</v>
      </c>
      <c r="AE3" s="5" t="s">
        <v>215</v>
      </c>
      <c r="AF3" s="5" t="s">
        <v>218</v>
      </c>
      <c r="AG3" s="5" t="s">
        <v>215</v>
      </c>
      <c r="AH3" s="5" t="s">
        <v>215</v>
      </c>
      <c r="AI3" s="5" t="s">
        <v>215</v>
      </c>
      <c r="AJ3" s="5" t="s">
        <v>215</v>
      </c>
      <c r="AK3" s="5" t="s">
        <v>215</v>
      </c>
      <c r="AL3" s="5" t="s">
        <v>215</v>
      </c>
      <c r="AM3" s="5" t="s">
        <v>215</v>
      </c>
      <c r="AN3" s="5" t="s">
        <v>218</v>
      </c>
      <c r="AO3" s="5" t="s">
        <v>215</v>
      </c>
      <c r="AP3" s="9" t="s">
        <v>19</v>
      </c>
      <c r="AQ3" s="9" t="s">
        <v>19</v>
      </c>
      <c r="AR3" s="5" t="s">
        <v>215</v>
      </c>
      <c r="AS3" s="5" t="s">
        <v>215</v>
      </c>
      <c r="AT3" s="5" t="s">
        <v>218</v>
      </c>
      <c r="AU3" s="5" t="s">
        <v>215</v>
      </c>
      <c r="AV3" s="5" t="s">
        <v>215</v>
      </c>
      <c r="AW3" s="9" t="s">
        <v>19</v>
      </c>
      <c r="AX3" s="9" t="s">
        <v>19</v>
      </c>
      <c r="AY3" s="5" t="s">
        <v>215</v>
      </c>
      <c r="AZ3" s="5" t="s">
        <v>215</v>
      </c>
      <c r="BA3" s="5" t="s">
        <v>215</v>
      </c>
      <c r="BB3" s="5" t="s">
        <v>215</v>
      </c>
      <c r="BC3" s="5" t="s">
        <v>218</v>
      </c>
      <c r="BD3" s="5" t="s">
        <v>218</v>
      </c>
      <c r="BE3" s="5" t="s">
        <v>215</v>
      </c>
      <c r="BF3" s="5" t="s">
        <v>215</v>
      </c>
      <c r="BG3" s="5" t="s">
        <v>218</v>
      </c>
      <c r="BH3" s="9" t="s">
        <v>19</v>
      </c>
      <c r="BI3" s="9" t="s">
        <v>19</v>
      </c>
      <c r="BJ3" s="9" t="s">
        <v>19</v>
      </c>
      <c r="BK3" s="5" t="s">
        <v>215</v>
      </c>
      <c r="BL3" s="5" t="s">
        <v>215</v>
      </c>
      <c r="BM3" s="5" t="s">
        <v>215</v>
      </c>
      <c r="BN3" s="5" t="s">
        <v>218</v>
      </c>
      <c r="BO3" s="5" t="s">
        <v>218</v>
      </c>
      <c r="BP3" s="9" t="s">
        <v>19</v>
      </c>
      <c r="BQ3" s="9" t="s">
        <v>19</v>
      </c>
      <c r="BR3" s="9" t="s">
        <v>19</v>
      </c>
    </row>
    <row r="4" spans="1:70" ht="211.5" x14ac:dyDescent="0.25">
      <c r="A4" s="50" t="s">
        <v>212</v>
      </c>
      <c r="B4" s="53" t="s">
        <v>20</v>
      </c>
      <c r="C4" s="9" t="s">
        <v>19</v>
      </c>
      <c r="D4" s="5" t="s">
        <v>21</v>
      </c>
      <c r="E4" s="59" t="s">
        <v>22</v>
      </c>
      <c r="F4" s="9" t="s">
        <v>19</v>
      </c>
      <c r="G4" s="5" t="s">
        <v>214</v>
      </c>
      <c r="H4" s="9" t="s">
        <v>19</v>
      </c>
      <c r="I4" s="5" t="s">
        <v>215</v>
      </c>
      <c r="J4" s="5" t="s">
        <v>215</v>
      </c>
      <c r="K4" s="5" t="s">
        <v>215</v>
      </c>
      <c r="L4" s="5" t="s">
        <v>218</v>
      </c>
      <c r="M4" s="5" t="s">
        <v>218</v>
      </c>
      <c r="N4" s="9" t="s">
        <v>19</v>
      </c>
      <c r="O4" s="5" t="s">
        <v>215</v>
      </c>
      <c r="P4" s="5" t="s">
        <v>215</v>
      </c>
      <c r="Q4" s="5" t="s">
        <v>218</v>
      </c>
      <c r="R4" s="5" t="s">
        <v>215</v>
      </c>
      <c r="S4" s="5" t="s">
        <v>218</v>
      </c>
      <c r="T4" s="5" t="s">
        <v>218</v>
      </c>
      <c r="U4" s="5" t="s">
        <v>215</v>
      </c>
      <c r="V4" s="5" t="s">
        <v>215</v>
      </c>
      <c r="W4" s="5" t="s">
        <v>215</v>
      </c>
      <c r="X4" s="5" t="s">
        <v>218</v>
      </c>
      <c r="Y4" s="5" t="s">
        <v>218</v>
      </c>
      <c r="Z4" s="9" t="s">
        <v>19</v>
      </c>
      <c r="AA4" s="9" t="s">
        <v>19</v>
      </c>
      <c r="AB4" s="5" t="s">
        <v>217</v>
      </c>
      <c r="AC4" s="6" t="s">
        <v>220</v>
      </c>
      <c r="AD4" s="5" t="s">
        <v>218</v>
      </c>
      <c r="AE4" s="5" t="s">
        <v>215</v>
      </c>
      <c r="AF4" s="5" t="s">
        <v>218</v>
      </c>
      <c r="AG4" s="5" t="s">
        <v>215</v>
      </c>
      <c r="AH4" s="5" t="s">
        <v>215</v>
      </c>
      <c r="AI4" s="5" t="s">
        <v>216</v>
      </c>
      <c r="AJ4" s="5" t="s">
        <v>218</v>
      </c>
      <c r="AK4" s="5" t="s">
        <v>215</v>
      </c>
      <c r="AL4" s="5" t="s">
        <v>215</v>
      </c>
      <c r="AM4" s="5" t="s">
        <v>218</v>
      </c>
      <c r="AN4" s="5" t="s">
        <v>215</v>
      </c>
      <c r="AO4" s="5" t="s">
        <v>215</v>
      </c>
      <c r="AP4" s="9" t="s">
        <v>23</v>
      </c>
      <c r="AQ4" s="9" t="s">
        <v>24</v>
      </c>
      <c r="AR4" s="5" t="s">
        <v>217</v>
      </c>
      <c r="AS4" s="5" t="s">
        <v>217</v>
      </c>
      <c r="AT4" s="5" t="s">
        <v>218</v>
      </c>
      <c r="AU4" s="5" t="s">
        <v>216</v>
      </c>
      <c r="AV4" s="5" t="s">
        <v>217</v>
      </c>
      <c r="AW4" s="9" t="s">
        <v>25</v>
      </c>
      <c r="AX4" s="9" t="s">
        <v>26</v>
      </c>
      <c r="AY4" s="5" t="s">
        <v>215</v>
      </c>
      <c r="AZ4" s="5" t="s">
        <v>215</v>
      </c>
      <c r="BA4" s="5" t="s">
        <v>215</v>
      </c>
      <c r="BB4" s="5" t="s">
        <v>215</v>
      </c>
      <c r="BC4" s="5" t="s">
        <v>218</v>
      </c>
      <c r="BD4" s="5" t="s">
        <v>218</v>
      </c>
      <c r="BE4" s="5" t="s">
        <v>215</v>
      </c>
      <c r="BF4" s="6" t="s">
        <v>220</v>
      </c>
      <c r="BG4" s="5" t="s">
        <v>218</v>
      </c>
      <c r="BH4" s="9" t="s">
        <v>27</v>
      </c>
      <c r="BI4" s="9" t="s">
        <v>28</v>
      </c>
      <c r="BJ4" s="9" t="s">
        <v>29</v>
      </c>
      <c r="BK4" s="5" t="s">
        <v>215</v>
      </c>
      <c r="BL4" s="5" t="s">
        <v>215</v>
      </c>
      <c r="BM4" s="6" t="s">
        <v>220</v>
      </c>
      <c r="BN4" s="5" t="s">
        <v>218</v>
      </c>
      <c r="BO4" s="6" t="s">
        <v>220</v>
      </c>
      <c r="BP4" s="9" t="s">
        <v>19</v>
      </c>
      <c r="BQ4" s="9" t="s">
        <v>19</v>
      </c>
      <c r="BR4" s="9" t="s">
        <v>19</v>
      </c>
    </row>
    <row r="5" spans="1:70" ht="43.5" x14ac:dyDescent="0.25">
      <c r="A5" s="50" t="s">
        <v>212</v>
      </c>
      <c r="B5" s="52" t="s">
        <v>16</v>
      </c>
      <c r="C5" s="9" t="s">
        <v>19</v>
      </c>
      <c r="D5" s="52" t="s">
        <v>17</v>
      </c>
      <c r="E5" s="60" t="s">
        <v>30</v>
      </c>
      <c r="F5" s="9" t="s">
        <v>19</v>
      </c>
      <c r="G5" s="5" t="s">
        <v>214</v>
      </c>
      <c r="H5" s="9" t="s">
        <v>19</v>
      </c>
      <c r="I5" s="5" t="s">
        <v>215</v>
      </c>
      <c r="J5" s="5" t="s">
        <v>215</v>
      </c>
      <c r="K5" s="5" t="s">
        <v>215</v>
      </c>
      <c r="L5" s="5" t="s">
        <v>218</v>
      </c>
      <c r="M5" s="5" t="s">
        <v>218</v>
      </c>
      <c r="N5" s="9" t="s">
        <v>31</v>
      </c>
      <c r="O5" s="5" t="s">
        <v>221</v>
      </c>
      <c r="P5" s="5" t="s">
        <v>221</v>
      </c>
      <c r="Q5" s="5" t="s">
        <v>221</v>
      </c>
      <c r="R5" s="5" t="s">
        <v>215</v>
      </c>
      <c r="S5" s="5" t="s">
        <v>217</v>
      </c>
      <c r="T5" s="5" t="s">
        <v>218</v>
      </c>
      <c r="U5" s="5" t="s">
        <v>215</v>
      </c>
      <c r="V5" s="5" t="s">
        <v>215</v>
      </c>
      <c r="W5" s="5" t="s">
        <v>215</v>
      </c>
      <c r="X5" s="5" t="s">
        <v>218</v>
      </c>
      <c r="Y5" s="5" t="s">
        <v>218</v>
      </c>
      <c r="Z5" s="9" t="s">
        <v>32</v>
      </c>
      <c r="AA5" s="9" t="s">
        <v>33</v>
      </c>
      <c r="AB5" s="5" t="s">
        <v>215</v>
      </c>
      <c r="AC5" s="5" t="s">
        <v>215</v>
      </c>
      <c r="AD5" s="5" t="s">
        <v>215</v>
      </c>
      <c r="AE5" s="5" t="s">
        <v>215</v>
      </c>
      <c r="AF5" s="5" t="s">
        <v>222</v>
      </c>
      <c r="AG5" s="5" t="s">
        <v>222</v>
      </c>
      <c r="AH5" s="5" t="s">
        <v>215</v>
      </c>
      <c r="AI5" s="5" t="s">
        <v>215</v>
      </c>
      <c r="AJ5" s="5" t="s">
        <v>218</v>
      </c>
      <c r="AK5" s="5" t="s">
        <v>222</v>
      </c>
      <c r="AL5" s="5" t="s">
        <v>215</v>
      </c>
      <c r="AM5" s="5" t="s">
        <v>218</v>
      </c>
      <c r="AN5" s="5" t="s">
        <v>217</v>
      </c>
      <c r="AO5" s="5" t="s">
        <v>215</v>
      </c>
      <c r="AP5" s="9" t="s">
        <v>34</v>
      </c>
      <c r="AQ5" s="9" t="s">
        <v>35</v>
      </c>
      <c r="AR5" s="5" t="s">
        <v>216</v>
      </c>
      <c r="AS5" s="5" t="s">
        <v>215</v>
      </c>
      <c r="AT5" s="5" t="s">
        <v>218</v>
      </c>
      <c r="AU5" s="5" t="s">
        <v>218</v>
      </c>
      <c r="AV5" s="5" t="s">
        <v>215</v>
      </c>
      <c r="AW5" s="9" t="s">
        <v>33</v>
      </c>
      <c r="AX5" s="9" t="s">
        <v>19</v>
      </c>
      <c r="AY5" s="5" t="s">
        <v>215</v>
      </c>
      <c r="AZ5" s="5" t="s">
        <v>215</v>
      </c>
      <c r="BA5" s="5" t="s">
        <v>215</v>
      </c>
      <c r="BB5" s="5" t="s">
        <v>219</v>
      </c>
      <c r="BC5" s="5" t="s">
        <v>218</v>
      </c>
      <c r="BD5" s="5" t="s">
        <v>218</v>
      </c>
      <c r="BE5" s="5" t="s">
        <v>215</v>
      </c>
      <c r="BF5" s="5" t="s">
        <v>221</v>
      </c>
      <c r="BG5" s="5" t="s">
        <v>218</v>
      </c>
      <c r="BH5" s="9" t="s">
        <v>36</v>
      </c>
      <c r="BI5" s="9" t="s">
        <v>19</v>
      </c>
      <c r="BJ5" s="9" t="s">
        <v>19</v>
      </c>
      <c r="BK5" s="5" t="s">
        <v>215</v>
      </c>
      <c r="BL5" s="5" t="s">
        <v>215</v>
      </c>
      <c r="BM5" s="5" t="s">
        <v>215</v>
      </c>
      <c r="BN5" s="5" t="s">
        <v>218</v>
      </c>
      <c r="BO5" s="5" t="s">
        <v>219</v>
      </c>
      <c r="BP5" s="9" t="s">
        <v>19</v>
      </c>
      <c r="BQ5" s="9" t="s">
        <v>19</v>
      </c>
      <c r="BR5" s="9" t="s">
        <v>19</v>
      </c>
    </row>
    <row r="6" spans="1:70" ht="180" x14ac:dyDescent="0.25">
      <c r="A6" s="50" t="s">
        <v>212</v>
      </c>
      <c r="B6" s="54" t="s">
        <v>37</v>
      </c>
      <c r="C6" s="9" t="s">
        <v>19</v>
      </c>
      <c r="D6" s="5" t="s">
        <v>21</v>
      </c>
      <c r="E6" s="59" t="s">
        <v>22</v>
      </c>
      <c r="F6" s="9" t="s">
        <v>19</v>
      </c>
      <c r="G6" s="5" t="s">
        <v>214</v>
      </c>
      <c r="H6" s="9" t="s">
        <v>19</v>
      </c>
      <c r="I6" s="5" t="s">
        <v>215</v>
      </c>
      <c r="J6" s="5" t="s">
        <v>215</v>
      </c>
      <c r="K6" s="5" t="s">
        <v>215</v>
      </c>
      <c r="L6" s="5" t="s">
        <v>218</v>
      </c>
      <c r="M6" s="5" t="s">
        <v>218</v>
      </c>
      <c r="N6" s="9" t="s">
        <v>19</v>
      </c>
      <c r="O6" s="5" t="s">
        <v>216</v>
      </c>
      <c r="P6" s="5" t="s">
        <v>216</v>
      </c>
      <c r="Q6" s="5" t="s">
        <v>217</v>
      </c>
      <c r="R6" s="5" t="s">
        <v>215</v>
      </c>
      <c r="S6" s="5" t="s">
        <v>217</v>
      </c>
      <c r="T6" s="6" t="s">
        <v>220</v>
      </c>
      <c r="U6" s="5" t="s">
        <v>216</v>
      </c>
      <c r="V6" s="5" t="s">
        <v>215</v>
      </c>
      <c r="W6" s="5" t="s">
        <v>215</v>
      </c>
      <c r="X6" s="5" t="s">
        <v>218</v>
      </c>
      <c r="Y6" s="5" t="s">
        <v>218</v>
      </c>
      <c r="Z6" s="9" t="s">
        <v>38</v>
      </c>
      <c r="AA6" s="9" t="s">
        <v>39</v>
      </c>
      <c r="AB6" s="5" t="s">
        <v>217</v>
      </c>
      <c r="AC6" s="6" t="s">
        <v>220</v>
      </c>
      <c r="AD6" s="5" t="s">
        <v>218</v>
      </c>
      <c r="AE6" s="5" t="s">
        <v>215</v>
      </c>
      <c r="AF6" s="5" t="s">
        <v>218</v>
      </c>
      <c r="AG6" s="5" t="s">
        <v>215</v>
      </c>
      <c r="AH6" s="5" t="s">
        <v>216</v>
      </c>
      <c r="AI6" s="5" t="s">
        <v>216</v>
      </c>
      <c r="AJ6" s="5" t="s">
        <v>218</v>
      </c>
      <c r="AK6" s="5" t="s">
        <v>216</v>
      </c>
      <c r="AL6" s="5" t="s">
        <v>215</v>
      </c>
      <c r="AM6" s="5" t="s">
        <v>218</v>
      </c>
      <c r="AN6" s="5" t="s">
        <v>218</v>
      </c>
      <c r="AO6" s="5" t="s">
        <v>215</v>
      </c>
      <c r="AP6" s="9" t="s">
        <v>40</v>
      </c>
      <c r="AQ6" s="9" t="s">
        <v>41</v>
      </c>
      <c r="AR6" s="6" t="s">
        <v>220</v>
      </c>
      <c r="AS6" s="5" t="s">
        <v>216</v>
      </c>
      <c r="AT6" s="5" t="s">
        <v>215</v>
      </c>
      <c r="AU6" s="5" t="s">
        <v>218</v>
      </c>
      <c r="AV6" s="5" t="s">
        <v>215</v>
      </c>
      <c r="AW6" s="9" t="s">
        <v>42</v>
      </c>
      <c r="AX6" s="9" t="s">
        <v>43</v>
      </c>
      <c r="AY6" s="5" t="s">
        <v>215</v>
      </c>
      <c r="AZ6" s="5" t="s">
        <v>216</v>
      </c>
      <c r="BA6" s="5" t="s">
        <v>215</v>
      </c>
      <c r="BB6" s="5" t="s">
        <v>215</v>
      </c>
      <c r="BC6" s="5" t="s">
        <v>218</v>
      </c>
      <c r="BD6" s="6" t="s">
        <v>220</v>
      </c>
      <c r="BE6" s="5" t="s">
        <v>215</v>
      </c>
      <c r="BF6" s="6" t="s">
        <v>220</v>
      </c>
      <c r="BG6" s="5" t="s">
        <v>218</v>
      </c>
      <c r="BH6" s="9" t="s">
        <v>44</v>
      </c>
      <c r="BI6" s="9" t="s">
        <v>19</v>
      </c>
      <c r="BJ6" s="9" t="s">
        <v>45</v>
      </c>
      <c r="BK6" s="5" t="s">
        <v>215</v>
      </c>
      <c r="BL6" s="5" t="s">
        <v>215</v>
      </c>
      <c r="BM6" s="6" t="s">
        <v>220</v>
      </c>
      <c r="BN6" s="5" t="s">
        <v>218</v>
      </c>
      <c r="BO6" s="6" t="s">
        <v>220</v>
      </c>
      <c r="BP6" s="9" t="s">
        <v>19</v>
      </c>
      <c r="BQ6" s="9" t="s">
        <v>19</v>
      </c>
      <c r="BR6" s="9" t="s">
        <v>46</v>
      </c>
    </row>
    <row r="7" spans="1:70" ht="43.5" x14ac:dyDescent="0.25">
      <c r="A7" s="50" t="s">
        <v>212</v>
      </c>
      <c r="B7" s="52" t="s">
        <v>16</v>
      </c>
      <c r="C7" s="9" t="s">
        <v>19</v>
      </c>
      <c r="D7" s="52" t="s">
        <v>47</v>
      </c>
      <c r="E7" s="60" t="s">
        <v>30</v>
      </c>
      <c r="F7" s="9" t="s">
        <v>19</v>
      </c>
      <c r="G7" s="5" t="s">
        <v>223</v>
      </c>
      <c r="H7" s="9" t="s">
        <v>19</v>
      </c>
      <c r="I7" s="5" t="s">
        <v>215</v>
      </c>
      <c r="J7" s="5" t="s">
        <v>215</v>
      </c>
      <c r="K7" s="5" t="s">
        <v>215</v>
      </c>
      <c r="L7" s="5" t="s">
        <v>217</v>
      </c>
      <c r="M7" s="5" t="s">
        <v>217</v>
      </c>
      <c r="N7" s="9" t="s">
        <v>48</v>
      </c>
      <c r="O7" s="5" t="s">
        <v>215</v>
      </c>
      <c r="P7" s="5" t="s">
        <v>215</v>
      </c>
      <c r="Q7" s="5" t="s">
        <v>218</v>
      </c>
      <c r="R7" s="5" t="s">
        <v>215</v>
      </c>
      <c r="S7" s="5" t="s">
        <v>217</v>
      </c>
      <c r="T7" s="5" t="s">
        <v>215</v>
      </c>
      <c r="U7" s="5" t="s">
        <v>215</v>
      </c>
      <c r="V7" s="5" t="s">
        <v>215</v>
      </c>
      <c r="W7" s="5" t="s">
        <v>215</v>
      </c>
      <c r="X7" s="5" t="s">
        <v>218</v>
      </c>
      <c r="Y7" s="5" t="s">
        <v>217</v>
      </c>
      <c r="Z7" s="9" t="s">
        <v>49</v>
      </c>
      <c r="AA7" s="9" t="s">
        <v>19</v>
      </c>
      <c r="AB7" s="5" t="s">
        <v>216</v>
      </c>
      <c r="AC7" s="5" t="s">
        <v>215</v>
      </c>
      <c r="AD7" s="5" t="s">
        <v>218</v>
      </c>
      <c r="AE7" s="5" t="s">
        <v>215</v>
      </c>
      <c r="AF7" s="5" t="s">
        <v>216</v>
      </c>
      <c r="AG7" s="5" t="s">
        <v>215</v>
      </c>
      <c r="AH7" s="5" t="s">
        <v>216</v>
      </c>
      <c r="AI7" s="5" t="s">
        <v>216</v>
      </c>
      <c r="AJ7" s="5" t="s">
        <v>217</v>
      </c>
      <c r="AK7" s="5" t="s">
        <v>215</v>
      </c>
      <c r="AL7" s="5" t="s">
        <v>216</v>
      </c>
      <c r="AM7" s="5" t="s">
        <v>218</v>
      </c>
      <c r="AN7" s="5" t="s">
        <v>218</v>
      </c>
      <c r="AO7" s="5" t="s">
        <v>218</v>
      </c>
      <c r="AP7" s="9" t="s">
        <v>50</v>
      </c>
      <c r="AQ7" s="9" t="s">
        <v>19</v>
      </c>
      <c r="AR7" s="5" t="s">
        <v>217</v>
      </c>
      <c r="AS7" s="5" t="s">
        <v>216</v>
      </c>
      <c r="AT7" s="5" t="s">
        <v>218</v>
      </c>
      <c r="AU7" s="5" t="s">
        <v>215</v>
      </c>
      <c r="AV7" s="5" t="s">
        <v>216</v>
      </c>
      <c r="AW7" s="9" t="s">
        <v>19</v>
      </c>
      <c r="AX7" s="9" t="s">
        <v>19</v>
      </c>
      <c r="AY7" s="5" t="s">
        <v>217</v>
      </c>
      <c r="AZ7" s="5" t="s">
        <v>217</v>
      </c>
      <c r="BA7" s="5" t="s">
        <v>218</v>
      </c>
      <c r="BB7" s="5" t="s">
        <v>216</v>
      </c>
      <c r="BC7" s="5" t="s">
        <v>216</v>
      </c>
      <c r="BD7" s="5" t="s">
        <v>216</v>
      </c>
      <c r="BE7" s="5" t="s">
        <v>215</v>
      </c>
      <c r="BF7" s="5" t="s">
        <v>215</v>
      </c>
      <c r="BG7" s="5" t="s">
        <v>215</v>
      </c>
      <c r="BH7" s="9" t="s">
        <v>19</v>
      </c>
      <c r="BI7" s="9" t="s">
        <v>19</v>
      </c>
      <c r="BJ7" s="9" t="s">
        <v>19</v>
      </c>
      <c r="BK7" s="5" t="s">
        <v>215</v>
      </c>
      <c r="BL7" s="5" t="s">
        <v>215</v>
      </c>
      <c r="BM7" s="5" t="s">
        <v>215</v>
      </c>
      <c r="BN7" s="5" t="s">
        <v>218</v>
      </c>
      <c r="BO7" s="5" t="s">
        <v>218</v>
      </c>
      <c r="BP7" s="9" t="s">
        <v>19</v>
      </c>
      <c r="BQ7" s="9" t="s">
        <v>19</v>
      </c>
      <c r="BR7" s="9" t="s">
        <v>19</v>
      </c>
    </row>
    <row r="8" spans="1:70" ht="201" x14ac:dyDescent="0.25">
      <c r="A8" s="50" t="s">
        <v>212</v>
      </c>
      <c r="B8" s="55" t="s">
        <v>51</v>
      </c>
      <c r="C8" s="68"/>
      <c r="D8" s="5" t="s">
        <v>21</v>
      </c>
      <c r="E8" s="59" t="s">
        <v>22</v>
      </c>
      <c r="F8" s="9" t="s">
        <v>19</v>
      </c>
      <c r="G8" s="5" t="s">
        <v>223</v>
      </c>
      <c r="H8" s="9" t="s">
        <v>19</v>
      </c>
      <c r="I8" s="5" t="s">
        <v>215</v>
      </c>
      <c r="J8" s="5" t="s">
        <v>216</v>
      </c>
      <c r="K8" s="5" t="s">
        <v>216</v>
      </c>
      <c r="L8" s="5" t="s">
        <v>217</v>
      </c>
      <c r="M8" s="5" t="s">
        <v>217</v>
      </c>
      <c r="N8" s="9" t="s">
        <v>52</v>
      </c>
      <c r="O8" s="5" t="s">
        <v>216</v>
      </c>
      <c r="P8" s="5" t="s">
        <v>216</v>
      </c>
      <c r="Q8" s="5" t="s">
        <v>217</v>
      </c>
      <c r="R8" s="5" t="s">
        <v>215</v>
      </c>
      <c r="S8" s="5" t="s">
        <v>217</v>
      </c>
      <c r="T8" s="5" t="s">
        <v>216</v>
      </c>
      <c r="U8" s="5" t="s">
        <v>216</v>
      </c>
      <c r="V8" s="5" t="s">
        <v>215</v>
      </c>
      <c r="W8" s="5" t="s">
        <v>216</v>
      </c>
      <c r="X8" s="5" t="s">
        <v>217</v>
      </c>
      <c r="Y8" s="5" t="s">
        <v>218</v>
      </c>
      <c r="Z8" s="9" t="s">
        <v>53</v>
      </c>
      <c r="AA8" s="9" t="s">
        <v>54</v>
      </c>
      <c r="AB8" s="5" t="s">
        <v>216</v>
      </c>
      <c r="AC8" s="5" t="s">
        <v>216</v>
      </c>
      <c r="AD8" s="5" t="s">
        <v>217</v>
      </c>
      <c r="AE8" s="5" t="s">
        <v>215</v>
      </c>
      <c r="AF8" s="5" t="s">
        <v>217</v>
      </c>
      <c r="AG8" s="5" t="s">
        <v>216</v>
      </c>
      <c r="AH8" s="5" t="s">
        <v>217</v>
      </c>
      <c r="AI8" s="5" t="s">
        <v>217</v>
      </c>
      <c r="AJ8" s="5" t="s">
        <v>217</v>
      </c>
      <c r="AK8" s="5" t="s">
        <v>216</v>
      </c>
      <c r="AL8" s="5" t="s">
        <v>215</v>
      </c>
      <c r="AM8" s="5" t="s">
        <v>217</v>
      </c>
      <c r="AN8" s="5" t="s">
        <v>215</v>
      </c>
      <c r="AO8" s="5" t="s">
        <v>215</v>
      </c>
      <c r="AP8" s="9" t="s">
        <v>55</v>
      </c>
      <c r="AQ8" s="9" t="s">
        <v>56</v>
      </c>
      <c r="AR8" s="5" t="s">
        <v>217</v>
      </c>
      <c r="AS8" s="5" t="s">
        <v>217</v>
      </c>
      <c r="AT8" s="5" t="s">
        <v>217</v>
      </c>
      <c r="AU8" s="5" t="s">
        <v>215</v>
      </c>
      <c r="AV8" s="5" t="s">
        <v>216</v>
      </c>
      <c r="AW8" s="9" t="s">
        <v>57</v>
      </c>
      <c r="AX8" s="9" t="s">
        <v>58</v>
      </c>
      <c r="AY8" s="5" t="s">
        <v>215</v>
      </c>
      <c r="AZ8" s="5" t="s">
        <v>216</v>
      </c>
      <c r="BA8" s="5" t="s">
        <v>216</v>
      </c>
      <c r="BB8" s="5" t="s">
        <v>216</v>
      </c>
      <c r="BC8" s="5" t="s">
        <v>218</v>
      </c>
      <c r="BD8" s="5" t="s">
        <v>217</v>
      </c>
      <c r="BE8" s="5" t="s">
        <v>218</v>
      </c>
      <c r="BF8" s="5" t="s">
        <v>217</v>
      </c>
      <c r="BG8" s="5" t="s">
        <v>218</v>
      </c>
      <c r="BH8" s="9" t="s">
        <v>59</v>
      </c>
      <c r="BI8" s="9" t="s">
        <v>60</v>
      </c>
      <c r="BJ8" s="9" t="s">
        <v>19</v>
      </c>
      <c r="BK8" s="5" t="s">
        <v>215</v>
      </c>
      <c r="BL8" s="5" t="s">
        <v>217</v>
      </c>
      <c r="BM8" s="5" t="s">
        <v>216</v>
      </c>
      <c r="BN8" s="5" t="s">
        <v>218</v>
      </c>
      <c r="BO8" s="5" t="s">
        <v>218</v>
      </c>
      <c r="BP8" s="9" t="s">
        <v>61</v>
      </c>
      <c r="BQ8" s="9" t="s">
        <v>62</v>
      </c>
      <c r="BR8" s="9" t="s">
        <v>63</v>
      </c>
    </row>
    <row r="9" spans="1:70" ht="33" x14ac:dyDescent="0.25">
      <c r="A9" s="50" t="s">
        <v>212</v>
      </c>
      <c r="B9" s="53" t="s">
        <v>20</v>
      </c>
      <c r="C9" s="9" t="s">
        <v>19</v>
      </c>
      <c r="D9" s="5" t="s">
        <v>21</v>
      </c>
      <c r="E9" s="59" t="s">
        <v>64</v>
      </c>
      <c r="F9" s="9" t="s">
        <v>19</v>
      </c>
      <c r="G9" s="5" t="s">
        <v>214</v>
      </c>
      <c r="H9" s="9" t="s">
        <v>19</v>
      </c>
      <c r="I9" s="5" t="s">
        <v>215</v>
      </c>
      <c r="J9" s="5" t="s">
        <v>215</v>
      </c>
      <c r="K9" s="5" t="s">
        <v>216</v>
      </c>
      <c r="L9" s="5" t="s">
        <v>217</v>
      </c>
      <c r="M9" s="5" t="s">
        <v>217</v>
      </c>
      <c r="N9" s="9" t="s">
        <v>19</v>
      </c>
      <c r="O9" s="5" t="s">
        <v>217</v>
      </c>
      <c r="P9" s="5" t="s">
        <v>216</v>
      </c>
      <c r="Q9" s="6" t="s">
        <v>220</v>
      </c>
      <c r="R9" s="5" t="s">
        <v>215</v>
      </c>
      <c r="S9" s="6" t="s">
        <v>220</v>
      </c>
      <c r="T9" s="5" t="s">
        <v>218</v>
      </c>
      <c r="U9" s="5" t="s">
        <v>215</v>
      </c>
      <c r="V9" s="5" t="s">
        <v>215</v>
      </c>
      <c r="W9" s="5" t="s">
        <v>216</v>
      </c>
      <c r="X9" s="5" t="s">
        <v>217</v>
      </c>
      <c r="Y9" s="5" t="s">
        <v>217</v>
      </c>
      <c r="Z9" s="9" t="s">
        <v>19</v>
      </c>
      <c r="AA9" s="9" t="s">
        <v>19</v>
      </c>
      <c r="AB9" s="5" t="s">
        <v>215</v>
      </c>
      <c r="AC9" s="6" t="s">
        <v>220</v>
      </c>
      <c r="AD9" s="5" t="s">
        <v>218</v>
      </c>
      <c r="AE9" s="5" t="s">
        <v>218</v>
      </c>
      <c r="AF9" s="5" t="s">
        <v>219</v>
      </c>
      <c r="AG9" s="5" t="s">
        <v>219</v>
      </c>
      <c r="AH9" s="5" t="s">
        <v>216</v>
      </c>
      <c r="AI9" s="5" t="s">
        <v>216</v>
      </c>
      <c r="AJ9" s="5" t="s">
        <v>217</v>
      </c>
      <c r="AK9" s="5" t="s">
        <v>215</v>
      </c>
      <c r="AL9" s="5" t="s">
        <v>215</v>
      </c>
      <c r="AM9" s="5" t="s">
        <v>217</v>
      </c>
      <c r="AN9" s="5" t="s">
        <v>217</v>
      </c>
      <c r="AO9" s="5" t="s">
        <v>215</v>
      </c>
      <c r="AP9" s="9" t="s">
        <v>65</v>
      </c>
      <c r="AQ9" s="9" t="s">
        <v>19</v>
      </c>
      <c r="AR9" s="5" t="s">
        <v>215</v>
      </c>
      <c r="AS9" s="5" t="s">
        <v>215</v>
      </c>
      <c r="AT9" s="5" t="s">
        <v>218</v>
      </c>
      <c r="AU9" s="6" t="s">
        <v>220</v>
      </c>
      <c r="AV9" s="5" t="s">
        <v>216</v>
      </c>
      <c r="AW9" s="9" t="s">
        <v>19</v>
      </c>
      <c r="AX9" s="9" t="s">
        <v>19</v>
      </c>
      <c r="AY9" s="5" t="s">
        <v>215</v>
      </c>
      <c r="AZ9" s="5" t="s">
        <v>216</v>
      </c>
      <c r="BA9" s="5" t="s">
        <v>215</v>
      </c>
      <c r="BB9" s="5" t="s">
        <v>215</v>
      </c>
      <c r="BC9" s="5" t="s">
        <v>218</v>
      </c>
      <c r="BD9" s="6" t="s">
        <v>220</v>
      </c>
      <c r="BE9" s="5" t="s">
        <v>221</v>
      </c>
      <c r="BF9" s="5" t="s">
        <v>215</v>
      </c>
      <c r="BG9" s="5" t="s">
        <v>218</v>
      </c>
      <c r="BH9" s="9" t="s">
        <v>19</v>
      </c>
      <c r="BI9" s="9" t="s">
        <v>19</v>
      </c>
      <c r="BJ9" s="9" t="s">
        <v>19</v>
      </c>
      <c r="BK9" s="5" t="s">
        <v>215</v>
      </c>
      <c r="BL9" s="5" t="s">
        <v>216</v>
      </c>
      <c r="BM9" s="5" t="s">
        <v>216</v>
      </c>
      <c r="BN9" s="5" t="s">
        <v>217</v>
      </c>
      <c r="BO9" s="5" t="s">
        <v>217</v>
      </c>
      <c r="BP9" s="9" t="s">
        <v>19</v>
      </c>
      <c r="BQ9" s="9" t="s">
        <v>19</v>
      </c>
      <c r="BR9" s="9" t="s">
        <v>19</v>
      </c>
    </row>
    <row r="10" spans="1:70" ht="117" x14ac:dyDescent="0.25">
      <c r="A10" s="89" t="s">
        <v>212</v>
      </c>
      <c r="B10" s="66" t="s">
        <v>66</v>
      </c>
      <c r="C10" s="9" t="s">
        <v>19</v>
      </c>
      <c r="D10" s="52" t="s">
        <v>67</v>
      </c>
      <c r="E10" s="60" t="s">
        <v>30</v>
      </c>
      <c r="F10" s="9" t="s">
        <v>19</v>
      </c>
      <c r="G10" s="5" t="s">
        <v>214</v>
      </c>
      <c r="H10" s="9" t="s">
        <v>19</v>
      </c>
      <c r="I10" s="5" t="s">
        <v>215</v>
      </c>
      <c r="J10" s="5" t="s">
        <v>215</v>
      </c>
      <c r="K10" s="5" t="s">
        <v>215</v>
      </c>
      <c r="L10" s="5" t="s">
        <v>218</v>
      </c>
      <c r="M10" s="5" t="s">
        <v>218</v>
      </c>
      <c r="N10" s="9" t="s">
        <v>19</v>
      </c>
      <c r="O10" s="5" t="s">
        <v>221</v>
      </c>
      <c r="P10" s="5" t="s">
        <v>221</v>
      </c>
      <c r="Q10" s="5" t="s">
        <v>221</v>
      </c>
      <c r="R10" s="5" t="s">
        <v>215</v>
      </c>
      <c r="S10" s="5" t="s">
        <v>218</v>
      </c>
      <c r="T10" s="5" t="s">
        <v>216</v>
      </c>
      <c r="U10" s="5" t="s">
        <v>215</v>
      </c>
      <c r="V10" s="5" t="s">
        <v>215</v>
      </c>
      <c r="W10" s="5" t="s">
        <v>215</v>
      </c>
      <c r="X10" s="5" t="s">
        <v>218</v>
      </c>
      <c r="Y10" s="5" t="s">
        <v>215</v>
      </c>
      <c r="Z10" s="9" t="s">
        <v>68</v>
      </c>
      <c r="AA10" s="9" t="s">
        <v>69</v>
      </c>
      <c r="AB10" s="5" t="s">
        <v>215</v>
      </c>
      <c r="AC10" s="5" t="s">
        <v>215</v>
      </c>
      <c r="AD10" s="5" t="s">
        <v>218</v>
      </c>
      <c r="AE10" s="5" t="s">
        <v>215</v>
      </c>
      <c r="AF10" s="5" t="s">
        <v>218</v>
      </c>
      <c r="AG10" s="5" t="s">
        <v>215</v>
      </c>
      <c r="AH10" s="5" t="s">
        <v>216</v>
      </c>
      <c r="AI10" s="5" t="s">
        <v>216</v>
      </c>
      <c r="AJ10" s="5" t="s">
        <v>218</v>
      </c>
      <c r="AK10" s="5" t="s">
        <v>215</v>
      </c>
      <c r="AL10" s="5" t="s">
        <v>215</v>
      </c>
      <c r="AM10" s="5" t="s">
        <v>218</v>
      </c>
      <c r="AN10" s="5" t="s">
        <v>218</v>
      </c>
      <c r="AO10" s="5" t="s">
        <v>215</v>
      </c>
      <c r="AP10" s="9" t="s">
        <v>34</v>
      </c>
      <c r="AQ10" s="9" t="s">
        <v>70</v>
      </c>
      <c r="AR10" s="5" t="s">
        <v>216</v>
      </c>
      <c r="AS10" s="5" t="s">
        <v>216</v>
      </c>
      <c r="AT10" s="5" t="s">
        <v>218</v>
      </c>
      <c r="AU10" s="5" t="s">
        <v>216</v>
      </c>
      <c r="AV10" s="5" t="s">
        <v>215</v>
      </c>
      <c r="AW10" s="9" t="s">
        <v>34</v>
      </c>
      <c r="AX10" s="9" t="s">
        <v>71</v>
      </c>
      <c r="AY10" s="5" t="s">
        <v>215</v>
      </c>
      <c r="AZ10" s="5" t="s">
        <v>215</v>
      </c>
      <c r="BA10" s="5" t="s">
        <v>216</v>
      </c>
      <c r="BB10" s="5" t="s">
        <v>215</v>
      </c>
      <c r="BC10" s="5" t="s">
        <v>217</v>
      </c>
      <c r="BD10" s="6" t="s">
        <v>220</v>
      </c>
      <c r="BE10" s="5" t="s">
        <v>215</v>
      </c>
      <c r="BF10" s="6" t="s">
        <v>220</v>
      </c>
      <c r="BG10" s="5" t="s">
        <v>218</v>
      </c>
      <c r="BH10" s="9" t="s">
        <v>72</v>
      </c>
      <c r="BI10" s="9" t="s">
        <v>73</v>
      </c>
      <c r="BJ10" s="9" t="s">
        <v>74</v>
      </c>
      <c r="BK10" s="5" t="s">
        <v>215</v>
      </c>
      <c r="BL10" s="5" t="s">
        <v>215</v>
      </c>
      <c r="BM10" s="5" t="s">
        <v>215</v>
      </c>
      <c r="BN10" s="5" t="s">
        <v>218</v>
      </c>
      <c r="BO10" s="5" t="s">
        <v>218</v>
      </c>
      <c r="BP10" s="9" t="s">
        <v>75</v>
      </c>
      <c r="BQ10" s="9" t="s">
        <v>76</v>
      </c>
      <c r="BR10" s="9" t="s">
        <v>19</v>
      </c>
    </row>
    <row r="11" spans="1:70" ht="106.5" x14ac:dyDescent="0.25">
      <c r="A11" s="50" t="s">
        <v>212</v>
      </c>
      <c r="B11" s="57" t="s">
        <v>77</v>
      </c>
      <c r="C11" s="9" t="s">
        <v>19</v>
      </c>
      <c r="D11" s="5" t="s">
        <v>21</v>
      </c>
      <c r="E11" s="59" t="s">
        <v>64</v>
      </c>
      <c r="F11" s="9" t="s">
        <v>19</v>
      </c>
      <c r="G11" s="5" t="s">
        <v>223</v>
      </c>
      <c r="H11" s="9" t="s">
        <v>19</v>
      </c>
      <c r="I11" s="5" t="s">
        <v>215</v>
      </c>
      <c r="J11" s="5" t="s">
        <v>215</v>
      </c>
      <c r="K11" s="5" t="s">
        <v>215</v>
      </c>
      <c r="L11" s="5" t="s">
        <v>218</v>
      </c>
      <c r="M11" s="5" t="s">
        <v>218</v>
      </c>
      <c r="N11" s="9" t="s">
        <v>78</v>
      </c>
      <c r="O11" s="5" t="s">
        <v>215</v>
      </c>
      <c r="P11" s="5" t="s">
        <v>215</v>
      </c>
      <c r="Q11" s="5" t="s">
        <v>218</v>
      </c>
      <c r="R11" s="5" t="s">
        <v>215</v>
      </c>
      <c r="S11" s="5" t="s">
        <v>215</v>
      </c>
      <c r="T11" s="5" t="s">
        <v>218</v>
      </c>
      <c r="U11" s="5" t="s">
        <v>216</v>
      </c>
      <c r="V11" s="5" t="s">
        <v>217</v>
      </c>
      <c r="W11" s="5" t="s">
        <v>217</v>
      </c>
      <c r="X11" s="5" t="s">
        <v>216</v>
      </c>
      <c r="Y11" s="5" t="s">
        <v>218</v>
      </c>
      <c r="Z11" s="9" t="s">
        <v>79</v>
      </c>
      <c r="AA11" s="9" t="s">
        <v>80</v>
      </c>
      <c r="AB11" s="5" t="s">
        <v>216</v>
      </c>
      <c r="AC11" s="5" t="s">
        <v>215</v>
      </c>
      <c r="AD11" s="5" t="s">
        <v>215</v>
      </c>
      <c r="AE11" s="5" t="s">
        <v>215</v>
      </c>
      <c r="AF11" s="5" t="s">
        <v>217</v>
      </c>
      <c r="AG11" s="5" t="s">
        <v>215</v>
      </c>
      <c r="AH11" s="5" t="s">
        <v>215</v>
      </c>
      <c r="AI11" s="5" t="s">
        <v>215</v>
      </c>
      <c r="AJ11" s="5" t="s">
        <v>218</v>
      </c>
      <c r="AK11" s="5" t="s">
        <v>215</v>
      </c>
      <c r="AL11" s="5" t="s">
        <v>215</v>
      </c>
      <c r="AM11" s="5" t="s">
        <v>218</v>
      </c>
      <c r="AN11" s="5" t="s">
        <v>218</v>
      </c>
      <c r="AO11" s="5" t="s">
        <v>215</v>
      </c>
      <c r="AP11" s="9" t="s">
        <v>81</v>
      </c>
      <c r="AQ11" s="9" t="s">
        <v>82</v>
      </c>
      <c r="AR11" s="5" t="s">
        <v>215</v>
      </c>
      <c r="AS11" s="5" t="s">
        <v>215</v>
      </c>
      <c r="AT11" s="5" t="s">
        <v>218</v>
      </c>
      <c r="AU11" s="5" t="s">
        <v>218</v>
      </c>
      <c r="AV11" s="5" t="s">
        <v>215</v>
      </c>
      <c r="AW11" s="9" t="s">
        <v>83</v>
      </c>
      <c r="AX11" s="9" t="s">
        <v>84</v>
      </c>
      <c r="AY11" s="5" t="s">
        <v>215</v>
      </c>
      <c r="AZ11" s="5" t="s">
        <v>215</v>
      </c>
      <c r="BA11" s="5" t="s">
        <v>215</v>
      </c>
      <c r="BB11" s="5" t="s">
        <v>215</v>
      </c>
      <c r="BC11" s="5" t="s">
        <v>218</v>
      </c>
      <c r="BD11" s="5" t="s">
        <v>215</v>
      </c>
      <c r="BE11" s="5" t="s">
        <v>215</v>
      </c>
      <c r="BF11" s="5" t="s">
        <v>215</v>
      </c>
      <c r="BG11" s="5" t="s">
        <v>218</v>
      </c>
      <c r="BH11" s="9" t="s">
        <v>85</v>
      </c>
      <c r="BI11" s="9" t="s">
        <v>86</v>
      </c>
      <c r="BJ11" s="9" t="s">
        <v>87</v>
      </c>
      <c r="BK11" s="5" t="s">
        <v>215</v>
      </c>
      <c r="BL11" s="5" t="s">
        <v>215</v>
      </c>
      <c r="BM11" s="5" t="s">
        <v>215</v>
      </c>
      <c r="BN11" s="5" t="s">
        <v>218</v>
      </c>
      <c r="BO11" s="5" t="s">
        <v>218</v>
      </c>
      <c r="BP11" s="9" t="s">
        <v>19</v>
      </c>
      <c r="BQ11" s="9" t="s">
        <v>88</v>
      </c>
      <c r="BR11" s="9" t="s">
        <v>89</v>
      </c>
    </row>
    <row r="12" spans="1:70" ht="106.5" x14ac:dyDescent="0.25">
      <c r="A12" s="89" t="s">
        <v>212</v>
      </c>
      <c r="B12" s="66" t="s">
        <v>66</v>
      </c>
      <c r="C12" s="9" t="s">
        <v>19</v>
      </c>
      <c r="D12" s="52" t="s">
        <v>67</v>
      </c>
      <c r="E12" s="58" t="s">
        <v>90</v>
      </c>
      <c r="F12" s="9" t="s">
        <v>19</v>
      </c>
      <c r="G12" s="5" t="s">
        <v>214</v>
      </c>
      <c r="H12" s="9" t="s">
        <v>19</v>
      </c>
      <c r="I12" s="5" t="s">
        <v>215</v>
      </c>
      <c r="J12" s="5" t="s">
        <v>215</v>
      </c>
      <c r="K12" s="5" t="s">
        <v>215</v>
      </c>
      <c r="L12" s="5" t="s">
        <v>218</v>
      </c>
      <c r="M12" s="5" t="s">
        <v>218</v>
      </c>
      <c r="N12" s="9" t="s">
        <v>19</v>
      </c>
      <c r="O12" s="5" t="s">
        <v>215</v>
      </c>
      <c r="P12" s="5" t="s">
        <v>215</v>
      </c>
      <c r="Q12" s="5" t="s">
        <v>218</v>
      </c>
      <c r="R12" s="5" t="s">
        <v>215</v>
      </c>
      <c r="S12" s="6" t="s">
        <v>220</v>
      </c>
      <c r="T12" s="6" t="s">
        <v>220</v>
      </c>
      <c r="U12" s="5" t="s">
        <v>216</v>
      </c>
      <c r="V12" s="5" t="s">
        <v>215</v>
      </c>
      <c r="W12" s="5" t="s">
        <v>215</v>
      </c>
      <c r="X12" s="5" t="s">
        <v>218</v>
      </c>
      <c r="Y12" s="6" t="s">
        <v>220</v>
      </c>
      <c r="Z12" s="9" t="s">
        <v>91</v>
      </c>
      <c r="AA12" s="9" t="s">
        <v>33</v>
      </c>
      <c r="AB12" s="5" t="s">
        <v>215</v>
      </c>
      <c r="AC12" s="5" t="s">
        <v>215</v>
      </c>
      <c r="AD12" s="5" t="s">
        <v>218</v>
      </c>
      <c r="AE12" s="5" t="s">
        <v>215</v>
      </c>
      <c r="AF12" s="5" t="s">
        <v>218</v>
      </c>
      <c r="AG12" s="5" t="s">
        <v>215</v>
      </c>
      <c r="AH12" s="5" t="s">
        <v>216</v>
      </c>
      <c r="AI12" s="5" t="s">
        <v>216</v>
      </c>
      <c r="AJ12" s="5" t="s">
        <v>218</v>
      </c>
      <c r="AK12" s="5" t="s">
        <v>215</v>
      </c>
      <c r="AL12" s="6" t="s">
        <v>220</v>
      </c>
      <c r="AM12" s="6" t="s">
        <v>220</v>
      </c>
      <c r="AN12" s="5" t="s">
        <v>217</v>
      </c>
      <c r="AO12" s="5" t="s">
        <v>215</v>
      </c>
      <c r="AP12" s="9" t="s">
        <v>33</v>
      </c>
      <c r="AQ12" s="9" t="s">
        <v>92</v>
      </c>
      <c r="AR12" s="5" t="s">
        <v>215</v>
      </c>
      <c r="AS12" s="6" t="s">
        <v>220</v>
      </c>
      <c r="AT12" s="5" t="s">
        <v>218</v>
      </c>
      <c r="AU12" s="5" t="s">
        <v>217</v>
      </c>
      <c r="AV12" s="5" t="s">
        <v>215</v>
      </c>
      <c r="AW12" s="9" t="s">
        <v>93</v>
      </c>
      <c r="AX12" s="9" t="s">
        <v>19</v>
      </c>
      <c r="AY12" s="5" t="s">
        <v>216</v>
      </c>
      <c r="AZ12" s="5" t="s">
        <v>215</v>
      </c>
      <c r="BA12" s="5" t="s">
        <v>216</v>
      </c>
      <c r="BB12" s="5" t="s">
        <v>215</v>
      </c>
      <c r="BC12" s="5" t="s">
        <v>217</v>
      </c>
      <c r="BD12" s="5" t="s">
        <v>217</v>
      </c>
      <c r="BE12" s="5" t="s">
        <v>215</v>
      </c>
      <c r="BF12" s="5" t="s">
        <v>217</v>
      </c>
      <c r="BG12" s="5" t="s">
        <v>218</v>
      </c>
      <c r="BH12" s="9" t="s">
        <v>94</v>
      </c>
      <c r="BI12" s="9" t="s">
        <v>19</v>
      </c>
      <c r="BJ12" s="9" t="s">
        <v>19</v>
      </c>
      <c r="BK12" s="5" t="s">
        <v>215</v>
      </c>
      <c r="BL12" s="5" t="s">
        <v>215</v>
      </c>
      <c r="BM12" s="5" t="s">
        <v>215</v>
      </c>
      <c r="BN12" s="5" t="s">
        <v>218</v>
      </c>
      <c r="BO12" s="5" t="s">
        <v>218</v>
      </c>
      <c r="BP12" s="9" t="s">
        <v>19</v>
      </c>
      <c r="BQ12" s="9" t="s">
        <v>95</v>
      </c>
      <c r="BR12" s="9" t="s">
        <v>19</v>
      </c>
    </row>
    <row r="13" spans="1:70" ht="274.5" x14ac:dyDescent="0.25">
      <c r="A13" s="50" t="s">
        <v>212</v>
      </c>
      <c r="B13" s="53" t="s">
        <v>20</v>
      </c>
      <c r="C13" s="9" t="s">
        <v>19</v>
      </c>
      <c r="D13" s="5" t="s">
        <v>21</v>
      </c>
      <c r="E13" s="60" t="s">
        <v>30</v>
      </c>
      <c r="F13" s="9" t="s">
        <v>19</v>
      </c>
      <c r="G13" s="5" t="s">
        <v>214</v>
      </c>
      <c r="H13" s="9" t="s">
        <v>19</v>
      </c>
      <c r="I13" s="5" t="s">
        <v>215</v>
      </c>
      <c r="J13" s="5" t="s">
        <v>215</v>
      </c>
      <c r="K13" s="5" t="s">
        <v>215</v>
      </c>
      <c r="L13" s="5" t="s">
        <v>218</v>
      </c>
      <c r="M13" s="5" t="s">
        <v>218</v>
      </c>
      <c r="N13" s="9" t="s">
        <v>96</v>
      </c>
      <c r="O13" s="5" t="s">
        <v>221</v>
      </c>
      <c r="P13" s="5" t="s">
        <v>221</v>
      </c>
      <c r="Q13" s="5" t="s">
        <v>221</v>
      </c>
      <c r="R13" s="5" t="s">
        <v>215</v>
      </c>
      <c r="S13" s="5" t="s">
        <v>218</v>
      </c>
      <c r="T13" s="5" t="s">
        <v>217</v>
      </c>
      <c r="U13" s="5" t="s">
        <v>215</v>
      </c>
      <c r="V13" s="5" t="s">
        <v>215</v>
      </c>
      <c r="W13" s="5" t="s">
        <v>215</v>
      </c>
      <c r="X13" s="5" t="s">
        <v>215</v>
      </c>
      <c r="Y13" s="5" t="s">
        <v>215</v>
      </c>
      <c r="Z13" s="9" t="s">
        <v>97</v>
      </c>
      <c r="AA13" s="9" t="s">
        <v>98</v>
      </c>
      <c r="AB13" s="5" t="s">
        <v>215</v>
      </c>
      <c r="AC13" s="5" t="s">
        <v>215</v>
      </c>
      <c r="AD13" s="5" t="s">
        <v>218</v>
      </c>
      <c r="AE13" s="5" t="s">
        <v>215</v>
      </c>
      <c r="AF13" s="5" t="s">
        <v>218</v>
      </c>
      <c r="AG13" s="6" t="s">
        <v>220</v>
      </c>
      <c r="AH13" s="5" t="s">
        <v>217</v>
      </c>
      <c r="AI13" s="5" t="s">
        <v>217</v>
      </c>
      <c r="AJ13" s="5" t="s">
        <v>216</v>
      </c>
      <c r="AK13" s="5" t="s">
        <v>215</v>
      </c>
      <c r="AL13" s="5" t="s">
        <v>215</v>
      </c>
      <c r="AM13" s="5" t="s">
        <v>218</v>
      </c>
      <c r="AN13" s="5" t="s">
        <v>216</v>
      </c>
      <c r="AO13" s="5" t="s">
        <v>215</v>
      </c>
      <c r="AP13" s="9" t="s">
        <v>99</v>
      </c>
      <c r="AQ13" s="9" t="s">
        <v>100</v>
      </c>
      <c r="AR13" s="5" t="s">
        <v>215</v>
      </c>
      <c r="AS13" s="5" t="s">
        <v>215</v>
      </c>
      <c r="AT13" s="5" t="s">
        <v>218</v>
      </c>
      <c r="AU13" s="5" t="s">
        <v>218</v>
      </c>
      <c r="AV13" s="5" t="s">
        <v>216</v>
      </c>
      <c r="AW13" s="9" t="s">
        <v>101</v>
      </c>
      <c r="AX13" s="9" t="s">
        <v>102</v>
      </c>
      <c r="AY13" s="5" t="s">
        <v>215</v>
      </c>
      <c r="AZ13" s="5" t="s">
        <v>215</v>
      </c>
      <c r="BA13" s="5" t="s">
        <v>215</v>
      </c>
      <c r="BB13" s="5" t="s">
        <v>215</v>
      </c>
      <c r="BC13" s="5" t="s">
        <v>218</v>
      </c>
      <c r="BD13" s="5" t="s">
        <v>218</v>
      </c>
      <c r="BE13" s="5" t="s">
        <v>215</v>
      </c>
      <c r="BF13" s="5" t="s">
        <v>215</v>
      </c>
      <c r="BG13" s="5" t="s">
        <v>218</v>
      </c>
      <c r="BH13" s="9" t="s">
        <v>103</v>
      </c>
      <c r="BI13" s="9" t="s">
        <v>19</v>
      </c>
      <c r="BJ13" s="9" t="s">
        <v>104</v>
      </c>
      <c r="BK13" s="5" t="s">
        <v>215</v>
      </c>
      <c r="BL13" s="5" t="s">
        <v>215</v>
      </c>
      <c r="BM13" s="5" t="s">
        <v>215</v>
      </c>
      <c r="BN13" s="5" t="s">
        <v>218</v>
      </c>
      <c r="BO13" s="5" t="s">
        <v>218</v>
      </c>
      <c r="BP13" s="9" t="s">
        <v>105</v>
      </c>
      <c r="BQ13" s="9" t="s">
        <v>106</v>
      </c>
      <c r="BR13" s="9" t="s">
        <v>107</v>
      </c>
    </row>
    <row r="14" spans="1:70" ht="180" x14ac:dyDescent="0.25">
      <c r="A14" s="50" t="s">
        <v>212</v>
      </c>
      <c r="B14" s="54" t="s">
        <v>37</v>
      </c>
      <c r="C14" s="9" t="s">
        <v>19</v>
      </c>
      <c r="D14" s="5" t="s">
        <v>21</v>
      </c>
      <c r="E14" s="59" t="s">
        <v>22</v>
      </c>
      <c r="F14" s="9" t="s">
        <v>19</v>
      </c>
      <c r="G14" s="5" t="s">
        <v>214</v>
      </c>
      <c r="H14" s="9" t="s">
        <v>19</v>
      </c>
      <c r="I14" s="5" t="s">
        <v>215</v>
      </c>
      <c r="J14" s="5" t="s">
        <v>215</v>
      </c>
      <c r="K14" s="5" t="s">
        <v>215</v>
      </c>
      <c r="L14" s="5" t="s">
        <v>218</v>
      </c>
      <c r="M14" s="5" t="s">
        <v>218</v>
      </c>
      <c r="N14" s="9" t="s">
        <v>19</v>
      </c>
      <c r="O14" s="5" t="s">
        <v>216</v>
      </c>
      <c r="P14" s="5" t="s">
        <v>215</v>
      </c>
      <c r="Q14" s="5" t="s">
        <v>217</v>
      </c>
      <c r="R14" s="5" t="s">
        <v>215</v>
      </c>
      <c r="S14" s="5" t="s">
        <v>216</v>
      </c>
      <c r="T14" s="5" t="s">
        <v>218</v>
      </c>
      <c r="U14" s="5" t="s">
        <v>215</v>
      </c>
      <c r="V14" s="5" t="s">
        <v>215</v>
      </c>
      <c r="W14" s="5" t="s">
        <v>215</v>
      </c>
      <c r="X14" s="5" t="s">
        <v>218</v>
      </c>
      <c r="Y14" s="5" t="s">
        <v>215</v>
      </c>
      <c r="Z14" s="9" t="s">
        <v>108</v>
      </c>
      <c r="AA14" s="9" t="s">
        <v>109</v>
      </c>
      <c r="AB14" s="5" t="s">
        <v>215</v>
      </c>
      <c r="AC14" s="5" t="s">
        <v>215</v>
      </c>
      <c r="AD14" s="5" t="s">
        <v>218</v>
      </c>
      <c r="AE14" s="5" t="s">
        <v>215</v>
      </c>
      <c r="AF14" s="5" t="s">
        <v>218</v>
      </c>
      <c r="AG14" s="5" t="s">
        <v>215</v>
      </c>
      <c r="AH14" s="5" t="s">
        <v>216</v>
      </c>
      <c r="AI14" s="5" t="s">
        <v>216</v>
      </c>
      <c r="AJ14" s="5" t="s">
        <v>216</v>
      </c>
      <c r="AK14" s="5" t="s">
        <v>215</v>
      </c>
      <c r="AL14" s="5" t="s">
        <v>215</v>
      </c>
      <c r="AM14" s="5" t="s">
        <v>218</v>
      </c>
      <c r="AN14" s="5" t="s">
        <v>217</v>
      </c>
      <c r="AO14" s="5" t="s">
        <v>215</v>
      </c>
      <c r="AP14" s="9" t="s">
        <v>34</v>
      </c>
      <c r="AQ14" s="9" t="s">
        <v>110</v>
      </c>
      <c r="AR14" s="5" t="s">
        <v>216</v>
      </c>
      <c r="AS14" s="5" t="s">
        <v>215</v>
      </c>
      <c r="AT14" s="5" t="s">
        <v>218</v>
      </c>
      <c r="AU14" s="5" t="s">
        <v>218</v>
      </c>
      <c r="AV14" s="5" t="s">
        <v>215</v>
      </c>
      <c r="AW14" s="9" t="s">
        <v>111</v>
      </c>
      <c r="AX14" s="9" t="s">
        <v>112</v>
      </c>
      <c r="AY14" s="5" t="s">
        <v>215</v>
      </c>
      <c r="AZ14" s="5" t="s">
        <v>216</v>
      </c>
      <c r="BA14" s="5" t="s">
        <v>216</v>
      </c>
      <c r="BB14" s="5" t="s">
        <v>216</v>
      </c>
      <c r="BC14" s="5" t="s">
        <v>216</v>
      </c>
      <c r="BD14" s="5" t="s">
        <v>216</v>
      </c>
      <c r="BE14" s="5" t="s">
        <v>215</v>
      </c>
      <c r="BF14" s="5" t="s">
        <v>217</v>
      </c>
      <c r="BG14" s="5" t="s">
        <v>218</v>
      </c>
      <c r="BH14" s="9" t="s">
        <v>113</v>
      </c>
      <c r="BI14" s="9" t="s">
        <v>114</v>
      </c>
      <c r="BJ14" s="9" t="s">
        <v>115</v>
      </c>
      <c r="BK14" s="5" t="s">
        <v>216</v>
      </c>
      <c r="BL14" s="5" t="s">
        <v>216</v>
      </c>
      <c r="BM14" s="5" t="s">
        <v>217</v>
      </c>
      <c r="BN14" s="5" t="s">
        <v>218</v>
      </c>
      <c r="BO14" s="5" t="s">
        <v>216</v>
      </c>
      <c r="BP14" s="9" t="s">
        <v>19</v>
      </c>
      <c r="BQ14" s="9" t="s">
        <v>19</v>
      </c>
      <c r="BR14" s="9" t="s">
        <v>19</v>
      </c>
    </row>
    <row r="15" spans="1:70" ht="127.5" x14ac:dyDescent="0.25">
      <c r="A15" s="50" t="s">
        <v>212</v>
      </c>
      <c r="B15" s="52" t="s">
        <v>16</v>
      </c>
      <c r="C15" s="9" t="s">
        <v>19</v>
      </c>
      <c r="D15" s="52" t="s">
        <v>67</v>
      </c>
      <c r="E15" s="61" t="s">
        <v>116</v>
      </c>
      <c r="F15" s="9" t="s">
        <v>19</v>
      </c>
      <c r="G15" s="5" t="s">
        <v>214</v>
      </c>
      <c r="H15" s="9" t="s">
        <v>19</v>
      </c>
      <c r="I15" s="5" t="s">
        <v>215</v>
      </c>
      <c r="J15" s="5" t="s">
        <v>215</v>
      </c>
      <c r="K15" s="5" t="s">
        <v>215</v>
      </c>
      <c r="L15" s="5" t="s">
        <v>218</v>
      </c>
      <c r="M15" s="5" t="s">
        <v>218</v>
      </c>
      <c r="N15" s="9" t="s">
        <v>19</v>
      </c>
      <c r="O15" s="5" t="s">
        <v>215</v>
      </c>
      <c r="P15" s="5" t="s">
        <v>215</v>
      </c>
      <c r="Q15" s="5" t="s">
        <v>218</v>
      </c>
      <c r="R15" s="5" t="s">
        <v>216</v>
      </c>
      <c r="S15" s="5" t="s">
        <v>217</v>
      </c>
      <c r="T15" s="5" t="s">
        <v>217</v>
      </c>
      <c r="U15" s="5" t="s">
        <v>216</v>
      </c>
      <c r="V15" s="6" t="s">
        <v>220</v>
      </c>
      <c r="W15" s="5" t="s">
        <v>216</v>
      </c>
      <c r="X15" s="5" t="s">
        <v>217</v>
      </c>
      <c r="Y15" s="5" t="s">
        <v>218</v>
      </c>
      <c r="Z15" s="9" t="s">
        <v>117</v>
      </c>
      <c r="AA15" s="9" t="s">
        <v>118</v>
      </c>
      <c r="AB15" s="5" t="s">
        <v>216</v>
      </c>
      <c r="AC15" s="5" t="s">
        <v>216</v>
      </c>
      <c r="AD15" s="5" t="s">
        <v>216</v>
      </c>
      <c r="AE15" s="5" t="s">
        <v>215</v>
      </c>
      <c r="AF15" s="5" t="s">
        <v>217</v>
      </c>
      <c r="AG15" s="5" t="s">
        <v>215</v>
      </c>
      <c r="AH15" s="6" t="s">
        <v>220</v>
      </c>
      <c r="AI15" s="6" t="s">
        <v>220</v>
      </c>
      <c r="AJ15" s="5" t="s">
        <v>217</v>
      </c>
      <c r="AK15" s="5" t="s">
        <v>216</v>
      </c>
      <c r="AL15" s="5" t="s">
        <v>219</v>
      </c>
      <c r="AM15" s="5" t="s">
        <v>219</v>
      </c>
      <c r="AN15" s="5" t="s">
        <v>217</v>
      </c>
      <c r="AO15" s="5" t="s">
        <v>216</v>
      </c>
      <c r="AP15" s="9" t="s">
        <v>119</v>
      </c>
      <c r="AQ15" s="9" t="s">
        <v>120</v>
      </c>
      <c r="AR15" s="5" t="s">
        <v>216</v>
      </c>
      <c r="AS15" s="5" t="s">
        <v>216</v>
      </c>
      <c r="AT15" s="5" t="s">
        <v>218</v>
      </c>
      <c r="AU15" s="5" t="s">
        <v>217</v>
      </c>
      <c r="AV15" s="5" t="s">
        <v>216</v>
      </c>
      <c r="AW15" s="9" t="s">
        <v>34</v>
      </c>
      <c r="AX15" s="9" t="s">
        <v>121</v>
      </c>
      <c r="AY15" s="5" t="s">
        <v>216</v>
      </c>
      <c r="AZ15" s="5" t="s">
        <v>216</v>
      </c>
      <c r="BA15" s="6" t="s">
        <v>220</v>
      </c>
      <c r="BB15" s="5" t="s">
        <v>216</v>
      </c>
      <c r="BC15" s="5" t="s">
        <v>218</v>
      </c>
      <c r="BD15" s="6" t="s">
        <v>220</v>
      </c>
      <c r="BE15" s="5" t="s">
        <v>216</v>
      </c>
      <c r="BF15" s="5" t="s">
        <v>216</v>
      </c>
      <c r="BG15" s="5" t="s">
        <v>217</v>
      </c>
      <c r="BH15" s="9" t="s">
        <v>122</v>
      </c>
      <c r="BI15" s="9" t="s">
        <v>121</v>
      </c>
      <c r="BJ15" s="9" t="s">
        <v>123</v>
      </c>
      <c r="BK15" s="5" t="s">
        <v>215</v>
      </c>
      <c r="BL15" s="5" t="s">
        <v>215</v>
      </c>
      <c r="BM15" s="5" t="s">
        <v>215</v>
      </c>
      <c r="BN15" s="5" t="s">
        <v>217</v>
      </c>
      <c r="BO15" s="5" t="s">
        <v>217</v>
      </c>
      <c r="BP15" s="9" t="s">
        <v>121</v>
      </c>
      <c r="BQ15" s="9" t="s">
        <v>124</v>
      </c>
      <c r="BR15" s="9" t="s">
        <v>19</v>
      </c>
    </row>
    <row r="16" spans="1:70" ht="43.5" x14ac:dyDescent="0.25">
      <c r="A16" s="50" t="s">
        <v>212</v>
      </c>
      <c r="B16" s="57" t="s">
        <v>77</v>
      </c>
      <c r="C16" s="9" t="s">
        <v>19</v>
      </c>
      <c r="D16" s="5" t="s">
        <v>21</v>
      </c>
      <c r="E16" s="61" t="s">
        <v>125</v>
      </c>
      <c r="F16" s="9" t="s">
        <v>19</v>
      </c>
      <c r="G16" s="5" t="s">
        <v>214</v>
      </c>
      <c r="H16" s="9" t="s">
        <v>19</v>
      </c>
      <c r="I16" s="5" t="s">
        <v>215</v>
      </c>
      <c r="J16" s="5" t="s">
        <v>215</v>
      </c>
      <c r="K16" s="5" t="s">
        <v>215</v>
      </c>
      <c r="L16" s="5" t="s">
        <v>218</v>
      </c>
      <c r="M16" s="5" t="s">
        <v>218</v>
      </c>
      <c r="N16" s="9" t="s">
        <v>19</v>
      </c>
      <c r="O16" s="5" t="s">
        <v>215</v>
      </c>
      <c r="P16" s="5" t="s">
        <v>215</v>
      </c>
      <c r="Q16" s="5" t="s">
        <v>218</v>
      </c>
      <c r="R16" s="5" t="s">
        <v>215</v>
      </c>
      <c r="S16" s="6" t="s">
        <v>220</v>
      </c>
      <c r="T16" s="6" t="s">
        <v>220</v>
      </c>
      <c r="U16" s="5" t="s">
        <v>216</v>
      </c>
      <c r="V16" s="5" t="s">
        <v>215</v>
      </c>
      <c r="W16" s="5" t="s">
        <v>215</v>
      </c>
      <c r="X16" s="5" t="s">
        <v>218</v>
      </c>
      <c r="Y16" s="5" t="s">
        <v>218</v>
      </c>
      <c r="Z16" s="9" t="s">
        <v>19</v>
      </c>
      <c r="AA16" s="9" t="s">
        <v>19</v>
      </c>
      <c r="AB16" s="5" t="s">
        <v>215</v>
      </c>
      <c r="AC16" s="5" t="s">
        <v>219</v>
      </c>
      <c r="AD16" s="5" t="s">
        <v>218</v>
      </c>
      <c r="AE16" s="5" t="s">
        <v>219</v>
      </c>
      <c r="AF16" s="5" t="s">
        <v>219</v>
      </c>
      <c r="AG16" s="5" t="s">
        <v>215</v>
      </c>
      <c r="AH16" s="5" t="s">
        <v>219</v>
      </c>
      <c r="AI16" s="5" t="s">
        <v>219</v>
      </c>
      <c r="AJ16" s="6" t="s">
        <v>220</v>
      </c>
      <c r="AK16" s="6" t="s">
        <v>220</v>
      </c>
      <c r="AL16" s="5" t="s">
        <v>215</v>
      </c>
      <c r="AM16" s="5" t="s">
        <v>218</v>
      </c>
      <c r="AN16" s="5" t="s">
        <v>219</v>
      </c>
      <c r="AO16" s="5" t="s">
        <v>219</v>
      </c>
      <c r="AP16" s="9" t="s">
        <v>19</v>
      </c>
      <c r="AQ16" s="9" t="s">
        <v>19</v>
      </c>
      <c r="AR16" s="5" t="s">
        <v>221</v>
      </c>
      <c r="AS16" s="5" t="s">
        <v>221</v>
      </c>
      <c r="AT16" s="5" t="s">
        <v>221</v>
      </c>
      <c r="AU16" s="5" t="s">
        <v>221</v>
      </c>
      <c r="AV16" s="5" t="s">
        <v>221</v>
      </c>
      <c r="AW16" s="9" t="s">
        <v>19</v>
      </c>
      <c r="AX16" s="9" t="s">
        <v>19</v>
      </c>
      <c r="AY16" s="5" t="s">
        <v>221</v>
      </c>
      <c r="AZ16" s="5" t="s">
        <v>221</v>
      </c>
      <c r="BA16" s="5" t="s">
        <v>221</v>
      </c>
      <c r="BB16" s="5" t="s">
        <v>221</v>
      </c>
      <c r="BC16" s="5" t="s">
        <v>221</v>
      </c>
      <c r="BD16" s="5" t="s">
        <v>221</v>
      </c>
      <c r="BE16" s="5" t="s">
        <v>221</v>
      </c>
      <c r="BF16" s="5" t="s">
        <v>221</v>
      </c>
      <c r="BG16" s="5" t="s">
        <v>221</v>
      </c>
      <c r="BH16" s="9" t="s">
        <v>19</v>
      </c>
      <c r="BI16" s="9" t="s">
        <v>19</v>
      </c>
      <c r="BJ16" s="9" t="s">
        <v>19</v>
      </c>
      <c r="BK16" s="5" t="s">
        <v>221</v>
      </c>
      <c r="BL16" s="5" t="s">
        <v>221</v>
      </c>
      <c r="BM16" s="5" t="s">
        <v>221</v>
      </c>
      <c r="BN16" s="5" t="s">
        <v>221</v>
      </c>
      <c r="BO16" s="5" t="s">
        <v>221</v>
      </c>
      <c r="BP16" s="9" t="s">
        <v>19</v>
      </c>
      <c r="BQ16" s="9" t="s">
        <v>19</v>
      </c>
      <c r="BR16" s="9" t="s">
        <v>19</v>
      </c>
    </row>
    <row r="17" spans="1:70" ht="43.5" x14ac:dyDescent="0.25">
      <c r="A17" s="50" t="s">
        <v>212</v>
      </c>
      <c r="B17" s="54" t="s">
        <v>37</v>
      </c>
      <c r="C17" s="9" t="s">
        <v>19</v>
      </c>
      <c r="D17" s="5" t="s">
        <v>21</v>
      </c>
      <c r="E17" s="61" t="s">
        <v>116</v>
      </c>
      <c r="F17" s="9" t="s">
        <v>19</v>
      </c>
      <c r="G17" s="5" t="s">
        <v>223</v>
      </c>
      <c r="H17" s="9" t="s">
        <v>19</v>
      </c>
      <c r="I17" s="5" t="s">
        <v>216</v>
      </c>
      <c r="J17" s="5" t="s">
        <v>215</v>
      </c>
      <c r="K17" s="5" t="s">
        <v>215</v>
      </c>
      <c r="L17" s="5" t="s">
        <v>218</v>
      </c>
      <c r="M17" s="5" t="s">
        <v>215</v>
      </c>
      <c r="N17" s="9" t="s">
        <v>126</v>
      </c>
      <c r="O17" s="5" t="s">
        <v>215</v>
      </c>
      <c r="P17" s="5" t="s">
        <v>215</v>
      </c>
      <c r="Q17" s="6" t="s">
        <v>220</v>
      </c>
      <c r="R17" s="5" t="s">
        <v>215</v>
      </c>
      <c r="S17" s="5" t="s">
        <v>218</v>
      </c>
      <c r="T17" s="6" t="s">
        <v>220</v>
      </c>
      <c r="U17" s="5" t="s">
        <v>215</v>
      </c>
      <c r="V17" s="5" t="s">
        <v>215</v>
      </c>
      <c r="W17" s="5" t="s">
        <v>215</v>
      </c>
      <c r="X17" s="5" t="s">
        <v>218</v>
      </c>
      <c r="Y17" s="5" t="s">
        <v>215</v>
      </c>
      <c r="Z17" s="9" t="s">
        <v>127</v>
      </c>
      <c r="AA17" s="9" t="s">
        <v>34</v>
      </c>
      <c r="AB17" s="5" t="s">
        <v>215</v>
      </c>
      <c r="AC17" s="5" t="s">
        <v>215</v>
      </c>
      <c r="AD17" s="5" t="s">
        <v>218</v>
      </c>
      <c r="AE17" s="5" t="s">
        <v>216</v>
      </c>
      <c r="AF17" s="5" t="s">
        <v>216</v>
      </c>
      <c r="AG17" s="5" t="s">
        <v>215</v>
      </c>
      <c r="AH17" s="5" t="s">
        <v>216</v>
      </c>
      <c r="AI17" s="5" t="s">
        <v>216</v>
      </c>
      <c r="AJ17" s="5" t="s">
        <v>216</v>
      </c>
      <c r="AK17" s="5" t="s">
        <v>215</v>
      </c>
      <c r="AL17" s="5" t="s">
        <v>215</v>
      </c>
      <c r="AM17" s="5" t="s">
        <v>216</v>
      </c>
      <c r="AN17" s="5" t="s">
        <v>216</v>
      </c>
      <c r="AO17" s="5" t="s">
        <v>215</v>
      </c>
      <c r="AP17" s="9" t="s">
        <v>128</v>
      </c>
      <c r="AQ17" s="9" t="s">
        <v>129</v>
      </c>
      <c r="AR17" s="5" t="s">
        <v>215</v>
      </c>
      <c r="AS17" s="5" t="s">
        <v>215</v>
      </c>
      <c r="AT17" s="5" t="s">
        <v>218</v>
      </c>
      <c r="AU17" s="5" t="s">
        <v>216</v>
      </c>
      <c r="AV17" s="5" t="s">
        <v>215</v>
      </c>
      <c r="AW17" s="9" t="s">
        <v>19</v>
      </c>
      <c r="AX17" s="9" t="s">
        <v>19</v>
      </c>
      <c r="AY17" s="5" t="s">
        <v>215</v>
      </c>
      <c r="AZ17" s="5" t="s">
        <v>215</v>
      </c>
      <c r="BA17" s="5" t="s">
        <v>215</v>
      </c>
      <c r="BB17" s="5" t="s">
        <v>215</v>
      </c>
      <c r="BC17" s="5" t="s">
        <v>218</v>
      </c>
      <c r="BD17" s="5" t="s">
        <v>218</v>
      </c>
      <c r="BE17" s="5" t="s">
        <v>215</v>
      </c>
      <c r="BF17" s="5" t="s">
        <v>215</v>
      </c>
      <c r="BG17" s="5" t="s">
        <v>218</v>
      </c>
      <c r="BH17" s="9" t="s">
        <v>19</v>
      </c>
      <c r="BI17" s="9" t="s">
        <v>19</v>
      </c>
      <c r="BJ17" s="9" t="s">
        <v>19</v>
      </c>
      <c r="BK17" s="5" t="s">
        <v>215</v>
      </c>
      <c r="BL17" s="5" t="s">
        <v>215</v>
      </c>
      <c r="BM17" s="5" t="s">
        <v>215</v>
      </c>
      <c r="BN17" s="5" t="s">
        <v>218</v>
      </c>
      <c r="BO17" s="5" t="s">
        <v>218</v>
      </c>
      <c r="BP17" s="9" t="s">
        <v>19</v>
      </c>
      <c r="BQ17" s="9" t="s">
        <v>19</v>
      </c>
      <c r="BR17" s="9" t="s">
        <v>19</v>
      </c>
    </row>
  </sheetData>
  <mergeCells count="4">
    <mergeCell ref="A1:G1"/>
    <mergeCell ref="H1:AA1"/>
    <mergeCell ref="AB1:AP1"/>
    <mergeCell ref="AQ1:BO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EADCE-8560-4503-B9FA-A99C05F7E575}">
  <dimension ref="A1:BB70"/>
  <sheetViews>
    <sheetView tabSelected="1" topLeftCell="M19" zoomScale="70" zoomScaleNormal="70" workbookViewId="0">
      <selection activeCell="D21" sqref="D21:D69"/>
    </sheetView>
  </sheetViews>
  <sheetFormatPr baseColWidth="10" defaultColWidth="11.42578125" defaultRowHeight="15" x14ac:dyDescent="0.25"/>
  <cols>
    <col min="1" max="1" width="11.42578125" bestFit="1" customWidth="1"/>
    <col min="2" max="2" width="46.42578125" customWidth="1"/>
    <col min="3" max="3" width="65.42578125" customWidth="1"/>
    <col min="4" max="4" width="17.42578125" bestFit="1" customWidth="1"/>
    <col min="5" max="5" width="11.42578125" bestFit="1" customWidth="1"/>
  </cols>
  <sheetData>
    <row r="1" spans="1:54" ht="15.75" thickBot="1" x14ac:dyDescent="0.3">
      <c r="A1" s="116" t="s">
        <v>154</v>
      </c>
      <c r="B1" s="116"/>
      <c r="C1" s="116"/>
      <c r="D1" s="116"/>
      <c r="E1" s="117"/>
      <c r="F1" s="107" t="s">
        <v>155</v>
      </c>
      <c r="G1" s="108"/>
      <c r="H1" s="108"/>
      <c r="I1" s="108"/>
      <c r="J1" s="108"/>
      <c r="K1" s="108"/>
      <c r="L1" s="108"/>
      <c r="M1" s="108"/>
      <c r="N1" s="108"/>
      <c r="O1" s="108"/>
      <c r="P1" s="108"/>
      <c r="Q1" s="108"/>
      <c r="R1" s="108"/>
      <c r="S1" s="108"/>
      <c r="T1" s="108"/>
      <c r="U1" s="109"/>
      <c r="V1" s="102" t="s">
        <v>156</v>
      </c>
      <c r="W1" s="103"/>
      <c r="X1" s="103"/>
      <c r="Y1" s="103"/>
      <c r="Z1" s="103"/>
      <c r="AA1" s="103"/>
      <c r="AB1" s="103"/>
      <c r="AC1" s="103"/>
      <c r="AD1" s="103"/>
      <c r="AE1" s="103"/>
      <c r="AF1" s="103"/>
      <c r="AG1" s="103"/>
      <c r="AH1" s="103"/>
      <c r="AI1" s="103"/>
      <c r="AJ1" s="104"/>
      <c r="AK1" s="110" t="s">
        <v>157</v>
      </c>
      <c r="AL1" s="111"/>
      <c r="AM1" s="111"/>
      <c r="AN1" s="111"/>
      <c r="AO1" s="111"/>
      <c r="AP1" s="111"/>
      <c r="AQ1" s="111"/>
      <c r="AR1" s="111"/>
      <c r="AS1" s="111"/>
      <c r="AT1" s="111"/>
      <c r="AU1" s="111"/>
      <c r="AV1" s="111"/>
      <c r="AW1" s="111"/>
      <c r="AX1" s="111"/>
      <c r="AY1" s="111"/>
      <c r="AZ1" s="111"/>
      <c r="BA1" s="111"/>
      <c r="BB1" s="112"/>
    </row>
    <row r="2" spans="1:54" ht="147.94999999999999" customHeight="1" thickBot="1" x14ac:dyDescent="0.3">
      <c r="A2" s="29" t="s">
        <v>158</v>
      </c>
      <c r="B2" s="30" t="s">
        <v>0</v>
      </c>
      <c r="C2" s="31" t="s">
        <v>2</v>
      </c>
      <c r="D2" s="11" t="s">
        <v>1</v>
      </c>
      <c r="E2" s="80" t="s">
        <v>161</v>
      </c>
      <c r="F2" s="81" t="s">
        <v>224</v>
      </c>
      <c r="G2" s="82" t="s">
        <v>225</v>
      </c>
      <c r="H2" s="82" t="s">
        <v>226</v>
      </c>
      <c r="I2" s="82" t="s">
        <v>227</v>
      </c>
      <c r="J2" s="82" t="s">
        <v>228</v>
      </c>
      <c r="K2" s="82" t="s">
        <v>229</v>
      </c>
      <c r="L2" s="82" t="s">
        <v>230</v>
      </c>
      <c r="M2" s="82" t="s">
        <v>231</v>
      </c>
      <c r="N2" s="82" t="s">
        <v>232</v>
      </c>
      <c r="O2" s="82" t="s">
        <v>233</v>
      </c>
      <c r="P2" s="82" t="s">
        <v>234</v>
      </c>
      <c r="Q2" s="82" t="s">
        <v>235</v>
      </c>
      <c r="R2" s="82" t="s">
        <v>236</v>
      </c>
      <c r="S2" s="82" t="s">
        <v>237</v>
      </c>
      <c r="T2" s="82" t="s">
        <v>238</v>
      </c>
      <c r="U2" s="82" t="s">
        <v>239</v>
      </c>
      <c r="V2" s="82" t="s">
        <v>240</v>
      </c>
      <c r="W2" s="82" t="s">
        <v>241</v>
      </c>
      <c r="X2" s="82" t="s">
        <v>242</v>
      </c>
      <c r="Y2" s="82" t="s">
        <v>243</v>
      </c>
      <c r="Z2" s="82" t="s">
        <v>244</v>
      </c>
      <c r="AA2" s="82" t="s">
        <v>245</v>
      </c>
      <c r="AB2" s="82" t="s">
        <v>246</v>
      </c>
      <c r="AC2" s="82" t="s">
        <v>247</v>
      </c>
      <c r="AD2" s="82" t="s">
        <v>248</v>
      </c>
      <c r="AE2" s="82" t="s">
        <v>249</v>
      </c>
      <c r="AF2" s="82" t="s">
        <v>250</v>
      </c>
      <c r="AG2" s="82" t="s">
        <v>251</v>
      </c>
      <c r="AH2" s="82" t="s">
        <v>252</v>
      </c>
      <c r="AI2" s="82" t="s">
        <v>253</v>
      </c>
      <c r="AJ2" s="82" t="s">
        <v>254</v>
      </c>
      <c r="AK2" s="82" t="s">
        <v>255</v>
      </c>
      <c r="AL2" s="82" t="s">
        <v>256</v>
      </c>
      <c r="AM2" s="82" t="s">
        <v>257</v>
      </c>
      <c r="AN2" s="82" t="s">
        <v>258</v>
      </c>
      <c r="AO2" s="82" t="s">
        <v>259</v>
      </c>
      <c r="AP2" s="82" t="s">
        <v>260</v>
      </c>
      <c r="AQ2" s="82" t="s">
        <v>261</v>
      </c>
      <c r="AR2" s="82" t="s">
        <v>262</v>
      </c>
      <c r="AS2" s="82" t="s">
        <v>263</v>
      </c>
      <c r="AT2" s="82" t="s">
        <v>264</v>
      </c>
      <c r="AU2" s="82" t="s">
        <v>265</v>
      </c>
      <c r="AV2" s="82" t="s">
        <v>266</v>
      </c>
      <c r="AW2" s="82" t="s">
        <v>267</v>
      </c>
      <c r="AX2" s="82" t="s">
        <v>268</v>
      </c>
      <c r="AY2" s="82" t="s">
        <v>269</v>
      </c>
      <c r="AZ2" s="82" t="s">
        <v>270</v>
      </c>
      <c r="BA2" s="82" t="s">
        <v>271</v>
      </c>
      <c r="BB2" s="83" t="s">
        <v>272</v>
      </c>
    </row>
    <row r="3" spans="1:54" ht="22.5" x14ac:dyDescent="0.25">
      <c r="A3" s="26" t="s">
        <v>212</v>
      </c>
      <c r="B3" s="26" t="s">
        <v>16</v>
      </c>
      <c r="C3" s="27" t="s">
        <v>18</v>
      </c>
      <c r="D3" s="26" t="s">
        <v>17</v>
      </c>
      <c r="E3" s="28" t="s">
        <v>214</v>
      </c>
      <c r="F3" s="13">
        <v>5</v>
      </c>
      <c r="G3" s="10">
        <v>4</v>
      </c>
      <c r="H3" s="10">
        <v>2</v>
      </c>
      <c r="I3" s="10">
        <v>1</v>
      </c>
      <c r="J3" s="10">
        <v>1</v>
      </c>
      <c r="K3" s="10">
        <v>5</v>
      </c>
      <c r="L3" s="78">
        <v>0</v>
      </c>
      <c r="M3" s="78">
        <v>0</v>
      </c>
      <c r="N3" s="10">
        <v>5</v>
      </c>
      <c r="O3" s="10">
        <v>1</v>
      </c>
      <c r="P3" s="10">
        <v>1</v>
      </c>
      <c r="Q3" s="10">
        <v>5</v>
      </c>
      <c r="R3" s="10">
        <v>5</v>
      </c>
      <c r="S3" s="10">
        <v>5</v>
      </c>
      <c r="T3" s="10">
        <v>1</v>
      </c>
      <c r="U3" s="14">
        <v>1</v>
      </c>
      <c r="V3" s="13">
        <v>5</v>
      </c>
      <c r="W3" s="10">
        <v>5</v>
      </c>
      <c r="X3" s="10">
        <v>1</v>
      </c>
      <c r="Y3" s="10">
        <v>5</v>
      </c>
      <c r="Z3" s="10">
        <v>1</v>
      </c>
      <c r="AA3" s="10">
        <v>5</v>
      </c>
      <c r="AB3" s="10">
        <v>5</v>
      </c>
      <c r="AC3" s="10">
        <v>5</v>
      </c>
      <c r="AD3" s="10">
        <v>5</v>
      </c>
      <c r="AE3" s="10">
        <v>5</v>
      </c>
      <c r="AF3" s="10">
        <v>5</v>
      </c>
      <c r="AG3" s="10">
        <v>5</v>
      </c>
      <c r="AH3" s="10">
        <v>1</v>
      </c>
      <c r="AI3" s="10">
        <v>5</v>
      </c>
      <c r="AJ3" s="14">
        <v>5</v>
      </c>
      <c r="AK3" s="13">
        <v>5</v>
      </c>
      <c r="AL3" s="10">
        <v>1</v>
      </c>
      <c r="AM3" s="10">
        <v>5</v>
      </c>
      <c r="AN3" s="10">
        <v>5</v>
      </c>
      <c r="AO3" s="10">
        <v>5</v>
      </c>
      <c r="AP3" s="10">
        <v>5</v>
      </c>
      <c r="AQ3" s="10">
        <v>5</v>
      </c>
      <c r="AR3" s="10">
        <v>5</v>
      </c>
      <c r="AS3" s="10">
        <v>1</v>
      </c>
      <c r="AT3" s="10">
        <v>1</v>
      </c>
      <c r="AU3" s="10">
        <v>5</v>
      </c>
      <c r="AV3" s="10">
        <v>5</v>
      </c>
      <c r="AW3" s="10">
        <v>1</v>
      </c>
      <c r="AX3" s="10">
        <v>5</v>
      </c>
      <c r="AY3" s="10">
        <v>5</v>
      </c>
      <c r="AZ3" s="10">
        <v>5</v>
      </c>
      <c r="BA3" s="10">
        <v>1</v>
      </c>
      <c r="BB3" s="14">
        <v>1</v>
      </c>
    </row>
    <row r="4" spans="1:54" ht="22.5" x14ac:dyDescent="0.25">
      <c r="A4" s="5" t="s">
        <v>212</v>
      </c>
      <c r="B4" s="6" t="s">
        <v>20</v>
      </c>
      <c r="C4" s="6" t="s">
        <v>22</v>
      </c>
      <c r="D4" s="5" t="s">
        <v>21</v>
      </c>
      <c r="E4" s="12" t="s">
        <v>214</v>
      </c>
      <c r="F4" s="15">
        <v>5</v>
      </c>
      <c r="G4" s="7">
        <v>5</v>
      </c>
      <c r="H4" s="7">
        <v>5</v>
      </c>
      <c r="I4" s="7">
        <v>1</v>
      </c>
      <c r="J4" s="7">
        <v>1</v>
      </c>
      <c r="K4" s="7">
        <v>5</v>
      </c>
      <c r="L4" s="7">
        <v>5</v>
      </c>
      <c r="M4" s="7">
        <v>1</v>
      </c>
      <c r="N4" s="7">
        <v>5</v>
      </c>
      <c r="O4" s="7">
        <v>1</v>
      </c>
      <c r="P4" s="7">
        <v>1</v>
      </c>
      <c r="Q4" s="7">
        <v>5</v>
      </c>
      <c r="R4" s="7">
        <v>5</v>
      </c>
      <c r="S4" s="7">
        <v>5</v>
      </c>
      <c r="T4" s="7">
        <v>1</v>
      </c>
      <c r="U4" s="16">
        <v>1</v>
      </c>
      <c r="V4" s="15">
        <v>2</v>
      </c>
      <c r="W4" s="8">
        <v>3</v>
      </c>
      <c r="X4" s="7">
        <v>1</v>
      </c>
      <c r="Y4" s="7">
        <v>5</v>
      </c>
      <c r="Z4" s="7">
        <v>1</v>
      </c>
      <c r="AA4" s="7">
        <v>5</v>
      </c>
      <c r="AB4" s="7">
        <v>5</v>
      </c>
      <c r="AC4" s="7">
        <v>4</v>
      </c>
      <c r="AD4" s="7">
        <v>1</v>
      </c>
      <c r="AE4" s="7">
        <v>5</v>
      </c>
      <c r="AF4" s="7">
        <v>5</v>
      </c>
      <c r="AG4" s="7">
        <v>1</v>
      </c>
      <c r="AH4" s="7">
        <v>5</v>
      </c>
      <c r="AI4" s="7">
        <v>5</v>
      </c>
      <c r="AJ4" s="16">
        <v>2</v>
      </c>
      <c r="AK4" s="15">
        <v>2</v>
      </c>
      <c r="AL4" s="7">
        <v>1</v>
      </c>
      <c r="AM4" s="7">
        <v>4</v>
      </c>
      <c r="AN4" s="7">
        <v>2</v>
      </c>
      <c r="AO4" s="7">
        <v>5</v>
      </c>
      <c r="AP4" s="7">
        <v>5</v>
      </c>
      <c r="AQ4" s="7">
        <v>5</v>
      </c>
      <c r="AR4" s="7">
        <v>5</v>
      </c>
      <c r="AS4" s="7">
        <v>1</v>
      </c>
      <c r="AT4" s="7">
        <v>1</v>
      </c>
      <c r="AU4" s="7">
        <v>5</v>
      </c>
      <c r="AV4" s="8">
        <v>3</v>
      </c>
      <c r="AW4" s="7">
        <v>1</v>
      </c>
      <c r="AX4" s="7">
        <v>5</v>
      </c>
      <c r="AY4" s="7">
        <v>5</v>
      </c>
      <c r="AZ4" s="8">
        <v>3</v>
      </c>
      <c r="BA4" s="7">
        <v>1</v>
      </c>
      <c r="BB4" s="17">
        <v>3</v>
      </c>
    </row>
    <row r="5" spans="1:54" x14ac:dyDescent="0.25">
      <c r="A5" s="5" t="s">
        <v>212</v>
      </c>
      <c r="B5" s="5" t="s">
        <v>16</v>
      </c>
      <c r="C5" s="5" t="s">
        <v>30</v>
      </c>
      <c r="D5" s="5" t="s">
        <v>17</v>
      </c>
      <c r="E5" s="12" t="s">
        <v>214</v>
      </c>
      <c r="F5" s="15">
        <v>5</v>
      </c>
      <c r="G5" s="7">
        <v>5</v>
      </c>
      <c r="H5" s="7">
        <v>5</v>
      </c>
      <c r="I5" s="7">
        <v>1</v>
      </c>
      <c r="J5" s="7">
        <v>1</v>
      </c>
      <c r="K5" s="76">
        <v>0</v>
      </c>
      <c r="L5" s="76">
        <v>0</v>
      </c>
      <c r="M5" s="76">
        <v>0</v>
      </c>
      <c r="N5" s="7">
        <v>5</v>
      </c>
      <c r="O5" s="7">
        <v>2</v>
      </c>
      <c r="P5" s="7">
        <v>1</v>
      </c>
      <c r="Q5" s="7">
        <v>5</v>
      </c>
      <c r="R5" s="7">
        <v>5</v>
      </c>
      <c r="S5" s="7">
        <v>5</v>
      </c>
      <c r="T5" s="7">
        <v>1</v>
      </c>
      <c r="U5" s="16">
        <v>1</v>
      </c>
      <c r="V5" s="15">
        <v>5</v>
      </c>
      <c r="W5" s="7">
        <v>5</v>
      </c>
      <c r="X5" s="7">
        <v>5</v>
      </c>
      <c r="Y5" s="7">
        <v>5</v>
      </c>
      <c r="Z5" s="76">
        <v>0</v>
      </c>
      <c r="AA5" s="76">
        <v>0</v>
      </c>
      <c r="AB5" s="7">
        <v>5</v>
      </c>
      <c r="AC5" s="7">
        <v>5</v>
      </c>
      <c r="AD5" s="7">
        <v>1</v>
      </c>
      <c r="AE5" s="76">
        <v>0</v>
      </c>
      <c r="AF5" s="7">
        <v>5</v>
      </c>
      <c r="AG5" s="7">
        <v>1</v>
      </c>
      <c r="AH5" s="7">
        <v>2</v>
      </c>
      <c r="AI5" s="7">
        <v>5</v>
      </c>
      <c r="AJ5" s="16">
        <v>4</v>
      </c>
      <c r="AK5" s="15">
        <v>5</v>
      </c>
      <c r="AL5" s="7">
        <v>1</v>
      </c>
      <c r="AM5" s="7">
        <v>1</v>
      </c>
      <c r="AN5" s="7">
        <v>5</v>
      </c>
      <c r="AO5" s="7">
        <v>5</v>
      </c>
      <c r="AP5" s="7">
        <v>5</v>
      </c>
      <c r="AQ5" s="7">
        <v>5</v>
      </c>
      <c r="AR5" s="76">
        <v>0</v>
      </c>
      <c r="AS5" s="7">
        <v>1</v>
      </c>
      <c r="AT5" s="7">
        <v>1</v>
      </c>
      <c r="AU5" s="7">
        <v>5</v>
      </c>
      <c r="AV5" s="76">
        <v>0</v>
      </c>
      <c r="AW5" s="7">
        <v>1</v>
      </c>
      <c r="AX5" s="7">
        <v>5</v>
      </c>
      <c r="AY5" s="7">
        <v>5</v>
      </c>
      <c r="AZ5" s="7">
        <v>5</v>
      </c>
      <c r="BA5" s="7">
        <v>1</v>
      </c>
      <c r="BB5" s="77">
        <v>0</v>
      </c>
    </row>
    <row r="6" spans="1:54" ht="22.5" x14ac:dyDescent="0.25">
      <c r="A6" s="5" t="s">
        <v>212</v>
      </c>
      <c r="B6" s="6" t="s">
        <v>37</v>
      </c>
      <c r="C6" s="6" t="s">
        <v>22</v>
      </c>
      <c r="D6" s="5" t="s">
        <v>21</v>
      </c>
      <c r="E6" s="12" t="s">
        <v>214</v>
      </c>
      <c r="F6" s="15">
        <v>5</v>
      </c>
      <c r="G6" s="7">
        <v>5</v>
      </c>
      <c r="H6" s="7">
        <v>5</v>
      </c>
      <c r="I6" s="7">
        <v>1</v>
      </c>
      <c r="J6" s="7">
        <v>1</v>
      </c>
      <c r="K6" s="7">
        <v>4</v>
      </c>
      <c r="L6" s="7">
        <v>4</v>
      </c>
      <c r="M6" s="7">
        <v>2</v>
      </c>
      <c r="N6" s="7">
        <v>5</v>
      </c>
      <c r="O6" s="7">
        <v>2</v>
      </c>
      <c r="P6" s="8">
        <v>3</v>
      </c>
      <c r="Q6" s="7">
        <v>4</v>
      </c>
      <c r="R6" s="7">
        <v>5</v>
      </c>
      <c r="S6" s="7">
        <v>5</v>
      </c>
      <c r="T6" s="7">
        <v>1</v>
      </c>
      <c r="U6" s="16">
        <v>1</v>
      </c>
      <c r="V6" s="15">
        <v>2</v>
      </c>
      <c r="W6" s="8">
        <v>3</v>
      </c>
      <c r="X6" s="7">
        <v>1</v>
      </c>
      <c r="Y6" s="7">
        <v>5</v>
      </c>
      <c r="Z6" s="7">
        <v>1</v>
      </c>
      <c r="AA6" s="7">
        <v>5</v>
      </c>
      <c r="AB6" s="7">
        <v>4</v>
      </c>
      <c r="AC6" s="7">
        <v>4</v>
      </c>
      <c r="AD6" s="7">
        <v>1</v>
      </c>
      <c r="AE6" s="7">
        <v>4</v>
      </c>
      <c r="AF6" s="7">
        <v>5</v>
      </c>
      <c r="AG6" s="7">
        <v>1</v>
      </c>
      <c r="AH6" s="7">
        <v>1</v>
      </c>
      <c r="AI6" s="7">
        <v>5</v>
      </c>
      <c r="AJ6" s="17">
        <v>3</v>
      </c>
      <c r="AK6" s="15">
        <v>4</v>
      </c>
      <c r="AL6" s="7">
        <v>5</v>
      </c>
      <c r="AM6" s="7">
        <v>1</v>
      </c>
      <c r="AN6" s="7">
        <v>5</v>
      </c>
      <c r="AO6" s="7">
        <v>5</v>
      </c>
      <c r="AP6" s="7">
        <v>4</v>
      </c>
      <c r="AQ6" s="7">
        <v>5</v>
      </c>
      <c r="AR6" s="7">
        <v>5</v>
      </c>
      <c r="AS6" s="7">
        <v>1</v>
      </c>
      <c r="AT6" s="8">
        <v>3</v>
      </c>
      <c r="AU6" s="7">
        <v>5</v>
      </c>
      <c r="AV6" s="8">
        <v>3</v>
      </c>
      <c r="AW6" s="7">
        <v>1</v>
      </c>
      <c r="AX6" s="7">
        <v>5</v>
      </c>
      <c r="AY6" s="7">
        <v>5</v>
      </c>
      <c r="AZ6" s="8">
        <v>3</v>
      </c>
      <c r="BA6" s="7">
        <v>1</v>
      </c>
      <c r="BB6" s="17">
        <v>3</v>
      </c>
    </row>
    <row r="7" spans="1:54" x14ac:dyDescent="0.25">
      <c r="A7" s="5" t="s">
        <v>212</v>
      </c>
      <c r="B7" s="5" t="s">
        <v>16</v>
      </c>
      <c r="C7" s="5" t="s">
        <v>30</v>
      </c>
      <c r="D7" s="5" t="s">
        <v>47</v>
      </c>
      <c r="E7" s="12" t="s">
        <v>223</v>
      </c>
      <c r="F7" s="15">
        <v>5</v>
      </c>
      <c r="G7" s="7">
        <v>5</v>
      </c>
      <c r="H7" s="7">
        <v>5</v>
      </c>
      <c r="I7" s="7">
        <v>2</v>
      </c>
      <c r="J7" s="7">
        <v>2</v>
      </c>
      <c r="K7" s="7">
        <v>5</v>
      </c>
      <c r="L7" s="7">
        <v>5</v>
      </c>
      <c r="M7" s="7">
        <v>1</v>
      </c>
      <c r="N7" s="7">
        <v>5</v>
      </c>
      <c r="O7" s="7">
        <v>2</v>
      </c>
      <c r="P7" s="7">
        <v>5</v>
      </c>
      <c r="Q7" s="7">
        <v>5</v>
      </c>
      <c r="R7" s="7">
        <v>5</v>
      </c>
      <c r="S7" s="7">
        <v>5</v>
      </c>
      <c r="T7" s="7">
        <v>1</v>
      </c>
      <c r="U7" s="16">
        <v>2</v>
      </c>
      <c r="V7" s="15">
        <v>4</v>
      </c>
      <c r="W7" s="7">
        <v>5</v>
      </c>
      <c r="X7" s="7">
        <v>1</v>
      </c>
      <c r="Y7" s="7">
        <v>5</v>
      </c>
      <c r="Z7" s="7">
        <v>4</v>
      </c>
      <c r="AA7" s="7">
        <v>5</v>
      </c>
      <c r="AB7" s="7">
        <v>4</v>
      </c>
      <c r="AC7" s="7">
        <v>4</v>
      </c>
      <c r="AD7" s="7">
        <v>2</v>
      </c>
      <c r="AE7" s="7">
        <v>5</v>
      </c>
      <c r="AF7" s="7">
        <v>4</v>
      </c>
      <c r="AG7" s="7">
        <v>1</v>
      </c>
      <c r="AH7" s="7">
        <v>1</v>
      </c>
      <c r="AI7" s="7">
        <v>1</v>
      </c>
      <c r="AJ7" s="16">
        <v>2</v>
      </c>
      <c r="AK7" s="15">
        <v>4</v>
      </c>
      <c r="AL7" s="7">
        <v>1</v>
      </c>
      <c r="AM7" s="7">
        <v>5</v>
      </c>
      <c r="AN7" s="7">
        <v>4</v>
      </c>
      <c r="AO7" s="7">
        <v>2</v>
      </c>
      <c r="AP7" s="7">
        <v>2</v>
      </c>
      <c r="AQ7" s="7">
        <v>1</v>
      </c>
      <c r="AR7" s="7">
        <v>4</v>
      </c>
      <c r="AS7" s="7">
        <v>4</v>
      </c>
      <c r="AT7" s="7">
        <v>4</v>
      </c>
      <c r="AU7" s="7">
        <v>5</v>
      </c>
      <c r="AV7" s="7">
        <v>5</v>
      </c>
      <c r="AW7" s="7">
        <v>5</v>
      </c>
      <c r="AX7" s="7">
        <v>5</v>
      </c>
      <c r="AY7" s="7">
        <v>5</v>
      </c>
      <c r="AZ7" s="7">
        <v>5</v>
      </c>
      <c r="BA7" s="7">
        <v>1</v>
      </c>
      <c r="BB7" s="16">
        <v>1</v>
      </c>
    </row>
    <row r="8" spans="1:54" ht="22.5" x14ac:dyDescent="0.25">
      <c r="A8" s="5" t="s">
        <v>212</v>
      </c>
      <c r="B8" s="9" t="s">
        <v>51</v>
      </c>
      <c r="C8" s="6" t="s">
        <v>22</v>
      </c>
      <c r="D8" s="5" t="s">
        <v>21</v>
      </c>
      <c r="E8" s="12" t="s">
        <v>223</v>
      </c>
      <c r="F8" s="15">
        <v>5</v>
      </c>
      <c r="G8" s="7">
        <v>4</v>
      </c>
      <c r="H8" s="7">
        <v>4</v>
      </c>
      <c r="I8" s="7">
        <v>2</v>
      </c>
      <c r="J8" s="7">
        <v>2</v>
      </c>
      <c r="K8" s="7">
        <v>4</v>
      </c>
      <c r="L8" s="7">
        <v>4</v>
      </c>
      <c r="M8" s="7">
        <v>2</v>
      </c>
      <c r="N8" s="7">
        <v>5</v>
      </c>
      <c r="O8" s="7">
        <v>2</v>
      </c>
      <c r="P8" s="7">
        <v>4</v>
      </c>
      <c r="Q8" s="7">
        <v>4</v>
      </c>
      <c r="R8" s="7">
        <v>5</v>
      </c>
      <c r="S8" s="7">
        <v>4</v>
      </c>
      <c r="T8" s="7">
        <v>2</v>
      </c>
      <c r="U8" s="16">
        <v>1</v>
      </c>
      <c r="V8" s="15">
        <v>4</v>
      </c>
      <c r="W8" s="7">
        <v>4</v>
      </c>
      <c r="X8" s="7">
        <v>2</v>
      </c>
      <c r="Y8" s="7">
        <v>5</v>
      </c>
      <c r="Z8" s="7">
        <v>2</v>
      </c>
      <c r="AA8" s="7">
        <v>4</v>
      </c>
      <c r="AB8" s="7">
        <v>2</v>
      </c>
      <c r="AC8" s="7">
        <v>2</v>
      </c>
      <c r="AD8" s="7">
        <v>2</v>
      </c>
      <c r="AE8" s="7">
        <v>4</v>
      </c>
      <c r="AF8" s="7">
        <v>5</v>
      </c>
      <c r="AG8" s="7">
        <v>2</v>
      </c>
      <c r="AH8" s="7">
        <v>5</v>
      </c>
      <c r="AI8" s="7">
        <v>5</v>
      </c>
      <c r="AJ8" s="16">
        <v>2</v>
      </c>
      <c r="AK8" s="15">
        <v>2</v>
      </c>
      <c r="AL8" s="7">
        <v>2</v>
      </c>
      <c r="AM8" s="7">
        <v>5</v>
      </c>
      <c r="AN8" s="7">
        <v>4</v>
      </c>
      <c r="AO8" s="7">
        <v>5</v>
      </c>
      <c r="AP8" s="7">
        <v>4</v>
      </c>
      <c r="AQ8" s="7">
        <v>4</v>
      </c>
      <c r="AR8" s="7">
        <v>4</v>
      </c>
      <c r="AS8" s="7">
        <v>1</v>
      </c>
      <c r="AT8" s="7">
        <v>2</v>
      </c>
      <c r="AU8" s="7">
        <v>1</v>
      </c>
      <c r="AV8" s="7">
        <v>2</v>
      </c>
      <c r="AW8" s="7">
        <v>1</v>
      </c>
      <c r="AX8" s="7">
        <v>5</v>
      </c>
      <c r="AY8" s="7">
        <v>2</v>
      </c>
      <c r="AZ8" s="7">
        <v>4</v>
      </c>
      <c r="BA8" s="7">
        <v>1</v>
      </c>
      <c r="BB8" s="16">
        <v>1</v>
      </c>
    </row>
    <row r="9" spans="1:54" ht="22.5" x14ac:dyDescent="0.25">
      <c r="A9" s="5" t="s">
        <v>212</v>
      </c>
      <c r="B9" s="6" t="s">
        <v>20</v>
      </c>
      <c r="C9" s="6" t="s">
        <v>64</v>
      </c>
      <c r="D9" s="5" t="s">
        <v>21</v>
      </c>
      <c r="E9" s="12" t="s">
        <v>214</v>
      </c>
      <c r="F9" s="15">
        <v>5</v>
      </c>
      <c r="G9" s="7">
        <v>5</v>
      </c>
      <c r="H9" s="7">
        <v>4</v>
      </c>
      <c r="I9" s="7">
        <v>2</v>
      </c>
      <c r="J9" s="7">
        <v>2</v>
      </c>
      <c r="K9" s="7">
        <v>2</v>
      </c>
      <c r="L9" s="7">
        <v>4</v>
      </c>
      <c r="M9" s="8">
        <v>3</v>
      </c>
      <c r="N9" s="7">
        <v>5</v>
      </c>
      <c r="O9" s="8">
        <v>3</v>
      </c>
      <c r="P9" s="7">
        <v>1</v>
      </c>
      <c r="Q9" s="7">
        <v>5</v>
      </c>
      <c r="R9" s="7">
        <v>5</v>
      </c>
      <c r="S9" s="7">
        <v>4</v>
      </c>
      <c r="T9" s="7">
        <v>2</v>
      </c>
      <c r="U9" s="16">
        <v>2</v>
      </c>
      <c r="V9" s="15">
        <v>5</v>
      </c>
      <c r="W9" s="8">
        <v>3</v>
      </c>
      <c r="X9" s="7">
        <v>1</v>
      </c>
      <c r="Y9" s="7">
        <v>1</v>
      </c>
      <c r="Z9" s="76">
        <v>0</v>
      </c>
      <c r="AA9" s="76">
        <v>0</v>
      </c>
      <c r="AB9" s="7">
        <v>4</v>
      </c>
      <c r="AC9" s="7">
        <v>4</v>
      </c>
      <c r="AD9" s="7">
        <v>2</v>
      </c>
      <c r="AE9" s="7">
        <v>5</v>
      </c>
      <c r="AF9" s="7">
        <v>5</v>
      </c>
      <c r="AG9" s="7">
        <v>2</v>
      </c>
      <c r="AH9" s="7">
        <v>2</v>
      </c>
      <c r="AI9" s="7">
        <v>5</v>
      </c>
      <c r="AJ9" s="16">
        <v>5</v>
      </c>
      <c r="AK9" s="15">
        <v>5</v>
      </c>
      <c r="AL9" s="7">
        <v>1</v>
      </c>
      <c r="AM9" s="8">
        <v>3</v>
      </c>
      <c r="AN9" s="7">
        <v>4</v>
      </c>
      <c r="AO9" s="7">
        <v>5</v>
      </c>
      <c r="AP9" s="7">
        <v>4</v>
      </c>
      <c r="AQ9" s="7">
        <v>5</v>
      </c>
      <c r="AR9" s="7">
        <v>5</v>
      </c>
      <c r="AS9" s="7">
        <v>1</v>
      </c>
      <c r="AT9" s="8">
        <v>3</v>
      </c>
      <c r="AU9" s="76">
        <v>0</v>
      </c>
      <c r="AV9" s="7">
        <v>5</v>
      </c>
      <c r="AW9" s="7">
        <v>1</v>
      </c>
      <c r="AX9" s="7">
        <v>5</v>
      </c>
      <c r="AY9" s="7">
        <v>4</v>
      </c>
      <c r="AZ9" s="7">
        <v>4</v>
      </c>
      <c r="BA9" s="7">
        <v>2</v>
      </c>
      <c r="BB9" s="16">
        <v>2</v>
      </c>
    </row>
    <row r="10" spans="1:54" ht="22.5" x14ac:dyDescent="0.25">
      <c r="A10" s="5" t="s">
        <v>212</v>
      </c>
      <c r="B10" s="6" t="s">
        <v>66</v>
      </c>
      <c r="C10" s="5" t="s">
        <v>30</v>
      </c>
      <c r="D10" s="5" t="s">
        <v>67</v>
      </c>
      <c r="E10" s="12" t="s">
        <v>214</v>
      </c>
      <c r="F10" s="15">
        <v>5</v>
      </c>
      <c r="G10" s="7">
        <v>5</v>
      </c>
      <c r="H10" s="7">
        <v>5</v>
      </c>
      <c r="I10" s="7">
        <v>1</v>
      </c>
      <c r="J10" s="7">
        <v>1</v>
      </c>
      <c r="K10" s="76">
        <v>0</v>
      </c>
      <c r="L10" s="76">
        <v>0</v>
      </c>
      <c r="M10" s="76">
        <v>0</v>
      </c>
      <c r="N10" s="7">
        <v>5</v>
      </c>
      <c r="O10" s="7">
        <v>1</v>
      </c>
      <c r="P10" s="7">
        <v>4</v>
      </c>
      <c r="Q10" s="7">
        <v>5</v>
      </c>
      <c r="R10" s="7">
        <v>5</v>
      </c>
      <c r="S10" s="7">
        <v>5</v>
      </c>
      <c r="T10" s="7">
        <v>1</v>
      </c>
      <c r="U10" s="16">
        <v>5</v>
      </c>
      <c r="V10" s="15">
        <v>5</v>
      </c>
      <c r="W10" s="7">
        <v>5</v>
      </c>
      <c r="X10" s="7">
        <v>1</v>
      </c>
      <c r="Y10" s="7">
        <v>5</v>
      </c>
      <c r="Z10" s="7">
        <v>1</v>
      </c>
      <c r="AA10" s="7">
        <v>5</v>
      </c>
      <c r="AB10" s="7">
        <v>4</v>
      </c>
      <c r="AC10" s="7">
        <v>4</v>
      </c>
      <c r="AD10" s="7">
        <v>1</v>
      </c>
      <c r="AE10" s="7">
        <v>5</v>
      </c>
      <c r="AF10" s="7">
        <v>5</v>
      </c>
      <c r="AG10" s="7">
        <v>1</v>
      </c>
      <c r="AH10" s="7">
        <v>1</v>
      </c>
      <c r="AI10" s="7">
        <v>5</v>
      </c>
      <c r="AJ10" s="16">
        <v>4</v>
      </c>
      <c r="AK10" s="15">
        <v>4</v>
      </c>
      <c r="AL10" s="7">
        <v>1</v>
      </c>
      <c r="AM10" s="7">
        <v>4</v>
      </c>
      <c r="AN10" s="7">
        <v>5</v>
      </c>
      <c r="AO10" s="7">
        <v>5</v>
      </c>
      <c r="AP10" s="7">
        <v>5</v>
      </c>
      <c r="AQ10" s="7">
        <v>4</v>
      </c>
      <c r="AR10" s="7">
        <v>5</v>
      </c>
      <c r="AS10" s="7">
        <v>2</v>
      </c>
      <c r="AT10" s="8">
        <v>3</v>
      </c>
      <c r="AU10" s="7">
        <v>5</v>
      </c>
      <c r="AV10" s="8">
        <v>3</v>
      </c>
      <c r="AW10" s="7">
        <v>1</v>
      </c>
      <c r="AX10" s="7">
        <v>5</v>
      </c>
      <c r="AY10" s="7">
        <v>5</v>
      </c>
      <c r="AZ10" s="7">
        <v>5</v>
      </c>
      <c r="BA10" s="7">
        <v>1</v>
      </c>
      <c r="BB10" s="16">
        <v>1</v>
      </c>
    </row>
    <row r="11" spans="1:54" ht="22.5" x14ac:dyDescent="0.25">
      <c r="A11" s="5" t="s">
        <v>212</v>
      </c>
      <c r="B11" s="6" t="s">
        <v>77</v>
      </c>
      <c r="C11" s="6" t="s">
        <v>64</v>
      </c>
      <c r="D11" s="5" t="s">
        <v>21</v>
      </c>
      <c r="E11" s="12" t="s">
        <v>223</v>
      </c>
      <c r="F11" s="15">
        <v>5</v>
      </c>
      <c r="G11" s="7">
        <v>5</v>
      </c>
      <c r="H11" s="7">
        <v>5</v>
      </c>
      <c r="I11" s="7">
        <v>1</v>
      </c>
      <c r="J11" s="7">
        <v>1</v>
      </c>
      <c r="K11" s="7">
        <v>5</v>
      </c>
      <c r="L11" s="7">
        <v>5</v>
      </c>
      <c r="M11" s="7">
        <v>1</v>
      </c>
      <c r="N11" s="7">
        <v>5</v>
      </c>
      <c r="O11" s="7">
        <v>5</v>
      </c>
      <c r="P11" s="7">
        <v>1</v>
      </c>
      <c r="Q11" s="7">
        <v>4</v>
      </c>
      <c r="R11" s="7">
        <v>2</v>
      </c>
      <c r="S11" s="7">
        <v>2</v>
      </c>
      <c r="T11" s="7">
        <v>4</v>
      </c>
      <c r="U11" s="16">
        <v>1</v>
      </c>
      <c r="V11" s="15">
        <v>4</v>
      </c>
      <c r="W11" s="7">
        <v>5</v>
      </c>
      <c r="X11" s="7">
        <v>5</v>
      </c>
      <c r="Y11" s="7">
        <v>5</v>
      </c>
      <c r="Z11" s="7">
        <v>2</v>
      </c>
      <c r="AA11" s="7">
        <v>5</v>
      </c>
      <c r="AB11" s="7">
        <v>5</v>
      </c>
      <c r="AC11" s="7">
        <v>5</v>
      </c>
      <c r="AD11" s="7">
        <v>1</v>
      </c>
      <c r="AE11" s="7">
        <v>5</v>
      </c>
      <c r="AF11" s="7">
        <v>5</v>
      </c>
      <c r="AG11" s="7">
        <v>1</v>
      </c>
      <c r="AH11" s="7">
        <v>1</v>
      </c>
      <c r="AI11" s="7">
        <v>5</v>
      </c>
      <c r="AJ11" s="16">
        <v>5</v>
      </c>
      <c r="AK11" s="15">
        <v>5</v>
      </c>
      <c r="AL11" s="7">
        <v>1</v>
      </c>
      <c r="AM11" s="7">
        <v>1</v>
      </c>
      <c r="AN11" s="7">
        <v>5</v>
      </c>
      <c r="AO11" s="7">
        <v>5</v>
      </c>
      <c r="AP11" s="7">
        <v>5</v>
      </c>
      <c r="AQ11" s="7">
        <v>5</v>
      </c>
      <c r="AR11" s="7">
        <v>5</v>
      </c>
      <c r="AS11" s="7">
        <v>1</v>
      </c>
      <c r="AT11" s="7">
        <v>5</v>
      </c>
      <c r="AU11" s="7">
        <v>5</v>
      </c>
      <c r="AV11" s="7">
        <v>5</v>
      </c>
      <c r="AW11" s="7">
        <v>1</v>
      </c>
      <c r="AX11" s="7">
        <v>5</v>
      </c>
      <c r="AY11" s="7">
        <v>5</v>
      </c>
      <c r="AZ11" s="7">
        <v>5</v>
      </c>
      <c r="BA11" s="7">
        <v>1</v>
      </c>
      <c r="BB11" s="16">
        <v>1</v>
      </c>
    </row>
    <row r="12" spans="1:54" ht="33" x14ac:dyDescent="0.25">
      <c r="A12" s="5" t="s">
        <v>212</v>
      </c>
      <c r="B12" s="6" t="s">
        <v>66</v>
      </c>
      <c r="C12" s="6" t="s">
        <v>90</v>
      </c>
      <c r="D12" s="5" t="s">
        <v>67</v>
      </c>
      <c r="E12" s="12" t="s">
        <v>214</v>
      </c>
      <c r="F12" s="15">
        <v>5</v>
      </c>
      <c r="G12" s="7">
        <v>5</v>
      </c>
      <c r="H12" s="7">
        <v>5</v>
      </c>
      <c r="I12" s="7">
        <v>1</v>
      </c>
      <c r="J12" s="7">
        <v>1</v>
      </c>
      <c r="K12" s="7">
        <v>5</v>
      </c>
      <c r="L12" s="7">
        <v>5</v>
      </c>
      <c r="M12" s="7">
        <v>1</v>
      </c>
      <c r="N12" s="7">
        <v>5</v>
      </c>
      <c r="O12" s="8">
        <v>3</v>
      </c>
      <c r="P12" s="8">
        <v>3</v>
      </c>
      <c r="Q12" s="7">
        <v>4</v>
      </c>
      <c r="R12" s="7">
        <v>5</v>
      </c>
      <c r="S12" s="7">
        <v>5</v>
      </c>
      <c r="T12" s="7">
        <v>1</v>
      </c>
      <c r="U12" s="17">
        <v>3</v>
      </c>
      <c r="V12" s="15">
        <v>5</v>
      </c>
      <c r="W12" s="7">
        <v>5</v>
      </c>
      <c r="X12" s="7">
        <v>1</v>
      </c>
      <c r="Y12" s="7">
        <v>5</v>
      </c>
      <c r="Z12" s="7">
        <v>1</v>
      </c>
      <c r="AA12" s="7">
        <v>5</v>
      </c>
      <c r="AB12" s="7">
        <v>4</v>
      </c>
      <c r="AC12" s="7">
        <v>4</v>
      </c>
      <c r="AD12" s="7">
        <v>1</v>
      </c>
      <c r="AE12" s="7">
        <v>5</v>
      </c>
      <c r="AF12" s="8">
        <v>3</v>
      </c>
      <c r="AG12" s="8">
        <v>3</v>
      </c>
      <c r="AH12" s="7">
        <v>2</v>
      </c>
      <c r="AI12" s="7">
        <v>5</v>
      </c>
      <c r="AJ12" s="16">
        <v>5</v>
      </c>
      <c r="AK12" s="18">
        <v>3</v>
      </c>
      <c r="AL12" s="7">
        <v>1</v>
      </c>
      <c r="AM12" s="7">
        <v>2</v>
      </c>
      <c r="AN12" s="7">
        <v>5</v>
      </c>
      <c r="AO12" s="7">
        <v>4</v>
      </c>
      <c r="AP12" s="7">
        <v>5</v>
      </c>
      <c r="AQ12" s="7">
        <v>4</v>
      </c>
      <c r="AR12" s="7">
        <v>5</v>
      </c>
      <c r="AS12" s="7">
        <v>2</v>
      </c>
      <c r="AT12" s="7">
        <v>2</v>
      </c>
      <c r="AU12" s="7">
        <v>5</v>
      </c>
      <c r="AV12" s="7">
        <v>2</v>
      </c>
      <c r="AW12" s="7">
        <v>1</v>
      </c>
      <c r="AX12" s="7">
        <v>5</v>
      </c>
      <c r="AY12" s="7">
        <v>5</v>
      </c>
      <c r="AZ12" s="7">
        <v>5</v>
      </c>
      <c r="BA12" s="7">
        <v>1</v>
      </c>
      <c r="BB12" s="16">
        <v>1</v>
      </c>
    </row>
    <row r="13" spans="1:54" ht="22.5" x14ac:dyDescent="0.25">
      <c r="A13" s="5" t="s">
        <v>212</v>
      </c>
      <c r="B13" s="6" t="s">
        <v>20</v>
      </c>
      <c r="C13" s="5" t="s">
        <v>30</v>
      </c>
      <c r="D13" s="5" t="s">
        <v>21</v>
      </c>
      <c r="E13" s="12" t="s">
        <v>214</v>
      </c>
      <c r="F13" s="15">
        <v>5</v>
      </c>
      <c r="G13" s="7">
        <v>5</v>
      </c>
      <c r="H13" s="7">
        <v>5</v>
      </c>
      <c r="I13" s="7">
        <v>1</v>
      </c>
      <c r="J13" s="7">
        <v>1</v>
      </c>
      <c r="K13" s="76">
        <v>0</v>
      </c>
      <c r="L13" s="76">
        <v>0</v>
      </c>
      <c r="M13" s="76">
        <v>0</v>
      </c>
      <c r="N13" s="7">
        <v>5</v>
      </c>
      <c r="O13" s="7">
        <v>1</v>
      </c>
      <c r="P13" s="7">
        <v>2</v>
      </c>
      <c r="Q13" s="7">
        <v>5</v>
      </c>
      <c r="R13" s="7">
        <v>5</v>
      </c>
      <c r="S13" s="7">
        <v>5</v>
      </c>
      <c r="T13" s="7">
        <v>5</v>
      </c>
      <c r="U13" s="16">
        <v>5</v>
      </c>
      <c r="V13" s="15">
        <v>5</v>
      </c>
      <c r="W13" s="7">
        <v>5</v>
      </c>
      <c r="X13" s="7">
        <v>1</v>
      </c>
      <c r="Y13" s="7">
        <v>5</v>
      </c>
      <c r="Z13" s="7">
        <v>1</v>
      </c>
      <c r="AA13" s="8">
        <v>3</v>
      </c>
      <c r="AB13" s="7">
        <v>2</v>
      </c>
      <c r="AC13" s="7">
        <v>2</v>
      </c>
      <c r="AD13" s="7">
        <v>4</v>
      </c>
      <c r="AE13" s="7">
        <v>5</v>
      </c>
      <c r="AF13" s="7">
        <v>5</v>
      </c>
      <c r="AG13" s="7">
        <v>1</v>
      </c>
      <c r="AH13" s="7">
        <v>4</v>
      </c>
      <c r="AI13" s="7">
        <v>5</v>
      </c>
      <c r="AJ13" s="16">
        <v>5</v>
      </c>
      <c r="AK13" s="15">
        <v>5</v>
      </c>
      <c r="AL13" s="7">
        <v>1</v>
      </c>
      <c r="AM13" s="7">
        <v>1</v>
      </c>
      <c r="AN13" s="7">
        <v>4</v>
      </c>
      <c r="AO13" s="7">
        <v>5</v>
      </c>
      <c r="AP13" s="7">
        <v>5</v>
      </c>
      <c r="AQ13" s="7">
        <v>5</v>
      </c>
      <c r="AR13" s="7">
        <v>5</v>
      </c>
      <c r="AS13" s="7">
        <v>1</v>
      </c>
      <c r="AT13" s="7">
        <v>1</v>
      </c>
      <c r="AU13" s="7">
        <v>5</v>
      </c>
      <c r="AV13" s="7">
        <v>5</v>
      </c>
      <c r="AW13" s="7">
        <v>1</v>
      </c>
      <c r="AX13" s="7">
        <v>5</v>
      </c>
      <c r="AY13" s="7">
        <v>5</v>
      </c>
      <c r="AZ13" s="7">
        <v>5</v>
      </c>
      <c r="BA13" s="7">
        <v>1</v>
      </c>
      <c r="BB13" s="16">
        <v>1</v>
      </c>
    </row>
    <row r="14" spans="1:54" ht="22.5" x14ac:dyDescent="0.25">
      <c r="A14" s="5" t="s">
        <v>212</v>
      </c>
      <c r="B14" s="6" t="s">
        <v>37</v>
      </c>
      <c r="C14" s="6" t="s">
        <v>22</v>
      </c>
      <c r="D14" s="5" t="s">
        <v>21</v>
      </c>
      <c r="E14" s="12" t="s">
        <v>214</v>
      </c>
      <c r="F14" s="15">
        <v>5</v>
      </c>
      <c r="G14" s="7">
        <v>5</v>
      </c>
      <c r="H14" s="7">
        <v>5</v>
      </c>
      <c r="I14" s="7">
        <v>1</v>
      </c>
      <c r="J14" s="7">
        <v>1</v>
      </c>
      <c r="K14" s="7">
        <v>4</v>
      </c>
      <c r="L14" s="7">
        <v>5</v>
      </c>
      <c r="M14" s="7">
        <v>2</v>
      </c>
      <c r="N14" s="7">
        <v>5</v>
      </c>
      <c r="O14" s="7">
        <v>4</v>
      </c>
      <c r="P14" s="7">
        <v>1</v>
      </c>
      <c r="Q14" s="7">
        <v>5</v>
      </c>
      <c r="R14" s="7">
        <v>5</v>
      </c>
      <c r="S14" s="7">
        <v>5</v>
      </c>
      <c r="T14" s="7">
        <v>1</v>
      </c>
      <c r="U14" s="16">
        <v>5</v>
      </c>
      <c r="V14" s="15">
        <v>5</v>
      </c>
      <c r="W14" s="7">
        <v>5</v>
      </c>
      <c r="X14" s="7">
        <v>1</v>
      </c>
      <c r="Y14" s="7">
        <v>5</v>
      </c>
      <c r="Z14" s="7">
        <v>1</v>
      </c>
      <c r="AA14" s="7">
        <v>5</v>
      </c>
      <c r="AB14" s="7">
        <v>4</v>
      </c>
      <c r="AC14" s="7">
        <v>4</v>
      </c>
      <c r="AD14" s="7">
        <v>4</v>
      </c>
      <c r="AE14" s="7">
        <v>5</v>
      </c>
      <c r="AF14" s="7">
        <v>5</v>
      </c>
      <c r="AG14" s="7">
        <v>1</v>
      </c>
      <c r="AH14" s="7">
        <v>2</v>
      </c>
      <c r="AI14" s="7">
        <v>5</v>
      </c>
      <c r="AJ14" s="16">
        <v>4</v>
      </c>
      <c r="AK14" s="15">
        <v>5</v>
      </c>
      <c r="AL14" s="7">
        <v>1</v>
      </c>
      <c r="AM14" s="7">
        <v>1</v>
      </c>
      <c r="AN14" s="7">
        <v>5</v>
      </c>
      <c r="AO14" s="7">
        <v>5</v>
      </c>
      <c r="AP14" s="7">
        <v>4</v>
      </c>
      <c r="AQ14" s="7">
        <v>4</v>
      </c>
      <c r="AR14" s="7">
        <v>4</v>
      </c>
      <c r="AS14" s="7">
        <v>4</v>
      </c>
      <c r="AT14" s="7">
        <v>4</v>
      </c>
      <c r="AU14" s="7">
        <v>5</v>
      </c>
      <c r="AV14" s="7">
        <v>2</v>
      </c>
      <c r="AW14" s="7">
        <v>1</v>
      </c>
      <c r="AX14" s="7">
        <v>4</v>
      </c>
      <c r="AY14" s="7">
        <v>4</v>
      </c>
      <c r="AZ14" s="7">
        <v>2</v>
      </c>
      <c r="BA14" s="7">
        <v>1</v>
      </c>
      <c r="BB14" s="16">
        <v>4</v>
      </c>
    </row>
    <row r="15" spans="1:54" ht="22.5" x14ac:dyDescent="0.25">
      <c r="A15" s="5" t="s">
        <v>212</v>
      </c>
      <c r="B15" s="5" t="s">
        <v>16</v>
      </c>
      <c r="C15" s="6" t="s">
        <v>116</v>
      </c>
      <c r="D15" s="5" t="s">
        <v>67</v>
      </c>
      <c r="E15" s="12" t="s">
        <v>214</v>
      </c>
      <c r="F15" s="15">
        <v>5</v>
      </c>
      <c r="G15" s="7">
        <v>5</v>
      </c>
      <c r="H15" s="7">
        <v>5</v>
      </c>
      <c r="I15" s="7">
        <v>1</v>
      </c>
      <c r="J15" s="7">
        <v>1</v>
      </c>
      <c r="K15" s="7">
        <v>5</v>
      </c>
      <c r="L15" s="7">
        <v>5</v>
      </c>
      <c r="M15" s="7">
        <v>1</v>
      </c>
      <c r="N15" s="7">
        <v>4</v>
      </c>
      <c r="O15" s="7">
        <v>2</v>
      </c>
      <c r="P15" s="7">
        <v>2</v>
      </c>
      <c r="Q15" s="7">
        <v>4</v>
      </c>
      <c r="R15" s="8">
        <v>3</v>
      </c>
      <c r="S15" s="7">
        <v>4</v>
      </c>
      <c r="T15" s="7">
        <v>2</v>
      </c>
      <c r="U15" s="16">
        <v>1</v>
      </c>
      <c r="V15" s="15">
        <v>4</v>
      </c>
      <c r="W15" s="7">
        <v>4</v>
      </c>
      <c r="X15" s="7">
        <v>4</v>
      </c>
      <c r="Y15" s="7">
        <v>5</v>
      </c>
      <c r="Z15" s="7">
        <v>2</v>
      </c>
      <c r="AA15" s="7">
        <v>5</v>
      </c>
      <c r="AB15" s="8">
        <v>3</v>
      </c>
      <c r="AC15" s="8">
        <v>3</v>
      </c>
      <c r="AD15" s="7">
        <v>2</v>
      </c>
      <c r="AE15" s="7">
        <v>4</v>
      </c>
      <c r="AF15" s="76">
        <v>0</v>
      </c>
      <c r="AG15" s="76">
        <v>0</v>
      </c>
      <c r="AH15" s="7">
        <v>2</v>
      </c>
      <c r="AI15" s="7">
        <v>4</v>
      </c>
      <c r="AJ15" s="16">
        <v>4</v>
      </c>
      <c r="AK15" s="15">
        <v>4</v>
      </c>
      <c r="AL15" s="7">
        <v>1</v>
      </c>
      <c r="AM15" s="7">
        <v>2</v>
      </c>
      <c r="AN15" s="7">
        <v>4</v>
      </c>
      <c r="AO15" s="7">
        <v>4</v>
      </c>
      <c r="AP15" s="7">
        <v>4</v>
      </c>
      <c r="AQ15" s="8">
        <v>3</v>
      </c>
      <c r="AR15" s="7">
        <v>4</v>
      </c>
      <c r="AS15" s="7">
        <v>1</v>
      </c>
      <c r="AT15" s="8">
        <v>3</v>
      </c>
      <c r="AU15" s="7">
        <v>4</v>
      </c>
      <c r="AV15" s="7">
        <v>4</v>
      </c>
      <c r="AW15" s="7">
        <v>2</v>
      </c>
      <c r="AX15" s="7">
        <v>5</v>
      </c>
      <c r="AY15" s="7">
        <v>5</v>
      </c>
      <c r="AZ15" s="7">
        <v>5</v>
      </c>
      <c r="BA15" s="7">
        <v>2</v>
      </c>
      <c r="BB15" s="16">
        <v>2</v>
      </c>
    </row>
    <row r="16" spans="1:54" ht="33" x14ac:dyDescent="0.25">
      <c r="A16" s="5" t="s">
        <v>212</v>
      </c>
      <c r="B16" s="6" t="s">
        <v>77</v>
      </c>
      <c r="C16" s="6" t="s">
        <v>125</v>
      </c>
      <c r="D16" s="5" t="s">
        <v>21</v>
      </c>
      <c r="E16" s="12" t="s">
        <v>214</v>
      </c>
      <c r="F16" s="15">
        <v>5</v>
      </c>
      <c r="G16" s="7">
        <v>5</v>
      </c>
      <c r="H16" s="7">
        <v>5</v>
      </c>
      <c r="I16" s="7">
        <v>1</v>
      </c>
      <c r="J16" s="7">
        <v>1</v>
      </c>
      <c r="K16" s="7">
        <v>5</v>
      </c>
      <c r="L16" s="7">
        <v>5</v>
      </c>
      <c r="M16" s="7">
        <v>1</v>
      </c>
      <c r="N16" s="7">
        <v>5</v>
      </c>
      <c r="O16" s="8">
        <v>3</v>
      </c>
      <c r="P16" s="8">
        <v>3</v>
      </c>
      <c r="Q16" s="7">
        <v>4</v>
      </c>
      <c r="R16" s="7">
        <v>5</v>
      </c>
      <c r="S16" s="7">
        <v>5</v>
      </c>
      <c r="T16" s="7">
        <v>1</v>
      </c>
      <c r="U16" s="16">
        <v>1</v>
      </c>
      <c r="V16" s="15">
        <v>5</v>
      </c>
      <c r="W16" s="76">
        <v>0</v>
      </c>
      <c r="X16" s="7">
        <v>1</v>
      </c>
      <c r="Y16" s="76">
        <v>0</v>
      </c>
      <c r="Z16" s="76">
        <v>0</v>
      </c>
      <c r="AA16" s="7">
        <v>5</v>
      </c>
      <c r="AB16" s="76">
        <v>0</v>
      </c>
      <c r="AC16" s="76">
        <v>0</v>
      </c>
      <c r="AD16" s="8">
        <v>3</v>
      </c>
      <c r="AE16" s="8">
        <v>3</v>
      </c>
      <c r="AF16" s="7">
        <v>5</v>
      </c>
      <c r="AG16" s="7">
        <v>1</v>
      </c>
      <c r="AH16" s="76">
        <v>0</v>
      </c>
      <c r="AI16" s="76">
        <v>0</v>
      </c>
      <c r="AJ16" s="77">
        <v>0</v>
      </c>
      <c r="AK16" s="75">
        <v>0</v>
      </c>
      <c r="AL16" s="76">
        <v>0</v>
      </c>
      <c r="AM16" s="76">
        <v>0</v>
      </c>
      <c r="AN16" s="76">
        <v>0</v>
      </c>
      <c r="AO16" s="76">
        <v>0</v>
      </c>
      <c r="AP16" s="76">
        <v>0</v>
      </c>
      <c r="AQ16" s="76">
        <v>0</v>
      </c>
      <c r="AR16" s="76">
        <v>0</v>
      </c>
      <c r="AS16" s="76">
        <v>0</v>
      </c>
      <c r="AT16" s="76">
        <v>0</v>
      </c>
      <c r="AU16" s="76">
        <v>0</v>
      </c>
      <c r="AV16" s="76">
        <v>0</v>
      </c>
      <c r="AW16" s="76">
        <v>0</v>
      </c>
      <c r="AX16" s="76">
        <v>0</v>
      </c>
      <c r="AY16" s="76">
        <v>0</v>
      </c>
      <c r="AZ16" s="76">
        <v>0</v>
      </c>
      <c r="BA16" s="76">
        <v>0</v>
      </c>
      <c r="BB16" s="77">
        <v>0</v>
      </c>
    </row>
    <row r="17" spans="1:54" ht="23.25" thickBot="1" x14ac:dyDescent="0.3">
      <c r="A17" s="19" t="s">
        <v>212</v>
      </c>
      <c r="B17" s="20" t="s">
        <v>37</v>
      </c>
      <c r="C17" s="20" t="s">
        <v>116</v>
      </c>
      <c r="D17" s="19" t="s">
        <v>21</v>
      </c>
      <c r="E17" s="21" t="s">
        <v>223</v>
      </c>
      <c r="F17" s="22">
        <v>4</v>
      </c>
      <c r="G17" s="23">
        <v>5</v>
      </c>
      <c r="H17" s="23">
        <v>5</v>
      </c>
      <c r="I17" s="23">
        <v>1</v>
      </c>
      <c r="J17" s="23">
        <v>5</v>
      </c>
      <c r="K17" s="23">
        <v>5</v>
      </c>
      <c r="L17" s="23">
        <v>5</v>
      </c>
      <c r="M17" s="24">
        <v>3</v>
      </c>
      <c r="N17" s="23">
        <v>5</v>
      </c>
      <c r="O17" s="23">
        <v>1</v>
      </c>
      <c r="P17" s="24">
        <v>3</v>
      </c>
      <c r="Q17" s="23">
        <v>5</v>
      </c>
      <c r="R17" s="23">
        <v>5</v>
      </c>
      <c r="S17" s="23">
        <v>5</v>
      </c>
      <c r="T17" s="23">
        <v>1</v>
      </c>
      <c r="U17" s="25">
        <v>5</v>
      </c>
      <c r="V17" s="22">
        <v>5</v>
      </c>
      <c r="W17" s="23">
        <v>5</v>
      </c>
      <c r="X17" s="23">
        <v>1</v>
      </c>
      <c r="Y17" s="23">
        <v>4</v>
      </c>
      <c r="Z17" s="23">
        <v>4</v>
      </c>
      <c r="AA17" s="23">
        <v>5</v>
      </c>
      <c r="AB17" s="23">
        <v>4</v>
      </c>
      <c r="AC17" s="23">
        <v>4</v>
      </c>
      <c r="AD17" s="23">
        <v>4</v>
      </c>
      <c r="AE17" s="23">
        <v>5</v>
      </c>
      <c r="AF17" s="23">
        <v>5</v>
      </c>
      <c r="AG17" s="23">
        <v>4</v>
      </c>
      <c r="AH17" s="23">
        <v>4</v>
      </c>
      <c r="AI17" s="23">
        <v>5</v>
      </c>
      <c r="AJ17" s="25">
        <v>5</v>
      </c>
      <c r="AK17" s="22">
        <v>5</v>
      </c>
      <c r="AL17" s="23">
        <v>1</v>
      </c>
      <c r="AM17" s="23">
        <v>4</v>
      </c>
      <c r="AN17" s="23">
        <v>5</v>
      </c>
      <c r="AO17" s="23">
        <v>5</v>
      </c>
      <c r="AP17" s="23">
        <v>5</v>
      </c>
      <c r="AQ17" s="23">
        <v>5</v>
      </c>
      <c r="AR17" s="23">
        <v>5</v>
      </c>
      <c r="AS17" s="23">
        <v>1</v>
      </c>
      <c r="AT17" s="23">
        <v>1</v>
      </c>
      <c r="AU17" s="23">
        <v>5</v>
      </c>
      <c r="AV17" s="23">
        <v>5</v>
      </c>
      <c r="AW17" s="23">
        <v>1</v>
      </c>
      <c r="AX17" s="23">
        <v>5</v>
      </c>
      <c r="AY17" s="23">
        <v>5</v>
      </c>
      <c r="AZ17" s="23">
        <v>5</v>
      </c>
      <c r="BA17" s="23">
        <v>1</v>
      </c>
      <c r="BB17" s="25">
        <v>1</v>
      </c>
    </row>
    <row r="18" spans="1:54" s="3" customFormat="1" ht="15.75" thickBot="1" x14ac:dyDescent="0.3">
      <c r="A18" s="113" t="s">
        <v>273</v>
      </c>
      <c r="B18" s="114"/>
      <c r="C18" s="114"/>
      <c r="D18" s="114"/>
      <c r="E18" s="115"/>
      <c r="F18" s="44">
        <f>AVERAGE(F3:F17)</f>
        <v>4.9333333333333336</v>
      </c>
      <c r="G18" s="44">
        <f t="shared" ref="G18:AD18" si="0">AVERAGE(G3:G17)</f>
        <v>4.8666666666666663</v>
      </c>
      <c r="H18" s="44">
        <f t="shared" si="0"/>
        <v>4.666666666666667</v>
      </c>
      <c r="I18" s="44">
        <f t="shared" si="0"/>
        <v>1.2</v>
      </c>
      <c r="J18" s="44">
        <f t="shared" si="0"/>
        <v>1.4666666666666666</v>
      </c>
      <c r="K18" s="44">
        <f>AVERAGE(K3:K4,K6:K9,K11:K12,K14:K17)</f>
        <v>4.5</v>
      </c>
      <c r="L18" s="44">
        <f>AVERAGE(L4,L6:L9,L11:L12,L14:L17)</f>
        <v>4.7272727272727275</v>
      </c>
      <c r="M18" s="44">
        <f>AVERAGE(M4,M6:M9,M11:M12,M14:M17)</f>
        <v>1.6363636363636365</v>
      </c>
      <c r="N18" s="44">
        <f t="shared" si="0"/>
        <v>4.9333333333333336</v>
      </c>
      <c r="O18" s="44">
        <f t="shared" si="0"/>
        <v>2.2000000000000002</v>
      </c>
      <c r="P18" s="44">
        <f t="shared" si="0"/>
        <v>2.3333333333333335</v>
      </c>
      <c r="Q18" s="44">
        <f t="shared" si="0"/>
        <v>4.5999999999999996</v>
      </c>
      <c r="R18" s="44">
        <f t="shared" si="0"/>
        <v>4.666666666666667</v>
      </c>
      <c r="S18" s="44">
        <f t="shared" si="0"/>
        <v>4.5999999999999996</v>
      </c>
      <c r="T18" s="44">
        <f t="shared" si="0"/>
        <v>1.6666666666666667</v>
      </c>
      <c r="U18" s="44">
        <f t="shared" si="0"/>
        <v>2.3333333333333335</v>
      </c>
      <c r="V18" s="44">
        <f t="shared" si="0"/>
        <v>4.333333333333333</v>
      </c>
      <c r="W18" s="44">
        <f>AVERAGE(W3:W15,W17)</f>
        <v>4.4285714285714288</v>
      </c>
      <c r="X18" s="44">
        <f t="shared" si="0"/>
        <v>1.8</v>
      </c>
      <c r="Y18" s="44">
        <f>AVERAGE(Y3:Y15,Y17)</f>
        <v>4.6428571428571432</v>
      </c>
      <c r="Z18" s="44">
        <f>AVERAGE(Z3:Z4,Z6:Z8,Z10:Z15,Z17)</f>
        <v>1.75</v>
      </c>
      <c r="AA18" s="44">
        <f>AVERAGE(AA3:AA4,AA6:AA8,AA10:AA17)</f>
        <v>4.7692307692307692</v>
      </c>
      <c r="AB18" s="44">
        <f>AVERAGE(AB3:AB15,AB17)</f>
        <v>3.9285714285714284</v>
      </c>
      <c r="AC18" s="44">
        <f>AVERAGE(AC3:AC15,AC17)</f>
        <v>3.8571428571428572</v>
      </c>
      <c r="AD18" s="44">
        <f t="shared" si="0"/>
        <v>2.2666666666666666</v>
      </c>
      <c r="AE18" s="44">
        <f>AVERAGE(AE3:AE4,AE6:AE17)</f>
        <v>4.6428571428571432</v>
      </c>
      <c r="AF18" s="44">
        <f>AVERAGE(AF3:AF14,AF16:AF17)</f>
        <v>4.7857142857142856</v>
      </c>
      <c r="AG18" s="44">
        <f>AVERAGE(AG3:AG14,AG16:AG17)</f>
        <v>1.7857142857142858</v>
      </c>
      <c r="AH18" s="44">
        <f t="shared" ref="AH18:AQ18" si="1">AVERAGE(AH3:AH15,AH17)</f>
        <v>2.3571428571428572</v>
      </c>
      <c r="AI18" s="44">
        <f t="shared" si="1"/>
        <v>4.6428571428571432</v>
      </c>
      <c r="AJ18" s="44">
        <f t="shared" si="1"/>
        <v>3.9285714285714284</v>
      </c>
      <c r="AK18" s="44">
        <f t="shared" si="1"/>
        <v>4.1428571428571432</v>
      </c>
      <c r="AL18" s="44">
        <f t="shared" si="1"/>
        <v>1.3571428571428572</v>
      </c>
      <c r="AM18" s="44">
        <f t="shared" si="1"/>
        <v>2.7857142857142856</v>
      </c>
      <c r="AN18" s="44">
        <f t="shared" si="1"/>
        <v>4.4285714285714288</v>
      </c>
      <c r="AO18" s="44">
        <f t="shared" si="1"/>
        <v>4.6428571428571432</v>
      </c>
      <c r="AP18" s="44">
        <f t="shared" si="1"/>
        <v>4.4285714285714288</v>
      </c>
      <c r="AQ18" s="44">
        <f t="shared" si="1"/>
        <v>4.2857142857142856</v>
      </c>
      <c r="AR18" s="44">
        <f>AVERAGE(AR3:AR4,AR6:AR15,AR17)</f>
        <v>4.6923076923076925</v>
      </c>
      <c r="AS18" s="44">
        <f>AVERAGE(AS3:AS15,AS17)</f>
        <v>1.5714285714285714</v>
      </c>
      <c r="AT18" s="44">
        <f>AVERAGE(AT3:AT15,AT17)</f>
        <v>2.4285714285714284</v>
      </c>
      <c r="AU18" s="44">
        <f>AVERAGE(AU3:AU8,AU10:AU15,AU17)</f>
        <v>4.615384615384615</v>
      </c>
      <c r="AV18" s="44">
        <f>AVERAGE(AV3:AV4,AV6:AV15,AV17)</f>
        <v>3.7692307692307692</v>
      </c>
      <c r="AW18" s="44">
        <f>AVERAGE(AW3:AW15,AW17)</f>
        <v>1.3571428571428572</v>
      </c>
      <c r="AX18" s="44">
        <f>AVERAGE(AX3:AX15,AX17)</f>
        <v>4.9285714285714288</v>
      </c>
      <c r="AY18" s="44">
        <f>AVERAGE(AY3:AY15,AY17)</f>
        <v>4.6428571428571432</v>
      </c>
      <c r="AZ18" s="44">
        <f>AVERAGE(AZ3:AZ14,AZ15,AZ17)</f>
        <v>4.3571428571428568</v>
      </c>
      <c r="BA18" s="44">
        <f>AVERAGE(BA3:BA15,BA17)</f>
        <v>1.1428571428571428</v>
      </c>
      <c r="BB18" s="44">
        <f>AVERAGE(BB3:BB4,BB6:BB15,BB17)</f>
        <v>1.6923076923076923</v>
      </c>
    </row>
    <row r="19" spans="1:54" ht="15.75" thickBot="1" x14ac:dyDescent="0.3">
      <c r="E19" s="47"/>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row>
    <row r="20" spans="1:54" ht="15.75" thickBot="1" x14ac:dyDescent="0.3">
      <c r="C20" s="45" t="s">
        <v>274</v>
      </c>
      <c r="D20" s="46" t="s">
        <v>275</v>
      </c>
      <c r="E20" s="48"/>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row>
    <row r="21" spans="1:54" x14ac:dyDescent="0.25">
      <c r="A21" s="32">
        <v>5</v>
      </c>
      <c r="B21" s="33" t="s">
        <v>215</v>
      </c>
      <c r="C21" s="35" t="s">
        <v>276</v>
      </c>
      <c r="D21" s="84">
        <f>AVERAGE(F3:F17)</f>
        <v>4.9333333333333336</v>
      </c>
      <c r="E21" s="48"/>
      <c r="F21" s="49"/>
      <c r="G21" s="49"/>
      <c r="H21" s="49"/>
      <c r="I21" s="49"/>
      <c r="J21" s="49"/>
      <c r="K21" s="49"/>
      <c r="L21" s="49"/>
      <c r="M21" s="49"/>
      <c r="N21" s="49"/>
      <c r="O21" s="49"/>
      <c r="P21" s="49"/>
      <c r="Q21" s="49"/>
      <c r="R21" s="49"/>
      <c r="S21" s="49"/>
      <c r="T21" s="49"/>
      <c r="U21" s="49"/>
      <c r="V21" s="74"/>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row>
    <row r="22" spans="1:54" x14ac:dyDescent="0.25">
      <c r="A22" s="32">
        <v>4</v>
      </c>
      <c r="B22" s="33" t="s">
        <v>216</v>
      </c>
      <c r="C22" s="36" t="s">
        <v>277</v>
      </c>
      <c r="D22" s="85">
        <f>AVERAGE(G3:G17)</f>
        <v>4.8666666666666663</v>
      </c>
      <c r="E22" s="48"/>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row>
    <row r="23" spans="1:54" x14ac:dyDescent="0.25">
      <c r="A23" s="32">
        <v>3</v>
      </c>
      <c r="B23" s="34" t="s">
        <v>278</v>
      </c>
      <c r="C23" s="36" t="s">
        <v>279</v>
      </c>
      <c r="D23" s="85">
        <f>AVERAGE(H3:H17)</f>
        <v>4.666666666666667</v>
      </c>
      <c r="E23" s="48"/>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row>
    <row r="24" spans="1:54" x14ac:dyDescent="0.25">
      <c r="A24" s="32">
        <v>2</v>
      </c>
      <c r="B24" s="33" t="s">
        <v>217</v>
      </c>
      <c r="C24" s="36" t="s">
        <v>280</v>
      </c>
      <c r="D24" s="85">
        <f>AVERAGE(I3:I17)</f>
        <v>1.2</v>
      </c>
      <c r="E24" s="48"/>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row>
    <row r="25" spans="1:54" x14ac:dyDescent="0.25">
      <c r="A25" s="32">
        <v>1</v>
      </c>
      <c r="B25" s="33" t="s">
        <v>218</v>
      </c>
      <c r="C25" s="36" t="s">
        <v>281</v>
      </c>
      <c r="D25" s="85">
        <f>AVERAGE(J3:J17)</f>
        <v>1.4666666666666666</v>
      </c>
      <c r="E25" s="48"/>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row>
    <row r="26" spans="1:54" x14ac:dyDescent="0.25">
      <c r="A26" s="79">
        <v>0</v>
      </c>
      <c r="B26" s="33" t="s">
        <v>221</v>
      </c>
      <c r="C26" s="36" t="s">
        <v>282</v>
      </c>
      <c r="D26" s="85">
        <f>AVERAGE(K3:K4,K6:K9,K11:K12,K14:K17)</f>
        <v>4.5</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row>
    <row r="27" spans="1:54" x14ac:dyDescent="0.25">
      <c r="B27" s="4"/>
      <c r="C27" s="36" t="s">
        <v>283</v>
      </c>
      <c r="D27" s="85">
        <f>AVERAGE(L4,L6:L9,L11:L12,L14:L17)</f>
        <v>4.7272727272727275</v>
      </c>
    </row>
    <row r="28" spans="1:54" x14ac:dyDescent="0.25">
      <c r="B28" s="4"/>
      <c r="C28" s="36" t="s">
        <v>284</v>
      </c>
      <c r="D28" s="85">
        <f>AVERAGE(M4,M6:M9,M11:M12,M14:M17)</f>
        <v>1.6363636363636365</v>
      </c>
    </row>
    <row r="29" spans="1:54" x14ac:dyDescent="0.25">
      <c r="B29" s="4"/>
      <c r="C29" s="36" t="s">
        <v>285</v>
      </c>
      <c r="D29" s="85">
        <f>AVERAGE(N3:N17)</f>
        <v>4.9333333333333336</v>
      </c>
    </row>
    <row r="30" spans="1:54" x14ac:dyDescent="0.25">
      <c r="B30" s="4"/>
      <c r="C30" s="36" t="s">
        <v>286</v>
      </c>
      <c r="D30" s="85">
        <f>AVERAGE(O3:O17)</f>
        <v>2.2000000000000002</v>
      </c>
    </row>
    <row r="31" spans="1:54" x14ac:dyDescent="0.25">
      <c r="B31" s="4"/>
      <c r="C31" s="36" t="s">
        <v>287</v>
      </c>
      <c r="D31" s="85">
        <f>AVERAGE(P3:P17)</f>
        <v>2.3333333333333335</v>
      </c>
    </row>
    <row r="32" spans="1:54" x14ac:dyDescent="0.25">
      <c r="B32" s="4"/>
      <c r="C32" s="36" t="s">
        <v>288</v>
      </c>
      <c r="D32" s="85">
        <f>AVERAGE(Q3:Q17)</f>
        <v>4.5999999999999996</v>
      </c>
    </row>
    <row r="33" spans="2:4" x14ac:dyDescent="0.25">
      <c r="B33" s="4"/>
      <c r="C33" s="36" t="s">
        <v>289</v>
      </c>
      <c r="D33" s="85">
        <f>AVERAGE(R3:R17)</f>
        <v>4.666666666666667</v>
      </c>
    </row>
    <row r="34" spans="2:4" x14ac:dyDescent="0.25">
      <c r="B34" s="4"/>
      <c r="C34" s="36" t="s">
        <v>290</v>
      </c>
      <c r="D34" s="85">
        <f>AVERAGE(S3:S17)</f>
        <v>4.5999999999999996</v>
      </c>
    </row>
    <row r="35" spans="2:4" x14ac:dyDescent="0.25">
      <c r="B35" s="4"/>
      <c r="C35" s="36" t="s">
        <v>291</v>
      </c>
      <c r="D35" s="85">
        <f>AVERAGE(T3:T17)</f>
        <v>1.6666666666666667</v>
      </c>
    </row>
    <row r="36" spans="2:4" ht="15.75" thickBot="1" x14ac:dyDescent="0.3">
      <c r="B36" s="4"/>
      <c r="C36" s="37" t="s">
        <v>292</v>
      </c>
      <c r="D36" s="86">
        <f>AVERAGE(U3:U17)</f>
        <v>2.3333333333333335</v>
      </c>
    </row>
    <row r="37" spans="2:4" x14ac:dyDescent="0.25">
      <c r="C37" s="38" t="s">
        <v>293</v>
      </c>
      <c r="D37" s="84">
        <f>AVERAGE(V3:V17)</f>
        <v>4.333333333333333</v>
      </c>
    </row>
    <row r="38" spans="2:4" x14ac:dyDescent="0.25">
      <c r="C38" s="39" t="s">
        <v>294</v>
      </c>
      <c r="D38" s="85">
        <f>AVERAGE(W3:W15,W17)</f>
        <v>4.4285714285714288</v>
      </c>
    </row>
    <row r="39" spans="2:4" x14ac:dyDescent="0.25">
      <c r="C39" s="39" t="s">
        <v>295</v>
      </c>
      <c r="D39" s="85">
        <f>AVERAGE(X3:X17)</f>
        <v>1.8</v>
      </c>
    </row>
    <row r="40" spans="2:4" x14ac:dyDescent="0.25">
      <c r="C40" s="39" t="s">
        <v>296</v>
      </c>
      <c r="D40" s="85">
        <f>AVERAGE(Y3:Y15,Y17)</f>
        <v>4.6428571428571432</v>
      </c>
    </row>
    <row r="41" spans="2:4" x14ac:dyDescent="0.25">
      <c r="C41" s="39" t="s">
        <v>297</v>
      </c>
      <c r="D41" s="87">
        <f>AVERAGE(Z3:Z4,Z6:Z8,Z10:Z15,Z17)</f>
        <v>1.75</v>
      </c>
    </row>
    <row r="42" spans="2:4" x14ac:dyDescent="0.25">
      <c r="C42" s="39" t="s">
        <v>298</v>
      </c>
      <c r="D42" s="87">
        <f>AVERAGE(AA3:AA4,AA6:AA8,AA10:AA17)</f>
        <v>4.7692307692307692</v>
      </c>
    </row>
    <row r="43" spans="2:4" x14ac:dyDescent="0.25">
      <c r="C43" s="39" t="s">
        <v>299</v>
      </c>
      <c r="D43" s="85">
        <f>AVERAGE(AB3:AB15,AB17)</f>
        <v>3.9285714285714284</v>
      </c>
    </row>
    <row r="44" spans="2:4" x14ac:dyDescent="0.25">
      <c r="C44" s="39" t="s">
        <v>300</v>
      </c>
      <c r="D44" s="85">
        <f>AVERAGE(AC3:AC15,AC17)</f>
        <v>3.8571428571428572</v>
      </c>
    </row>
    <row r="45" spans="2:4" x14ac:dyDescent="0.25">
      <c r="C45" s="39" t="s">
        <v>301</v>
      </c>
      <c r="D45" s="85">
        <f>AVERAGE(AD3:AD17)</f>
        <v>2.2666666666666666</v>
      </c>
    </row>
    <row r="46" spans="2:4" x14ac:dyDescent="0.25">
      <c r="C46" s="39" t="s">
        <v>302</v>
      </c>
      <c r="D46" s="85">
        <f>AVERAGE(AE3:AE4,AE6:AE17)</f>
        <v>4.6428571428571432</v>
      </c>
    </row>
    <row r="47" spans="2:4" x14ac:dyDescent="0.25">
      <c r="C47" s="39" t="s">
        <v>303</v>
      </c>
      <c r="D47" s="85">
        <f>AVERAGE(AF3:AF14,AF16:AF17)</f>
        <v>4.7857142857142856</v>
      </c>
    </row>
    <row r="48" spans="2:4" x14ac:dyDescent="0.25">
      <c r="C48" s="39" t="s">
        <v>304</v>
      </c>
      <c r="D48" s="85">
        <f>AVERAGE(AG3:AG14,AG16:AG17)</f>
        <v>1.7857142857142858</v>
      </c>
    </row>
    <row r="49" spans="3:4" x14ac:dyDescent="0.25">
      <c r="C49" s="39" t="s">
        <v>305</v>
      </c>
      <c r="D49" s="85">
        <f>AVERAGE(AH3:AH15,AH17)</f>
        <v>2.3571428571428572</v>
      </c>
    </row>
    <row r="50" spans="3:4" x14ac:dyDescent="0.25">
      <c r="C50" s="39" t="s">
        <v>306</v>
      </c>
      <c r="D50" s="85">
        <f>AVERAGE(AI3:AI15,AI17)</f>
        <v>4.6428571428571432</v>
      </c>
    </row>
    <row r="51" spans="3:4" ht="15.75" thickBot="1" x14ac:dyDescent="0.3">
      <c r="C51" s="40" t="s">
        <v>307</v>
      </c>
      <c r="D51" s="86">
        <f>AVERAGE(AJ3:AJ15,AJ17)</f>
        <v>3.9285714285714284</v>
      </c>
    </row>
    <row r="52" spans="3:4" x14ac:dyDescent="0.25">
      <c r="C52" s="41" t="s">
        <v>308</v>
      </c>
      <c r="D52" s="84">
        <f>AVERAGE(AK3:AK15,AK17)</f>
        <v>4.1428571428571432</v>
      </c>
    </row>
    <row r="53" spans="3:4" x14ac:dyDescent="0.25">
      <c r="C53" s="42" t="s">
        <v>309</v>
      </c>
      <c r="D53" s="85">
        <f>AVERAGE(AL3:AL15,AL17)</f>
        <v>1.3571428571428572</v>
      </c>
    </row>
    <row r="54" spans="3:4" x14ac:dyDescent="0.25">
      <c r="C54" s="42" t="s">
        <v>310</v>
      </c>
      <c r="D54" s="85">
        <f>AVERAGE(AM3:AM15,AM17)</f>
        <v>2.7857142857142856</v>
      </c>
    </row>
    <row r="55" spans="3:4" x14ac:dyDescent="0.25">
      <c r="C55" s="42" t="s">
        <v>311</v>
      </c>
      <c r="D55" s="85">
        <f>AVERAGE(AN3:AN15,AN17)</f>
        <v>4.4285714285714288</v>
      </c>
    </row>
    <row r="56" spans="3:4" x14ac:dyDescent="0.25">
      <c r="C56" s="42" t="s">
        <v>312</v>
      </c>
      <c r="D56" s="85">
        <f>AVERAGE(AO3:AO15,AO17)</f>
        <v>4.6428571428571432</v>
      </c>
    </row>
    <row r="57" spans="3:4" x14ac:dyDescent="0.25">
      <c r="C57" s="42" t="s">
        <v>313</v>
      </c>
      <c r="D57" s="85">
        <f>AVERAGE(AP3:AP15,AP17)</f>
        <v>4.4285714285714288</v>
      </c>
    </row>
    <row r="58" spans="3:4" x14ac:dyDescent="0.25">
      <c r="C58" s="42" t="s">
        <v>314</v>
      </c>
      <c r="D58" s="85">
        <f>AVERAGE(AQ3:AQ15,AQ17)</f>
        <v>4.2857142857142856</v>
      </c>
    </row>
    <row r="59" spans="3:4" x14ac:dyDescent="0.25">
      <c r="C59" s="42" t="s">
        <v>315</v>
      </c>
      <c r="D59" s="85">
        <f>AVERAGE(AR3:AR4,AR6:AR15,AR17)</f>
        <v>4.6923076923076925</v>
      </c>
    </row>
    <row r="60" spans="3:4" x14ac:dyDescent="0.25">
      <c r="C60" s="42" t="s">
        <v>316</v>
      </c>
      <c r="D60" s="85">
        <f>AVERAGE(AS3:AS15,AS17)</f>
        <v>1.5714285714285714</v>
      </c>
    </row>
    <row r="61" spans="3:4" x14ac:dyDescent="0.25">
      <c r="C61" s="42" t="s">
        <v>317</v>
      </c>
      <c r="D61" s="85">
        <f>AVERAGE(AT3:AT15,AT17)</f>
        <v>2.4285714285714284</v>
      </c>
    </row>
    <row r="62" spans="3:4" x14ac:dyDescent="0.25">
      <c r="C62" s="42" t="s">
        <v>318</v>
      </c>
      <c r="D62" s="87">
        <f>AVERAGE(AU3:AU8,AU10:AU15,AU17)</f>
        <v>4.615384615384615</v>
      </c>
    </row>
    <row r="63" spans="3:4" x14ac:dyDescent="0.25">
      <c r="C63" s="42" t="s">
        <v>319</v>
      </c>
      <c r="D63" s="85">
        <f>AVERAGE(AV3:AV4,AV6:AV15,AV17)</f>
        <v>3.7692307692307692</v>
      </c>
    </row>
    <row r="64" spans="3:4" x14ac:dyDescent="0.25">
      <c r="C64" s="42" t="s">
        <v>320</v>
      </c>
      <c r="D64" s="85">
        <f>AVERAGE(AW3:AW15,AW17)</f>
        <v>1.3571428571428572</v>
      </c>
    </row>
    <row r="65" spans="3:4" x14ac:dyDescent="0.25">
      <c r="C65" s="42" t="s">
        <v>321</v>
      </c>
      <c r="D65" s="85">
        <f>AVERAGE(AX3:AX15,AX17)</f>
        <v>4.9285714285714288</v>
      </c>
    </row>
    <row r="66" spans="3:4" x14ac:dyDescent="0.25">
      <c r="C66" s="42" t="s">
        <v>322</v>
      </c>
      <c r="D66" s="85">
        <f>AVERAGE(AY3:AY15,AY17)</f>
        <v>4.6428571428571432</v>
      </c>
    </row>
    <row r="67" spans="3:4" x14ac:dyDescent="0.25">
      <c r="C67" s="42" t="s">
        <v>323</v>
      </c>
      <c r="D67" s="85">
        <f>AVERAGE(AZ3:AZ15,AZ17)</f>
        <v>4.3571428571428568</v>
      </c>
    </row>
    <row r="68" spans="3:4" x14ac:dyDescent="0.25">
      <c r="C68" s="42" t="s">
        <v>324</v>
      </c>
      <c r="D68" s="85">
        <f>AVERAGE(BA3:BA15,BA17)</f>
        <v>1.1428571428571428</v>
      </c>
    </row>
    <row r="69" spans="3:4" ht="15.75" thickBot="1" x14ac:dyDescent="0.3">
      <c r="C69" s="43" t="s">
        <v>325</v>
      </c>
      <c r="D69" s="88">
        <f>AVERAGE(BB3:BB4,BB6:BB15,BB17)</f>
        <v>1.6923076923076923</v>
      </c>
    </row>
    <row r="70" spans="3:4" x14ac:dyDescent="0.25">
      <c r="D70" s="4"/>
    </row>
  </sheetData>
  <mergeCells count="5">
    <mergeCell ref="F1:U1"/>
    <mergeCell ref="V1:AJ1"/>
    <mergeCell ref="AK1:BB1"/>
    <mergeCell ref="A18:E18"/>
    <mergeCell ref="A1:E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D897A-43C5-40E4-AF4D-DA7A6320BE34}">
  <dimension ref="A1:BA26"/>
  <sheetViews>
    <sheetView topLeftCell="A4" zoomScale="50" zoomScaleNormal="50" workbookViewId="0">
      <selection activeCell="C10" sqref="B10:C10"/>
    </sheetView>
  </sheetViews>
  <sheetFormatPr baseColWidth="10" defaultColWidth="11.42578125" defaultRowHeight="15" x14ac:dyDescent="0.25"/>
  <cols>
    <col min="1" max="1" width="11.42578125" bestFit="1" customWidth="1"/>
    <col min="2" max="2" width="22" customWidth="1"/>
    <col min="4" max="4" width="15.42578125" customWidth="1"/>
    <col min="5" max="5" width="13.42578125" customWidth="1"/>
    <col min="6" max="6" width="10.140625" customWidth="1"/>
    <col min="7" max="7" width="12.85546875" customWidth="1"/>
    <col min="8" max="8" width="15.140625" customWidth="1"/>
    <col min="10" max="10" width="12.42578125" customWidth="1"/>
    <col min="24" max="24" width="14.42578125" customWidth="1"/>
  </cols>
  <sheetData>
    <row r="1" spans="1:53" x14ac:dyDescent="0.25">
      <c r="A1" s="99" t="s">
        <v>154</v>
      </c>
      <c r="B1" s="99"/>
      <c r="C1" s="99"/>
      <c r="D1" s="99"/>
      <c r="E1" s="107" t="s">
        <v>155</v>
      </c>
      <c r="F1" s="108"/>
      <c r="G1" s="108"/>
      <c r="H1" s="108"/>
      <c r="I1" s="108"/>
      <c r="J1" s="108"/>
      <c r="K1" s="108"/>
      <c r="L1" s="108"/>
      <c r="M1" s="108"/>
      <c r="N1" s="108"/>
      <c r="O1" s="108"/>
      <c r="P1" s="108"/>
      <c r="Q1" s="108"/>
      <c r="R1" s="108"/>
      <c r="S1" s="108"/>
      <c r="T1" s="109"/>
      <c r="U1" s="102" t="s">
        <v>156</v>
      </c>
      <c r="V1" s="103"/>
      <c r="W1" s="103"/>
      <c r="X1" s="103"/>
      <c r="Y1" s="103"/>
      <c r="Z1" s="103"/>
      <c r="AA1" s="103"/>
      <c r="AB1" s="103"/>
      <c r="AC1" s="103"/>
      <c r="AD1" s="103"/>
      <c r="AE1" s="103"/>
      <c r="AF1" s="103"/>
      <c r="AG1" s="103"/>
      <c r="AH1" s="103"/>
      <c r="AI1" s="104"/>
      <c r="AJ1" s="110" t="s">
        <v>157</v>
      </c>
      <c r="AK1" s="111"/>
      <c r="AL1" s="111"/>
      <c r="AM1" s="111"/>
      <c r="AN1" s="111"/>
      <c r="AO1" s="111"/>
      <c r="AP1" s="111"/>
      <c r="AQ1" s="111"/>
      <c r="AR1" s="111"/>
      <c r="AS1" s="111"/>
      <c r="AT1" s="111"/>
      <c r="AU1" s="111"/>
      <c r="AV1" s="111"/>
      <c r="AW1" s="111"/>
      <c r="AX1" s="111"/>
      <c r="AY1" s="111"/>
      <c r="AZ1" s="111"/>
      <c r="BA1" s="112"/>
    </row>
    <row r="2" spans="1:53" ht="111" customHeight="1" x14ac:dyDescent="0.25">
      <c r="A2" s="50" t="s">
        <v>158</v>
      </c>
      <c r="B2" s="50" t="s">
        <v>0</v>
      </c>
      <c r="C2" s="51" t="s">
        <v>1</v>
      </c>
      <c r="D2" s="51" t="s">
        <v>161</v>
      </c>
      <c r="E2" s="95" t="s">
        <v>224</v>
      </c>
      <c r="F2" s="95" t="s">
        <v>225</v>
      </c>
      <c r="G2" s="95" t="s">
        <v>226</v>
      </c>
      <c r="H2" s="95" t="s">
        <v>227</v>
      </c>
      <c r="I2" s="95" t="s">
        <v>228</v>
      </c>
      <c r="J2" s="95" t="s">
        <v>229</v>
      </c>
      <c r="K2" s="95" t="s">
        <v>230</v>
      </c>
      <c r="L2" s="95" t="s">
        <v>231</v>
      </c>
      <c r="M2" s="95" t="s">
        <v>232</v>
      </c>
      <c r="N2" s="95" t="s">
        <v>233</v>
      </c>
      <c r="O2" s="95" t="s">
        <v>234</v>
      </c>
      <c r="P2" s="95" t="s">
        <v>235</v>
      </c>
      <c r="Q2" s="95" t="s">
        <v>236</v>
      </c>
      <c r="R2" s="95" t="s">
        <v>237</v>
      </c>
      <c r="S2" s="95" t="s">
        <v>238</v>
      </c>
      <c r="T2" s="95" t="s">
        <v>239</v>
      </c>
      <c r="U2" s="95" t="s">
        <v>240</v>
      </c>
      <c r="V2" s="95" t="s">
        <v>241</v>
      </c>
      <c r="W2" s="95" t="s">
        <v>242</v>
      </c>
      <c r="X2" s="95" t="s">
        <v>243</v>
      </c>
      <c r="Y2" s="95" t="s">
        <v>244</v>
      </c>
      <c r="Z2" s="95" t="s">
        <v>245</v>
      </c>
      <c r="AA2" s="95" t="s">
        <v>246</v>
      </c>
      <c r="AB2" s="95" t="s">
        <v>247</v>
      </c>
      <c r="AC2" s="95" t="s">
        <v>248</v>
      </c>
      <c r="AD2" s="95" t="s">
        <v>249</v>
      </c>
      <c r="AE2" s="95" t="s">
        <v>250</v>
      </c>
      <c r="AF2" s="95" t="s">
        <v>251</v>
      </c>
      <c r="AG2" s="95" t="s">
        <v>252</v>
      </c>
      <c r="AH2" s="95" t="s">
        <v>253</v>
      </c>
      <c r="AI2" s="95" t="s">
        <v>254</v>
      </c>
      <c r="AJ2" s="95" t="s">
        <v>255</v>
      </c>
      <c r="AK2" s="95" t="s">
        <v>256</v>
      </c>
      <c r="AL2" s="51" t="s">
        <v>257</v>
      </c>
      <c r="AM2" s="51" t="s">
        <v>258</v>
      </c>
      <c r="AN2" s="51" t="s">
        <v>259</v>
      </c>
      <c r="AO2" s="51" t="s">
        <v>260</v>
      </c>
      <c r="AP2" s="51" t="s">
        <v>261</v>
      </c>
      <c r="AQ2" s="51" t="s">
        <v>262</v>
      </c>
      <c r="AR2" s="51" t="s">
        <v>263</v>
      </c>
      <c r="AS2" s="51" t="s">
        <v>264</v>
      </c>
      <c r="AT2" s="51" t="s">
        <v>265</v>
      </c>
      <c r="AU2" s="51" t="s">
        <v>266</v>
      </c>
      <c r="AV2" s="51" t="s">
        <v>267</v>
      </c>
      <c r="AW2" s="51" t="s">
        <v>268</v>
      </c>
      <c r="AX2" s="51" t="s">
        <v>269</v>
      </c>
      <c r="AY2" s="51" t="s">
        <v>270</v>
      </c>
      <c r="AZ2" s="51" t="s">
        <v>271</v>
      </c>
      <c r="BA2" s="51" t="s">
        <v>272</v>
      </c>
    </row>
    <row r="3" spans="1:53" x14ac:dyDescent="0.25">
      <c r="A3" s="50" t="s">
        <v>212</v>
      </c>
      <c r="B3" s="52" t="s">
        <v>16</v>
      </c>
      <c r="C3" s="52" t="s">
        <v>17</v>
      </c>
      <c r="D3" s="5" t="s">
        <v>214</v>
      </c>
      <c r="E3" s="5">
        <v>5</v>
      </c>
      <c r="F3" s="5">
        <v>4</v>
      </c>
      <c r="G3" s="5">
        <v>2</v>
      </c>
      <c r="H3" s="5">
        <v>1</v>
      </c>
      <c r="I3" s="5">
        <v>1</v>
      </c>
      <c r="J3" s="73">
        <v>5</v>
      </c>
      <c r="K3" s="73">
        <v>0</v>
      </c>
      <c r="L3" s="73">
        <v>0</v>
      </c>
      <c r="M3" s="73">
        <v>5</v>
      </c>
      <c r="N3" s="73">
        <v>1</v>
      </c>
      <c r="O3" s="73">
        <v>1</v>
      </c>
      <c r="P3" s="73">
        <v>5</v>
      </c>
      <c r="Q3" s="73">
        <v>5</v>
      </c>
      <c r="R3" s="73">
        <v>5</v>
      </c>
      <c r="S3" s="73">
        <v>1</v>
      </c>
      <c r="T3" s="73">
        <v>1</v>
      </c>
      <c r="U3" s="73">
        <v>5</v>
      </c>
      <c r="V3" s="73">
        <v>5</v>
      </c>
      <c r="W3" s="73">
        <v>1</v>
      </c>
      <c r="X3" s="73">
        <v>5</v>
      </c>
      <c r="Y3" s="73">
        <v>1</v>
      </c>
      <c r="Z3" s="73">
        <v>5</v>
      </c>
      <c r="AA3" s="73">
        <v>5</v>
      </c>
      <c r="AB3" s="73">
        <v>5</v>
      </c>
      <c r="AC3" s="73">
        <v>5</v>
      </c>
      <c r="AD3" s="73">
        <v>5</v>
      </c>
      <c r="AE3" s="73">
        <v>5</v>
      </c>
      <c r="AF3" s="73">
        <v>5</v>
      </c>
      <c r="AG3" s="73">
        <v>1</v>
      </c>
      <c r="AH3" s="73">
        <v>5</v>
      </c>
      <c r="AI3" s="73">
        <v>5</v>
      </c>
      <c r="AJ3" s="73">
        <v>5</v>
      </c>
      <c r="AK3" s="73">
        <v>1</v>
      </c>
      <c r="AL3" s="92">
        <v>5</v>
      </c>
      <c r="AM3" s="73">
        <v>5</v>
      </c>
      <c r="AN3" s="73">
        <v>5</v>
      </c>
      <c r="AO3" s="73">
        <v>5</v>
      </c>
      <c r="AP3" s="73">
        <v>5</v>
      </c>
      <c r="AQ3" s="73">
        <v>5</v>
      </c>
      <c r="AR3" s="73">
        <v>1</v>
      </c>
      <c r="AS3" s="73">
        <v>1</v>
      </c>
      <c r="AT3" s="73">
        <v>5</v>
      </c>
      <c r="AU3" s="73">
        <v>5</v>
      </c>
      <c r="AV3" s="5">
        <v>1</v>
      </c>
      <c r="AW3" s="5">
        <v>5</v>
      </c>
      <c r="AX3" s="5">
        <v>5</v>
      </c>
      <c r="AY3" s="5">
        <v>5</v>
      </c>
      <c r="AZ3" s="5">
        <v>1</v>
      </c>
      <c r="BA3" s="5">
        <v>1</v>
      </c>
    </row>
    <row r="4" spans="1:53" ht="43.5" x14ac:dyDescent="0.25">
      <c r="A4" s="50" t="s">
        <v>212</v>
      </c>
      <c r="B4" s="53" t="s">
        <v>20</v>
      </c>
      <c r="C4" s="63" t="s">
        <v>21</v>
      </c>
      <c r="D4" s="5" t="s">
        <v>214</v>
      </c>
      <c r="E4" s="5">
        <v>5</v>
      </c>
      <c r="F4" s="5">
        <v>5</v>
      </c>
      <c r="G4" s="5">
        <v>5</v>
      </c>
      <c r="H4" s="5">
        <v>1</v>
      </c>
      <c r="I4" s="5">
        <v>1</v>
      </c>
      <c r="J4" s="73">
        <v>5</v>
      </c>
      <c r="K4" s="73">
        <v>5</v>
      </c>
      <c r="L4" s="73">
        <v>1</v>
      </c>
      <c r="M4" s="73">
        <v>5</v>
      </c>
      <c r="N4" s="73">
        <v>1</v>
      </c>
      <c r="O4" s="73">
        <v>1</v>
      </c>
      <c r="P4" s="73">
        <v>5</v>
      </c>
      <c r="Q4" s="73">
        <v>5</v>
      </c>
      <c r="R4" s="73">
        <v>5</v>
      </c>
      <c r="S4" s="73">
        <v>1</v>
      </c>
      <c r="T4" s="73">
        <v>1</v>
      </c>
      <c r="U4" s="73">
        <v>2</v>
      </c>
      <c r="V4" s="91">
        <v>3</v>
      </c>
      <c r="W4" s="73">
        <v>1</v>
      </c>
      <c r="X4" s="73">
        <v>5</v>
      </c>
      <c r="Y4" s="73">
        <v>1</v>
      </c>
      <c r="Z4" s="73">
        <v>5</v>
      </c>
      <c r="AA4" s="73">
        <v>5</v>
      </c>
      <c r="AB4" s="73">
        <v>4</v>
      </c>
      <c r="AC4" s="73">
        <v>1</v>
      </c>
      <c r="AD4" s="73">
        <v>5</v>
      </c>
      <c r="AE4" s="73">
        <v>5</v>
      </c>
      <c r="AF4" s="73">
        <v>1</v>
      </c>
      <c r="AG4" s="73">
        <v>5</v>
      </c>
      <c r="AH4" s="73">
        <v>5</v>
      </c>
      <c r="AI4" s="73">
        <v>2</v>
      </c>
      <c r="AJ4" s="73">
        <v>2</v>
      </c>
      <c r="AK4" s="73">
        <v>1</v>
      </c>
      <c r="AL4" s="92">
        <v>4</v>
      </c>
      <c r="AM4" s="73">
        <v>2</v>
      </c>
      <c r="AN4" s="73">
        <v>5</v>
      </c>
      <c r="AO4" s="73">
        <v>5</v>
      </c>
      <c r="AP4" s="73">
        <v>5</v>
      </c>
      <c r="AQ4" s="73">
        <v>5</v>
      </c>
      <c r="AR4" s="73">
        <v>1</v>
      </c>
      <c r="AS4" s="73">
        <v>1</v>
      </c>
      <c r="AT4" s="73">
        <v>5</v>
      </c>
      <c r="AU4" s="91">
        <v>3</v>
      </c>
      <c r="AV4" s="5">
        <v>1</v>
      </c>
      <c r="AW4" s="5">
        <v>5</v>
      </c>
      <c r="AX4" s="5">
        <v>5</v>
      </c>
      <c r="AY4" s="6">
        <v>3</v>
      </c>
      <c r="AZ4" s="5">
        <v>1</v>
      </c>
      <c r="BA4" s="6">
        <v>3</v>
      </c>
    </row>
    <row r="5" spans="1:53" x14ac:dyDescent="0.25">
      <c r="A5" s="50" t="s">
        <v>212</v>
      </c>
      <c r="B5" s="52" t="s">
        <v>16</v>
      </c>
      <c r="C5" s="52" t="s">
        <v>17</v>
      </c>
      <c r="D5" s="5" t="s">
        <v>214</v>
      </c>
      <c r="E5" s="5">
        <v>5</v>
      </c>
      <c r="F5" s="5">
        <v>5</v>
      </c>
      <c r="G5" s="5">
        <v>5</v>
      </c>
      <c r="H5" s="5">
        <v>1</v>
      </c>
      <c r="I5" s="5">
        <v>1</v>
      </c>
      <c r="J5" s="73">
        <v>0</v>
      </c>
      <c r="K5" s="73">
        <v>0</v>
      </c>
      <c r="L5" s="73">
        <v>0</v>
      </c>
      <c r="M5" s="73">
        <v>5</v>
      </c>
      <c r="N5" s="73">
        <v>2</v>
      </c>
      <c r="O5" s="73">
        <v>1</v>
      </c>
      <c r="P5" s="73">
        <v>5</v>
      </c>
      <c r="Q5" s="73">
        <v>5</v>
      </c>
      <c r="R5" s="73">
        <v>5</v>
      </c>
      <c r="S5" s="73">
        <v>1</v>
      </c>
      <c r="T5" s="73">
        <v>1</v>
      </c>
      <c r="U5" s="73">
        <v>5</v>
      </c>
      <c r="V5" s="73">
        <v>5</v>
      </c>
      <c r="W5" s="73">
        <v>5</v>
      </c>
      <c r="X5" s="73">
        <v>5</v>
      </c>
      <c r="Y5" s="73">
        <v>0</v>
      </c>
      <c r="Z5" s="73">
        <v>0</v>
      </c>
      <c r="AA5" s="73">
        <v>5</v>
      </c>
      <c r="AB5" s="73">
        <v>5</v>
      </c>
      <c r="AC5" s="73">
        <v>1</v>
      </c>
      <c r="AD5" s="73">
        <v>0</v>
      </c>
      <c r="AE5" s="73">
        <v>5</v>
      </c>
      <c r="AF5" s="73">
        <v>1</v>
      </c>
      <c r="AG5" s="73">
        <v>2</v>
      </c>
      <c r="AH5" s="73">
        <v>5</v>
      </c>
      <c r="AI5" s="73">
        <v>4</v>
      </c>
      <c r="AJ5" s="73">
        <v>5</v>
      </c>
      <c r="AK5" s="73">
        <v>1</v>
      </c>
      <c r="AL5" s="92">
        <v>1</v>
      </c>
      <c r="AM5" s="73">
        <v>5</v>
      </c>
      <c r="AN5" s="73">
        <v>5</v>
      </c>
      <c r="AO5" s="73">
        <v>5</v>
      </c>
      <c r="AP5" s="73">
        <v>5</v>
      </c>
      <c r="AQ5" s="73">
        <v>0</v>
      </c>
      <c r="AR5" s="73">
        <v>1</v>
      </c>
      <c r="AS5" s="73">
        <v>1</v>
      </c>
      <c r="AT5" s="73">
        <v>5</v>
      </c>
      <c r="AU5" s="73">
        <v>0</v>
      </c>
      <c r="AV5" s="5">
        <v>1</v>
      </c>
      <c r="AW5" s="5">
        <v>5</v>
      </c>
      <c r="AX5" s="5">
        <v>5</v>
      </c>
      <c r="AY5" s="5">
        <v>5</v>
      </c>
      <c r="AZ5" s="5">
        <v>1</v>
      </c>
      <c r="BA5" s="5">
        <v>0</v>
      </c>
    </row>
    <row r="6" spans="1:53" ht="33" x14ac:dyDescent="0.25">
      <c r="A6" s="50" t="s">
        <v>212</v>
      </c>
      <c r="B6" s="54" t="s">
        <v>37</v>
      </c>
      <c r="C6" s="64" t="s">
        <v>21</v>
      </c>
      <c r="D6" s="5" t="s">
        <v>214</v>
      </c>
      <c r="E6" s="5">
        <v>5</v>
      </c>
      <c r="F6" s="5">
        <v>5</v>
      </c>
      <c r="G6" s="5">
        <v>5</v>
      </c>
      <c r="H6" s="5">
        <v>1</v>
      </c>
      <c r="I6" s="5">
        <v>1</v>
      </c>
      <c r="J6" s="73">
        <v>4</v>
      </c>
      <c r="K6" s="73">
        <v>4</v>
      </c>
      <c r="L6" s="73">
        <v>2</v>
      </c>
      <c r="M6" s="73">
        <v>5</v>
      </c>
      <c r="N6" s="73">
        <v>2</v>
      </c>
      <c r="O6" s="91">
        <v>3</v>
      </c>
      <c r="P6" s="73">
        <v>4</v>
      </c>
      <c r="Q6" s="73">
        <v>5</v>
      </c>
      <c r="R6" s="73">
        <v>5</v>
      </c>
      <c r="S6" s="73">
        <v>1</v>
      </c>
      <c r="T6" s="73">
        <v>1</v>
      </c>
      <c r="U6" s="73">
        <v>2</v>
      </c>
      <c r="V6" s="91">
        <v>3</v>
      </c>
      <c r="W6" s="73">
        <v>1</v>
      </c>
      <c r="X6" s="73">
        <v>5</v>
      </c>
      <c r="Y6" s="73">
        <v>1</v>
      </c>
      <c r="Z6" s="73">
        <v>5</v>
      </c>
      <c r="AA6" s="73">
        <v>4</v>
      </c>
      <c r="AB6" s="73">
        <v>4</v>
      </c>
      <c r="AC6" s="73">
        <v>1</v>
      </c>
      <c r="AD6" s="73">
        <v>4</v>
      </c>
      <c r="AE6" s="73">
        <v>5</v>
      </c>
      <c r="AF6" s="73">
        <v>1</v>
      </c>
      <c r="AG6" s="73">
        <v>1</v>
      </c>
      <c r="AH6" s="73">
        <v>5</v>
      </c>
      <c r="AI6" s="91">
        <v>3</v>
      </c>
      <c r="AJ6" s="73">
        <v>4</v>
      </c>
      <c r="AK6" s="73">
        <v>5</v>
      </c>
      <c r="AL6" s="92">
        <v>1</v>
      </c>
      <c r="AM6" s="73">
        <v>5</v>
      </c>
      <c r="AN6" s="73">
        <v>5</v>
      </c>
      <c r="AO6" s="73">
        <v>4</v>
      </c>
      <c r="AP6" s="73">
        <v>5</v>
      </c>
      <c r="AQ6" s="73">
        <v>5</v>
      </c>
      <c r="AR6" s="73">
        <v>1</v>
      </c>
      <c r="AS6" s="91">
        <v>3</v>
      </c>
      <c r="AT6" s="73">
        <v>5</v>
      </c>
      <c r="AU6" s="91">
        <v>3</v>
      </c>
      <c r="AV6" s="5">
        <v>1</v>
      </c>
      <c r="AW6" s="5">
        <v>5</v>
      </c>
      <c r="AX6" s="5">
        <v>5</v>
      </c>
      <c r="AY6" s="6">
        <v>3</v>
      </c>
      <c r="AZ6" s="5">
        <v>1</v>
      </c>
      <c r="BA6" s="6">
        <v>3</v>
      </c>
    </row>
    <row r="7" spans="1:53" x14ac:dyDescent="0.25">
      <c r="A7" s="50" t="s">
        <v>212</v>
      </c>
      <c r="B7" s="52" t="s">
        <v>16</v>
      </c>
      <c r="C7" s="52" t="s">
        <v>47</v>
      </c>
      <c r="D7" s="5" t="s">
        <v>223</v>
      </c>
      <c r="E7" s="5">
        <v>5</v>
      </c>
      <c r="F7" s="5">
        <v>5</v>
      </c>
      <c r="G7" s="5">
        <v>5</v>
      </c>
      <c r="H7" s="5">
        <v>2</v>
      </c>
      <c r="I7" s="5">
        <v>2</v>
      </c>
      <c r="J7" s="73">
        <v>5</v>
      </c>
      <c r="K7" s="73">
        <v>5</v>
      </c>
      <c r="L7" s="73">
        <v>1</v>
      </c>
      <c r="M7" s="73">
        <v>5</v>
      </c>
      <c r="N7" s="73">
        <v>2</v>
      </c>
      <c r="O7" s="73">
        <v>5</v>
      </c>
      <c r="P7" s="73">
        <v>5</v>
      </c>
      <c r="Q7" s="73">
        <v>5</v>
      </c>
      <c r="R7" s="73">
        <v>5</v>
      </c>
      <c r="S7" s="73">
        <v>1</v>
      </c>
      <c r="T7" s="73">
        <v>2</v>
      </c>
      <c r="U7" s="73">
        <v>4</v>
      </c>
      <c r="V7" s="73">
        <v>5</v>
      </c>
      <c r="W7" s="73">
        <v>1</v>
      </c>
      <c r="X7" s="73">
        <v>5</v>
      </c>
      <c r="Y7" s="73">
        <v>4</v>
      </c>
      <c r="Z7" s="73">
        <v>5</v>
      </c>
      <c r="AA7" s="73">
        <v>4</v>
      </c>
      <c r="AB7" s="73">
        <v>4</v>
      </c>
      <c r="AC7" s="73">
        <v>2</v>
      </c>
      <c r="AD7" s="73">
        <v>5</v>
      </c>
      <c r="AE7" s="73">
        <v>4</v>
      </c>
      <c r="AF7" s="73">
        <v>1</v>
      </c>
      <c r="AG7" s="73">
        <v>1</v>
      </c>
      <c r="AH7" s="73">
        <v>1</v>
      </c>
      <c r="AI7" s="73">
        <v>2</v>
      </c>
      <c r="AJ7" s="73">
        <v>4</v>
      </c>
      <c r="AK7" s="73">
        <v>1</v>
      </c>
      <c r="AL7" s="92">
        <v>5</v>
      </c>
      <c r="AM7" s="73">
        <v>4</v>
      </c>
      <c r="AN7" s="73">
        <v>2</v>
      </c>
      <c r="AO7" s="73">
        <v>2</v>
      </c>
      <c r="AP7" s="73">
        <v>1</v>
      </c>
      <c r="AQ7" s="73">
        <v>4</v>
      </c>
      <c r="AR7" s="73">
        <v>4</v>
      </c>
      <c r="AS7" s="73">
        <v>4</v>
      </c>
      <c r="AT7" s="73">
        <v>5</v>
      </c>
      <c r="AU7" s="73">
        <v>5</v>
      </c>
      <c r="AV7" s="5">
        <v>5</v>
      </c>
      <c r="AW7" s="5">
        <v>5</v>
      </c>
      <c r="AX7" s="5">
        <v>5</v>
      </c>
      <c r="AY7" s="5">
        <v>5</v>
      </c>
      <c r="AZ7" s="5">
        <v>1</v>
      </c>
      <c r="BA7" s="5">
        <v>1</v>
      </c>
    </row>
    <row r="8" spans="1:53" ht="33" x14ac:dyDescent="0.25">
      <c r="A8" s="50" t="s">
        <v>212</v>
      </c>
      <c r="B8" s="55" t="s">
        <v>51</v>
      </c>
      <c r="C8" s="65" t="s">
        <v>21</v>
      </c>
      <c r="D8" s="5" t="s">
        <v>223</v>
      </c>
      <c r="E8" s="5">
        <v>5</v>
      </c>
      <c r="F8" s="5">
        <v>4</v>
      </c>
      <c r="G8" s="5">
        <v>4</v>
      </c>
      <c r="H8" s="5">
        <v>2</v>
      </c>
      <c r="I8" s="5">
        <v>2</v>
      </c>
      <c r="J8" s="73">
        <v>4</v>
      </c>
      <c r="K8" s="73">
        <v>4</v>
      </c>
      <c r="L8" s="73">
        <v>2</v>
      </c>
      <c r="M8" s="73">
        <v>5</v>
      </c>
      <c r="N8" s="73">
        <v>2</v>
      </c>
      <c r="O8" s="73">
        <v>4</v>
      </c>
      <c r="P8" s="73">
        <v>4</v>
      </c>
      <c r="Q8" s="73">
        <v>5</v>
      </c>
      <c r="R8" s="73">
        <v>4</v>
      </c>
      <c r="S8" s="73">
        <v>2</v>
      </c>
      <c r="T8" s="73">
        <v>1</v>
      </c>
      <c r="U8" s="73">
        <v>4</v>
      </c>
      <c r="V8" s="73">
        <v>4</v>
      </c>
      <c r="W8" s="73">
        <v>2</v>
      </c>
      <c r="X8" s="73">
        <v>5</v>
      </c>
      <c r="Y8" s="73">
        <v>2</v>
      </c>
      <c r="Z8" s="73">
        <v>4</v>
      </c>
      <c r="AA8" s="73">
        <v>2</v>
      </c>
      <c r="AB8" s="73">
        <v>2</v>
      </c>
      <c r="AC8" s="73">
        <v>2</v>
      </c>
      <c r="AD8" s="73">
        <v>4</v>
      </c>
      <c r="AE8" s="73">
        <v>5</v>
      </c>
      <c r="AF8" s="73">
        <v>2</v>
      </c>
      <c r="AG8" s="73">
        <v>5</v>
      </c>
      <c r="AH8" s="73">
        <v>5</v>
      </c>
      <c r="AI8" s="73">
        <v>2</v>
      </c>
      <c r="AJ8" s="73">
        <v>2</v>
      </c>
      <c r="AK8" s="73">
        <v>2</v>
      </c>
      <c r="AL8" s="92">
        <v>5</v>
      </c>
      <c r="AM8" s="73">
        <v>4</v>
      </c>
      <c r="AN8" s="73">
        <v>5</v>
      </c>
      <c r="AO8" s="73">
        <v>4</v>
      </c>
      <c r="AP8" s="73">
        <v>4</v>
      </c>
      <c r="AQ8" s="73">
        <v>4</v>
      </c>
      <c r="AR8" s="73">
        <v>1</v>
      </c>
      <c r="AS8" s="73">
        <v>2</v>
      </c>
      <c r="AT8" s="73">
        <v>1</v>
      </c>
      <c r="AU8" s="73">
        <v>2</v>
      </c>
      <c r="AV8" s="5">
        <v>1</v>
      </c>
      <c r="AW8" s="5">
        <v>5</v>
      </c>
      <c r="AX8" s="5">
        <v>2</v>
      </c>
      <c r="AY8" s="5">
        <v>4</v>
      </c>
      <c r="AZ8" s="5">
        <v>1</v>
      </c>
      <c r="BA8" s="5">
        <v>1</v>
      </c>
    </row>
    <row r="9" spans="1:53" ht="43.5" x14ac:dyDescent="0.25">
      <c r="A9" s="96" t="s">
        <v>212</v>
      </c>
      <c r="B9" s="53" t="s">
        <v>20</v>
      </c>
      <c r="C9" s="63" t="s">
        <v>21</v>
      </c>
      <c r="D9" s="5" t="s">
        <v>214</v>
      </c>
      <c r="E9" s="5">
        <v>5</v>
      </c>
      <c r="F9" s="5">
        <v>5</v>
      </c>
      <c r="G9" s="5">
        <v>4</v>
      </c>
      <c r="H9" s="5">
        <v>2</v>
      </c>
      <c r="I9" s="5">
        <v>2</v>
      </c>
      <c r="J9" s="73">
        <v>2</v>
      </c>
      <c r="K9" s="73">
        <v>4</v>
      </c>
      <c r="L9" s="91">
        <v>3</v>
      </c>
      <c r="M9" s="73">
        <v>5</v>
      </c>
      <c r="N9" s="91">
        <v>3</v>
      </c>
      <c r="O9" s="73">
        <v>1</v>
      </c>
      <c r="P9" s="73">
        <v>5</v>
      </c>
      <c r="Q9" s="73">
        <v>5</v>
      </c>
      <c r="R9" s="73">
        <v>4</v>
      </c>
      <c r="S9" s="73">
        <v>2</v>
      </c>
      <c r="T9" s="73">
        <v>2</v>
      </c>
      <c r="U9" s="73">
        <v>5</v>
      </c>
      <c r="V9" s="91">
        <v>3</v>
      </c>
      <c r="W9" s="73">
        <v>1</v>
      </c>
      <c r="X9" s="73">
        <v>1</v>
      </c>
      <c r="Y9" s="73">
        <v>0</v>
      </c>
      <c r="Z9" s="73">
        <v>0</v>
      </c>
      <c r="AA9" s="73">
        <v>4</v>
      </c>
      <c r="AB9" s="73">
        <v>4</v>
      </c>
      <c r="AC9" s="73">
        <v>2</v>
      </c>
      <c r="AD9" s="73">
        <v>5</v>
      </c>
      <c r="AE9" s="73">
        <v>5</v>
      </c>
      <c r="AF9" s="73">
        <v>2</v>
      </c>
      <c r="AG9" s="73">
        <v>2</v>
      </c>
      <c r="AH9" s="73">
        <v>5</v>
      </c>
      <c r="AI9" s="73">
        <v>5</v>
      </c>
      <c r="AJ9" s="73">
        <v>5</v>
      </c>
      <c r="AK9" s="73">
        <v>1</v>
      </c>
      <c r="AL9" s="94">
        <v>3</v>
      </c>
      <c r="AM9" s="73">
        <v>4</v>
      </c>
      <c r="AN9" s="73">
        <v>5</v>
      </c>
      <c r="AO9" s="73">
        <v>4</v>
      </c>
      <c r="AP9" s="73">
        <v>5</v>
      </c>
      <c r="AQ9" s="73">
        <v>5</v>
      </c>
      <c r="AR9" s="73">
        <v>1</v>
      </c>
      <c r="AS9" s="91">
        <v>3</v>
      </c>
      <c r="AT9" s="73">
        <v>0</v>
      </c>
      <c r="AU9" s="73">
        <v>5</v>
      </c>
      <c r="AV9" s="5">
        <v>1</v>
      </c>
      <c r="AW9" s="5">
        <v>5</v>
      </c>
      <c r="AX9" s="5">
        <v>4</v>
      </c>
      <c r="AY9" s="5">
        <v>4</v>
      </c>
      <c r="AZ9" s="5">
        <v>2</v>
      </c>
      <c r="BA9" s="5">
        <v>2</v>
      </c>
    </row>
    <row r="10" spans="1:53" s="93" customFormat="1" ht="43.5" x14ac:dyDescent="0.25">
      <c r="A10" s="96" t="s">
        <v>212</v>
      </c>
      <c r="B10" s="97" t="s">
        <v>66</v>
      </c>
      <c r="C10" s="98" t="s">
        <v>67</v>
      </c>
      <c r="D10" s="73" t="s">
        <v>214</v>
      </c>
      <c r="E10" s="73">
        <v>5</v>
      </c>
      <c r="F10" s="73">
        <v>5</v>
      </c>
      <c r="G10" s="73">
        <v>5</v>
      </c>
      <c r="H10" s="73">
        <v>1</v>
      </c>
      <c r="I10" s="73">
        <v>1</v>
      </c>
      <c r="J10" s="73">
        <v>0</v>
      </c>
      <c r="K10" s="73">
        <v>0</v>
      </c>
      <c r="L10" s="73">
        <v>0</v>
      </c>
      <c r="M10" s="73">
        <v>5</v>
      </c>
      <c r="N10" s="73">
        <v>1</v>
      </c>
      <c r="O10" s="73">
        <v>4</v>
      </c>
      <c r="P10" s="73">
        <v>5</v>
      </c>
      <c r="Q10" s="73">
        <v>5</v>
      </c>
      <c r="R10" s="73">
        <v>5</v>
      </c>
      <c r="S10" s="73">
        <v>1</v>
      </c>
      <c r="T10" s="73">
        <v>5</v>
      </c>
      <c r="U10" s="73">
        <v>5</v>
      </c>
      <c r="V10" s="73">
        <v>5</v>
      </c>
      <c r="W10" s="73">
        <v>1</v>
      </c>
      <c r="X10" s="73">
        <v>5</v>
      </c>
      <c r="Y10" s="73">
        <v>1</v>
      </c>
      <c r="Z10" s="73">
        <v>5</v>
      </c>
      <c r="AA10" s="73">
        <v>4</v>
      </c>
      <c r="AB10" s="73">
        <v>4</v>
      </c>
      <c r="AC10" s="73">
        <v>1</v>
      </c>
      <c r="AD10" s="73">
        <v>5</v>
      </c>
      <c r="AE10" s="73">
        <v>5</v>
      </c>
      <c r="AF10" s="73">
        <v>1</v>
      </c>
      <c r="AG10" s="73">
        <v>1</v>
      </c>
      <c r="AH10" s="73">
        <v>5</v>
      </c>
      <c r="AI10" s="73">
        <v>4</v>
      </c>
      <c r="AJ10" s="73">
        <v>4</v>
      </c>
      <c r="AK10" s="73">
        <v>1</v>
      </c>
      <c r="AL10" s="92">
        <v>4</v>
      </c>
      <c r="AM10" s="73">
        <v>5</v>
      </c>
      <c r="AN10" s="73">
        <v>5</v>
      </c>
      <c r="AO10" s="73">
        <v>5</v>
      </c>
      <c r="AP10" s="73">
        <v>4</v>
      </c>
      <c r="AQ10" s="73">
        <v>5</v>
      </c>
      <c r="AR10" s="73">
        <v>2</v>
      </c>
      <c r="AS10" s="91">
        <v>3</v>
      </c>
      <c r="AT10" s="73">
        <v>5</v>
      </c>
      <c r="AU10" s="91">
        <v>3</v>
      </c>
      <c r="AV10" s="73">
        <v>1</v>
      </c>
      <c r="AW10" s="73">
        <v>5</v>
      </c>
      <c r="AX10" s="73">
        <v>5</v>
      </c>
      <c r="AY10" s="73">
        <v>5</v>
      </c>
      <c r="AZ10" s="73">
        <v>1</v>
      </c>
      <c r="BA10" s="73">
        <v>1</v>
      </c>
    </row>
    <row r="11" spans="1:53" ht="43.5" x14ac:dyDescent="0.25">
      <c r="A11" s="96" t="s">
        <v>212</v>
      </c>
      <c r="B11" s="57" t="s">
        <v>77</v>
      </c>
      <c r="C11" s="67" t="s">
        <v>21</v>
      </c>
      <c r="D11" s="5" t="s">
        <v>223</v>
      </c>
      <c r="E11" s="5">
        <v>5</v>
      </c>
      <c r="F11" s="5">
        <v>5</v>
      </c>
      <c r="G11" s="5">
        <v>5</v>
      </c>
      <c r="H11" s="5">
        <v>1</v>
      </c>
      <c r="I11" s="5">
        <v>1</v>
      </c>
      <c r="J11" s="73">
        <v>5</v>
      </c>
      <c r="K11" s="73">
        <v>5</v>
      </c>
      <c r="L11" s="73">
        <v>1</v>
      </c>
      <c r="M11" s="73">
        <v>5</v>
      </c>
      <c r="N11" s="73">
        <v>5</v>
      </c>
      <c r="O11" s="73">
        <v>1</v>
      </c>
      <c r="P11" s="73">
        <v>4</v>
      </c>
      <c r="Q11" s="73">
        <v>2</v>
      </c>
      <c r="R11" s="73">
        <v>2</v>
      </c>
      <c r="S11" s="73">
        <v>4</v>
      </c>
      <c r="T11" s="73">
        <v>1</v>
      </c>
      <c r="U11" s="73">
        <v>4</v>
      </c>
      <c r="V11" s="73">
        <v>5</v>
      </c>
      <c r="W11" s="73">
        <v>5</v>
      </c>
      <c r="X11" s="73">
        <v>5</v>
      </c>
      <c r="Y11" s="73">
        <v>2</v>
      </c>
      <c r="Z11" s="73">
        <v>5</v>
      </c>
      <c r="AA11" s="73">
        <v>5</v>
      </c>
      <c r="AB11" s="73">
        <v>5</v>
      </c>
      <c r="AC11" s="73">
        <v>1</v>
      </c>
      <c r="AD11" s="73">
        <v>5</v>
      </c>
      <c r="AE11" s="73">
        <v>5</v>
      </c>
      <c r="AF11" s="73">
        <v>1</v>
      </c>
      <c r="AG11" s="73">
        <v>1</v>
      </c>
      <c r="AH11" s="73">
        <v>5</v>
      </c>
      <c r="AI11" s="73">
        <v>5</v>
      </c>
      <c r="AJ11" s="73">
        <v>5</v>
      </c>
      <c r="AK11" s="73">
        <v>1</v>
      </c>
      <c r="AL11" s="92">
        <v>1</v>
      </c>
      <c r="AM11" s="73">
        <v>5</v>
      </c>
      <c r="AN11" s="73">
        <v>5</v>
      </c>
      <c r="AO11" s="73">
        <v>5</v>
      </c>
      <c r="AP11" s="73">
        <v>5</v>
      </c>
      <c r="AQ11" s="73">
        <v>5</v>
      </c>
      <c r="AR11" s="73">
        <v>1</v>
      </c>
      <c r="AS11" s="73">
        <v>5</v>
      </c>
      <c r="AT11" s="73">
        <v>5</v>
      </c>
      <c r="AU11" s="73">
        <v>5</v>
      </c>
      <c r="AV11" s="5">
        <v>1</v>
      </c>
      <c r="AW11" s="5">
        <v>5</v>
      </c>
      <c r="AX11" s="5">
        <v>5</v>
      </c>
      <c r="AY11" s="5">
        <v>5</v>
      </c>
      <c r="AZ11" s="5">
        <v>1</v>
      </c>
      <c r="BA11" s="5">
        <v>1</v>
      </c>
    </row>
    <row r="12" spans="1:53" s="93" customFormat="1" ht="43.5" x14ac:dyDescent="0.25">
      <c r="A12" s="96" t="s">
        <v>212</v>
      </c>
      <c r="B12" s="97" t="s">
        <v>66</v>
      </c>
      <c r="C12" s="98" t="s">
        <v>67</v>
      </c>
      <c r="D12" s="73" t="s">
        <v>214</v>
      </c>
      <c r="E12" s="73">
        <v>5</v>
      </c>
      <c r="F12" s="73">
        <v>5</v>
      </c>
      <c r="G12" s="73">
        <v>5</v>
      </c>
      <c r="H12" s="73">
        <v>1</v>
      </c>
      <c r="I12" s="73">
        <v>1</v>
      </c>
      <c r="J12" s="73">
        <v>5</v>
      </c>
      <c r="K12" s="73">
        <v>5</v>
      </c>
      <c r="L12" s="73">
        <v>1</v>
      </c>
      <c r="M12" s="73">
        <v>5</v>
      </c>
      <c r="N12" s="91">
        <v>3</v>
      </c>
      <c r="O12" s="91">
        <v>3</v>
      </c>
      <c r="P12" s="73">
        <v>4</v>
      </c>
      <c r="Q12" s="73">
        <v>5</v>
      </c>
      <c r="R12" s="73">
        <v>5</v>
      </c>
      <c r="S12" s="73">
        <v>1</v>
      </c>
      <c r="T12" s="91">
        <v>3</v>
      </c>
      <c r="U12" s="73">
        <v>5</v>
      </c>
      <c r="V12" s="73">
        <v>5</v>
      </c>
      <c r="W12" s="73">
        <v>1</v>
      </c>
      <c r="X12" s="73">
        <v>5</v>
      </c>
      <c r="Y12" s="73">
        <v>1</v>
      </c>
      <c r="Z12" s="73">
        <v>5</v>
      </c>
      <c r="AA12" s="73">
        <v>4</v>
      </c>
      <c r="AB12" s="73">
        <v>4</v>
      </c>
      <c r="AC12" s="73">
        <v>1</v>
      </c>
      <c r="AD12" s="73">
        <v>5</v>
      </c>
      <c r="AE12" s="91">
        <v>3</v>
      </c>
      <c r="AF12" s="91">
        <v>3</v>
      </c>
      <c r="AG12" s="73">
        <v>2</v>
      </c>
      <c r="AH12" s="73">
        <v>5</v>
      </c>
      <c r="AI12" s="73">
        <v>5</v>
      </c>
      <c r="AJ12" s="91">
        <v>3</v>
      </c>
      <c r="AK12" s="73">
        <v>1</v>
      </c>
      <c r="AL12" s="92">
        <v>2</v>
      </c>
      <c r="AM12" s="73">
        <v>5</v>
      </c>
      <c r="AN12" s="73">
        <v>4</v>
      </c>
      <c r="AO12" s="73">
        <v>5</v>
      </c>
      <c r="AP12" s="73">
        <v>4</v>
      </c>
      <c r="AQ12" s="73">
        <v>5</v>
      </c>
      <c r="AR12" s="73">
        <v>2</v>
      </c>
      <c r="AS12" s="73">
        <v>2</v>
      </c>
      <c r="AT12" s="73">
        <v>5</v>
      </c>
      <c r="AU12" s="73">
        <v>2</v>
      </c>
      <c r="AV12" s="73">
        <v>1</v>
      </c>
      <c r="AW12" s="73">
        <v>5</v>
      </c>
      <c r="AX12" s="73">
        <v>5</v>
      </c>
      <c r="AY12" s="73">
        <v>5</v>
      </c>
      <c r="AZ12" s="73">
        <v>1</v>
      </c>
      <c r="BA12" s="73">
        <v>1</v>
      </c>
    </row>
    <row r="13" spans="1:53" ht="43.5" x14ac:dyDescent="0.25">
      <c r="A13" s="96" t="s">
        <v>212</v>
      </c>
      <c r="B13" s="53" t="s">
        <v>20</v>
      </c>
      <c r="C13" s="63" t="s">
        <v>21</v>
      </c>
      <c r="D13" s="5" t="s">
        <v>214</v>
      </c>
      <c r="E13" s="5">
        <v>5</v>
      </c>
      <c r="F13" s="5">
        <v>5</v>
      </c>
      <c r="G13" s="5">
        <v>5</v>
      </c>
      <c r="H13" s="5">
        <v>1</v>
      </c>
      <c r="I13" s="5">
        <v>1</v>
      </c>
      <c r="J13" s="73">
        <v>0</v>
      </c>
      <c r="K13" s="73">
        <v>0</v>
      </c>
      <c r="L13" s="73">
        <v>0</v>
      </c>
      <c r="M13" s="73">
        <v>5</v>
      </c>
      <c r="N13" s="73">
        <v>1</v>
      </c>
      <c r="O13" s="73">
        <v>2</v>
      </c>
      <c r="P13" s="73">
        <v>5</v>
      </c>
      <c r="Q13" s="73">
        <v>5</v>
      </c>
      <c r="R13" s="73">
        <v>5</v>
      </c>
      <c r="S13" s="73">
        <v>5</v>
      </c>
      <c r="T13" s="73">
        <v>5</v>
      </c>
      <c r="U13" s="73">
        <v>5</v>
      </c>
      <c r="V13" s="73">
        <v>5</v>
      </c>
      <c r="W13" s="73">
        <v>1</v>
      </c>
      <c r="X13" s="73">
        <v>5</v>
      </c>
      <c r="Y13" s="73">
        <v>1</v>
      </c>
      <c r="Z13" s="91">
        <v>3</v>
      </c>
      <c r="AA13" s="73">
        <v>2</v>
      </c>
      <c r="AB13" s="73">
        <v>2</v>
      </c>
      <c r="AC13" s="73">
        <v>4</v>
      </c>
      <c r="AD13" s="73">
        <v>5</v>
      </c>
      <c r="AE13" s="73">
        <v>5</v>
      </c>
      <c r="AF13" s="73">
        <v>1</v>
      </c>
      <c r="AG13" s="73">
        <v>4</v>
      </c>
      <c r="AH13" s="73">
        <v>5</v>
      </c>
      <c r="AI13" s="73">
        <v>5</v>
      </c>
      <c r="AJ13" s="73">
        <v>5</v>
      </c>
      <c r="AK13" s="73">
        <v>1</v>
      </c>
      <c r="AL13" s="92">
        <v>1</v>
      </c>
      <c r="AM13" s="73">
        <v>4</v>
      </c>
      <c r="AN13" s="73">
        <v>5</v>
      </c>
      <c r="AO13" s="73">
        <v>5</v>
      </c>
      <c r="AP13" s="73">
        <v>5</v>
      </c>
      <c r="AQ13" s="73">
        <v>5</v>
      </c>
      <c r="AR13" s="73">
        <v>1</v>
      </c>
      <c r="AS13" s="73">
        <v>1</v>
      </c>
      <c r="AT13" s="73">
        <v>5</v>
      </c>
      <c r="AU13" s="73">
        <v>5</v>
      </c>
      <c r="AV13" s="5">
        <v>1</v>
      </c>
      <c r="AW13" s="5">
        <v>5</v>
      </c>
      <c r="AX13" s="5">
        <v>5</v>
      </c>
      <c r="AY13" s="5">
        <v>5</v>
      </c>
      <c r="AZ13" s="5">
        <v>1</v>
      </c>
      <c r="BA13" s="5">
        <v>1</v>
      </c>
    </row>
    <row r="14" spans="1:53" ht="33" x14ac:dyDescent="0.25">
      <c r="A14" s="50" t="s">
        <v>212</v>
      </c>
      <c r="B14" s="54" t="s">
        <v>37</v>
      </c>
      <c r="C14" s="64" t="s">
        <v>21</v>
      </c>
      <c r="D14" s="5" t="s">
        <v>214</v>
      </c>
      <c r="E14" s="5">
        <v>5</v>
      </c>
      <c r="F14" s="5">
        <v>5</v>
      </c>
      <c r="G14" s="5">
        <v>5</v>
      </c>
      <c r="H14" s="5">
        <v>1</v>
      </c>
      <c r="I14" s="5">
        <v>1</v>
      </c>
      <c r="J14" s="73">
        <v>4</v>
      </c>
      <c r="K14" s="73">
        <v>5</v>
      </c>
      <c r="L14" s="73">
        <v>2</v>
      </c>
      <c r="M14" s="73">
        <v>5</v>
      </c>
      <c r="N14" s="73">
        <v>4</v>
      </c>
      <c r="O14" s="73">
        <v>1</v>
      </c>
      <c r="P14" s="73">
        <v>5</v>
      </c>
      <c r="Q14" s="73">
        <v>5</v>
      </c>
      <c r="R14" s="73">
        <v>5</v>
      </c>
      <c r="S14" s="73">
        <v>1</v>
      </c>
      <c r="T14" s="73">
        <v>5</v>
      </c>
      <c r="U14" s="73">
        <v>5</v>
      </c>
      <c r="V14" s="73">
        <v>5</v>
      </c>
      <c r="W14" s="73">
        <v>1</v>
      </c>
      <c r="X14" s="73">
        <v>5</v>
      </c>
      <c r="Y14" s="73">
        <v>1</v>
      </c>
      <c r="Z14" s="73">
        <v>5</v>
      </c>
      <c r="AA14" s="73">
        <v>4</v>
      </c>
      <c r="AB14" s="73">
        <v>4</v>
      </c>
      <c r="AC14" s="73">
        <v>4</v>
      </c>
      <c r="AD14" s="73">
        <v>5</v>
      </c>
      <c r="AE14" s="73">
        <v>5</v>
      </c>
      <c r="AF14" s="73">
        <v>1</v>
      </c>
      <c r="AG14" s="73">
        <v>2</v>
      </c>
      <c r="AH14" s="73">
        <v>5</v>
      </c>
      <c r="AI14" s="73">
        <v>4</v>
      </c>
      <c r="AJ14" s="73">
        <v>5</v>
      </c>
      <c r="AK14" s="73">
        <v>1</v>
      </c>
      <c r="AL14" s="92">
        <v>1</v>
      </c>
      <c r="AM14" s="73">
        <v>5</v>
      </c>
      <c r="AN14" s="73">
        <v>5</v>
      </c>
      <c r="AO14" s="73">
        <v>4</v>
      </c>
      <c r="AP14" s="73">
        <v>4</v>
      </c>
      <c r="AQ14" s="73">
        <v>4</v>
      </c>
      <c r="AR14" s="73">
        <v>4</v>
      </c>
      <c r="AS14" s="73">
        <v>4</v>
      </c>
      <c r="AT14" s="73">
        <v>5</v>
      </c>
      <c r="AU14" s="73">
        <v>2</v>
      </c>
      <c r="AV14" s="5">
        <v>1</v>
      </c>
      <c r="AW14" s="5">
        <v>4</v>
      </c>
      <c r="AX14" s="5">
        <v>4</v>
      </c>
      <c r="AY14" s="5">
        <v>2</v>
      </c>
      <c r="AZ14" s="5">
        <v>1</v>
      </c>
      <c r="BA14" s="5">
        <v>4</v>
      </c>
    </row>
    <row r="15" spans="1:53" x14ac:dyDescent="0.25">
      <c r="A15" s="50" t="s">
        <v>212</v>
      </c>
      <c r="B15" s="52" t="s">
        <v>16</v>
      </c>
      <c r="C15" s="52" t="s">
        <v>67</v>
      </c>
      <c r="D15" s="5" t="s">
        <v>214</v>
      </c>
      <c r="E15" s="5">
        <v>5</v>
      </c>
      <c r="F15" s="5">
        <v>5</v>
      </c>
      <c r="G15" s="5">
        <v>5</v>
      </c>
      <c r="H15" s="5">
        <v>1</v>
      </c>
      <c r="I15" s="5">
        <v>1</v>
      </c>
      <c r="J15" s="73">
        <v>5</v>
      </c>
      <c r="K15" s="73">
        <v>5</v>
      </c>
      <c r="L15" s="73">
        <v>1</v>
      </c>
      <c r="M15" s="73">
        <v>4</v>
      </c>
      <c r="N15" s="73">
        <v>2</v>
      </c>
      <c r="O15" s="73">
        <v>2</v>
      </c>
      <c r="P15" s="73">
        <v>4</v>
      </c>
      <c r="Q15" s="91">
        <v>3</v>
      </c>
      <c r="R15" s="73">
        <v>4</v>
      </c>
      <c r="S15" s="73">
        <v>2</v>
      </c>
      <c r="T15" s="73">
        <v>1</v>
      </c>
      <c r="U15" s="73">
        <v>4</v>
      </c>
      <c r="V15" s="73">
        <v>4</v>
      </c>
      <c r="W15" s="73">
        <v>4</v>
      </c>
      <c r="X15" s="73">
        <v>5</v>
      </c>
      <c r="Y15" s="73">
        <v>2</v>
      </c>
      <c r="Z15" s="73">
        <v>5</v>
      </c>
      <c r="AA15" s="91">
        <v>3</v>
      </c>
      <c r="AB15" s="91">
        <v>3</v>
      </c>
      <c r="AC15" s="73">
        <v>2</v>
      </c>
      <c r="AD15" s="73">
        <v>4</v>
      </c>
      <c r="AE15" s="73">
        <v>0</v>
      </c>
      <c r="AF15" s="73">
        <v>0</v>
      </c>
      <c r="AG15" s="73">
        <v>2</v>
      </c>
      <c r="AH15" s="73">
        <v>4</v>
      </c>
      <c r="AI15" s="73">
        <v>4</v>
      </c>
      <c r="AJ15" s="73">
        <v>4</v>
      </c>
      <c r="AK15" s="73">
        <v>1</v>
      </c>
      <c r="AL15" s="92">
        <v>2</v>
      </c>
      <c r="AM15" s="73">
        <v>4</v>
      </c>
      <c r="AN15" s="73">
        <v>4</v>
      </c>
      <c r="AO15" s="73">
        <v>4</v>
      </c>
      <c r="AP15" s="91">
        <v>3</v>
      </c>
      <c r="AQ15" s="73">
        <v>4</v>
      </c>
      <c r="AR15" s="73">
        <v>1</v>
      </c>
      <c r="AS15" s="91">
        <v>3</v>
      </c>
      <c r="AT15" s="73">
        <v>4</v>
      </c>
      <c r="AU15" s="73">
        <v>4</v>
      </c>
      <c r="AV15" s="5">
        <v>2</v>
      </c>
      <c r="AW15" s="5">
        <v>5</v>
      </c>
      <c r="AX15" s="5">
        <v>5</v>
      </c>
      <c r="AY15" s="5">
        <v>5</v>
      </c>
      <c r="AZ15" s="5">
        <v>2</v>
      </c>
      <c r="BA15" s="5">
        <v>2</v>
      </c>
    </row>
    <row r="16" spans="1:53" ht="43.5" x14ac:dyDescent="0.25">
      <c r="A16" s="50" t="s">
        <v>212</v>
      </c>
      <c r="B16" s="57" t="s">
        <v>77</v>
      </c>
      <c r="C16" s="67" t="s">
        <v>21</v>
      </c>
      <c r="D16" s="5" t="s">
        <v>214</v>
      </c>
      <c r="E16" s="5">
        <v>5</v>
      </c>
      <c r="F16" s="5">
        <v>5</v>
      </c>
      <c r="G16" s="5">
        <v>5</v>
      </c>
      <c r="H16" s="5">
        <v>1</v>
      </c>
      <c r="I16" s="5">
        <v>1</v>
      </c>
      <c r="J16" s="73">
        <v>5</v>
      </c>
      <c r="K16" s="73">
        <v>5</v>
      </c>
      <c r="L16" s="73">
        <v>1</v>
      </c>
      <c r="M16" s="73">
        <v>5</v>
      </c>
      <c r="N16" s="91">
        <v>3</v>
      </c>
      <c r="O16" s="91">
        <v>3</v>
      </c>
      <c r="P16" s="73">
        <v>4</v>
      </c>
      <c r="Q16" s="73">
        <v>5</v>
      </c>
      <c r="R16" s="73">
        <v>5</v>
      </c>
      <c r="S16" s="73">
        <v>1</v>
      </c>
      <c r="T16" s="73">
        <v>1</v>
      </c>
      <c r="U16" s="73">
        <v>5</v>
      </c>
      <c r="V16" s="73">
        <v>0</v>
      </c>
      <c r="W16" s="73">
        <v>1</v>
      </c>
      <c r="X16" s="73">
        <v>0</v>
      </c>
      <c r="Y16" s="73">
        <v>0</v>
      </c>
      <c r="Z16" s="73">
        <v>5</v>
      </c>
      <c r="AA16" s="73">
        <v>0</v>
      </c>
      <c r="AB16" s="73">
        <v>0</v>
      </c>
      <c r="AC16" s="91">
        <v>3</v>
      </c>
      <c r="AD16" s="91">
        <v>3</v>
      </c>
      <c r="AE16" s="73">
        <v>5</v>
      </c>
      <c r="AF16" s="73">
        <v>1</v>
      </c>
      <c r="AG16" s="73">
        <v>0</v>
      </c>
      <c r="AH16" s="73">
        <v>0</v>
      </c>
      <c r="AI16" s="73">
        <v>0</v>
      </c>
      <c r="AJ16" s="73">
        <v>0</v>
      </c>
      <c r="AK16" s="73">
        <v>0</v>
      </c>
      <c r="AL16" s="92">
        <v>0</v>
      </c>
      <c r="AM16" s="73">
        <v>0</v>
      </c>
      <c r="AN16" s="73">
        <v>0</v>
      </c>
      <c r="AO16" s="73">
        <v>0</v>
      </c>
      <c r="AP16" s="73">
        <v>0</v>
      </c>
      <c r="AQ16" s="73">
        <v>0</v>
      </c>
      <c r="AR16" s="73">
        <v>0</v>
      </c>
      <c r="AS16" s="73">
        <v>0</v>
      </c>
      <c r="AT16" s="73">
        <v>0</v>
      </c>
      <c r="AU16" s="73">
        <v>0</v>
      </c>
      <c r="AV16" s="5">
        <v>0</v>
      </c>
      <c r="AW16" s="5">
        <v>0</v>
      </c>
      <c r="AX16" s="5">
        <v>0</v>
      </c>
      <c r="AY16" s="5">
        <v>0</v>
      </c>
      <c r="AZ16" s="5">
        <v>0</v>
      </c>
      <c r="BA16" s="5">
        <v>0</v>
      </c>
    </row>
    <row r="17" spans="1:53" ht="33" x14ac:dyDescent="0.25">
      <c r="A17" s="50" t="s">
        <v>212</v>
      </c>
      <c r="B17" s="54" t="s">
        <v>37</v>
      </c>
      <c r="C17" s="64" t="s">
        <v>21</v>
      </c>
      <c r="D17" s="5" t="s">
        <v>223</v>
      </c>
      <c r="E17" s="5">
        <v>4</v>
      </c>
      <c r="F17" s="5">
        <v>5</v>
      </c>
      <c r="G17" s="5">
        <v>5</v>
      </c>
      <c r="H17" s="5">
        <v>1</v>
      </c>
      <c r="I17" s="73">
        <v>5</v>
      </c>
      <c r="J17" s="73">
        <v>5</v>
      </c>
      <c r="K17" s="73">
        <v>5</v>
      </c>
      <c r="L17" s="91">
        <v>3</v>
      </c>
      <c r="M17" s="73">
        <v>5</v>
      </c>
      <c r="N17" s="73">
        <v>1</v>
      </c>
      <c r="O17" s="91">
        <v>3</v>
      </c>
      <c r="P17" s="73">
        <v>5</v>
      </c>
      <c r="Q17" s="73">
        <v>5</v>
      </c>
      <c r="R17" s="73">
        <v>5</v>
      </c>
      <c r="S17" s="73">
        <v>1</v>
      </c>
      <c r="T17" s="73">
        <v>5</v>
      </c>
      <c r="U17" s="73">
        <v>5</v>
      </c>
      <c r="V17" s="73">
        <v>5</v>
      </c>
      <c r="W17" s="73">
        <v>1</v>
      </c>
      <c r="X17" s="73">
        <v>4</v>
      </c>
      <c r="Y17" s="73">
        <v>4</v>
      </c>
      <c r="Z17" s="73">
        <v>5</v>
      </c>
      <c r="AA17" s="73">
        <v>4</v>
      </c>
      <c r="AB17" s="73">
        <v>4</v>
      </c>
      <c r="AC17" s="73">
        <v>4</v>
      </c>
      <c r="AD17" s="73">
        <v>5</v>
      </c>
      <c r="AE17" s="73">
        <v>5</v>
      </c>
      <c r="AF17" s="73">
        <v>4</v>
      </c>
      <c r="AG17" s="73">
        <v>4</v>
      </c>
      <c r="AH17" s="73">
        <v>5</v>
      </c>
      <c r="AI17" s="73">
        <v>5</v>
      </c>
      <c r="AJ17" s="73">
        <v>5</v>
      </c>
      <c r="AK17" s="73">
        <v>1</v>
      </c>
      <c r="AL17" s="92">
        <v>4</v>
      </c>
      <c r="AM17" s="73">
        <v>5</v>
      </c>
      <c r="AN17" s="73">
        <v>5</v>
      </c>
      <c r="AO17" s="73">
        <v>5</v>
      </c>
      <c r="AP17" s="73">
        <v>5</v>
      </c>
      <c r="AQ17" s="73">
        <v>5</v>
      </c>
      <c r="AR17" s="73">
        <v>1</v>
      </c>
      <c r="AS17" s="73">
        <v>1</v>
      </c>
      <c r="AT17" s="73">
        <v>5</v>
      </c>
      <c r="AU17" s="73">
        <v>5</v>
      </c>
      <c r="AV17" s="5">
        <v>1</v>
      </c>
      <c r="AW17" s="5">
        <v>5</v>
      </c>
      <c r="AX17" s="5">
        <v>5</v>
      </c>
      <c r="AY17" s="5">
        <v>5</v>
      </c>
      <c r="AZ17" s="5">
        <v>1</v>
      </c>
      <c r="BA17" s="5">
        <v>1</v>
      </c>
    </row>
    <row r="18" spans="1:53" s="3" customFormat="1" x14ac:dyDescent="0.25">
      <c r="E18" s="2">
        <f>AVERAGE(E3:E17)</f>
        <v>4.9333333333333336</v>
      </c>
      <c r="F18" s="2">
        <f t="shared" ref="F18:BA18" si="0">AVERAGE(F3:F17)</f>
        <v>4.8666666666666663</v>
      </c>
      <c r="G18" s="2">
        <f t="shared" si="0"/>
        <v>4.666666666666667</v>
      </c>
      <c r="H18" s="2">
        <f t="shared" si="0"/>
        <v>1.2</v>
      </c>
      <c r="I18" s="2">
        <f t="shared" si="0"/>
        <v>1.4666666666666666</v>
      </c>
      <c r="J18" s="2">
        <f t="shared" si="0"/>
        <v>3.6</v>
      </c>
      <c r="K18" s="2">
        <f t="shared" si="0"/>
        <v>3.4666666666666668</v>
      </c>
      <c r="L18" s="2">
        <f t="shared" si="0"/>
        <v>1.2</v>
      </c>
      <c r="M18" s="2">
        <f t="shared" si="0"/>
        <v>4.9333333333333336</v>
      </c>
      <c r="N18" s="2">
        <f t="shared" si="0"/>
        <v>2.2000000000000002</v>
      </c>
      <c r="O18" s="2">
        <f t="shared" si="0"/>
        <v>2.3333333333333335</v>
      </c>
      <c r="P18" s="2">
        <f t="shared" si="0"/>
        <v>4.5999999999999996</v>
      </c>
      <c r="Q18" s="2">
        <f t="shared" si="0"/>
        <v>4.666666666666667</v>
      </c>
      <c r="R18" s="2">
        <f t="shared" si="0"/>
        <v>4.5999999999999996</v>
      </c>
      <c r="S18" s="2">
        <f t="shared" si="0"/>
        <v>1.6666666666666667</v>
      </c>
      <c r="T18" s="2">
        <f t="shared" si="0"/>
        <v>2.3333333333333335</v>
      </c>
      <c r="U18" s="2">
        <f t="shared" si="0"/>
        <v>4.333333333333333</v>
      </c>
      <c r="V18" s="2">
        <f t="shared" si="0"/>
        <v>4.1333333333333337</v>
      </c>
      <c r="W18" s="2">
        <f t="shared" si="0"/>
        <v>1.8</v>
      </c>
      <c r="X18" s="2">
        <f t="shared" si="0"/>
        <v>4.333333333333333</v>
      </c>
      <c r="Y18" s="2">
        <f t="shared" si="0"/>
        <v>1.4</v>
      </c>
      <c r="Z18" s="2">
        <f t="shared" si="0"/>
        <v>4.1333333333333337</v>
      </c>
      <c r="AA18" s="2">
        <f t="shared" si="0"/>
        <v>3.6666666666666665</v>
      </c>
      <c r="AB18" s="2">
        <f t="shared" si="0"/>
        <v>3.6</v>
      </c>
      <c r="AC18" s="2">
        <f t="shared" si="0"/>
        <v>2.2666666666666666</v>
      </c>
      <c r="AD18" s="2">
        <f t="shared" si="0"/>
        <v>4.333333333333333</v>
      </c>
      <c r="AE18" s="2">
        <f t="shared" si="0"/>
        <v>4.4666666666666668</v>
      </c>
      <c r="AF18" s="2">
        <f t="shared" si="0"/>
        <v>1.6666666666666667</v>
      </c>
      <c r="AG18" s="2">
        <f t="shared" si="0"/>
        <v>2.2000000000000002</v>
      </c>
      <c r="AH18" s="2">
        <f t="shared" si="0"/>
        <v>4.333333333333333</v>
      </c>
      <c r="AI18" s="2">
        <f t="shared" si="0"/>
        <v>3.6666666666666665</v>
      </c>
      <c r="AJ18" s="2">
        <f t="shared" si="0"/>
        <v>3.8666666666666667</v>
      </c>
      <c r="AK18" s="2">
        <f t="shared" si="0"/>
        <v>1.2666666666666666</v>
      </c>
      <c r="AL18" s="2">
        <f t="shared" si="0"/>
        <v>2.6</v>
      </c>
      <c r="AM18" s="2">
        <f t="shared" si="0"/>
        <v>4.1333333333333337</v>
      </c>
      <c r="AN18" s="2">
        <f t="shared" si="0"/>
        <v>4.333333333333333</v>
      </c>
      <c r="AO18" s="2">
        <f t="shared" si="0"/>
        <v>4.1333333333333337</v>
      </c>
      <c r="AP18" s="2">
        <f t="shared" si="0"/>
        <v>4</v>
      </c>
      <c r="AQ18" s="2">
        <f t="shared" si="0"/>
        <v>4.0666666666666664</v>
      </c>
      <c r="AR18" s="2">
        <f t="shared" si="0"/>
        <v>1.4666666666666666</v>
      </c>
      <c r="AS18" s="2">
        <f t="shared" si="0"/>
        <v>2.2666666666666666</v>
      </c>
      <c r="AT18" s="2">
        <f t="shared" si="0"/>
        <v>4</v>
      </c>
      <c r="AU18" s="2">
        <f t="shared" si="0"/>
        <v>3.2666666666666666</v>
      </c>
      <c r="AV18" s="2">
        <f t="shared" si="0"/>
        <v>1.2666666666666666</v>
      </c>
      <c r="AW18" s="2">
        <f t="shared" si="0"/>
        <v>4.5999999999999996</v>
      </c>
      <c r="AX18" s="2">
        <f t="shared" si="0"/>
        <v>4.333333333333333</v>
      </c>
      <c r="AY18" s="2">
        <f t="shared" si="0"/>
        <v>4.0666666666666664</v>
      </c>
      <c r="AZ18" s="2">
        <f t="shared" si="0"/>
        <v>1.0666666666666667</v>
      </c>
      <c r="BA18" s="2">
        <f t="shared" si="0"/>
        <v>1.4666666666666666</v>
      </c>
    </row>
    <row r="19" spans="1:53" x14ac:dyDescent="0.25">
      <c r="X19" t="s">
        <v>326</v>
      </c>
      <c r="AG19" t="s">
        <v>327</v>
      </c>
    </row>
    <row r="20" spans="1:53" x14ac:dyDescent="0.25">
      <c r="X20" t="s">
        <v>328</v>
      </c>
    </row>
    <row r="21" spans="1:53" x14ac:dyDescent="0.25">
      <c r="A21" s="32">
        <v>5</v>
      </c>
      <c r="B21" s="71" t="s">
        <v>215</v>
      </c>
    </row>
    <row r="22" spans="1:53" x14ac:dyDescent="0.25">
      <c r="A22" s="32">
        <v>4</v>
      </c>
      <c r="B22" s="71" t="s">
        <v>216</v>
      </c>
    </row>
    <row r="23" spans="1:53" ht="26.25" x14ac:dyDescent="0.25">
      <c r="A23" s="32">
        <v>3</v>
      </c>
      <c r="B23" s="72" t="s">
        <v>278</v>
      </c>
    </row>
    <row r="24" spans="1:53" x14ac:dyDescent="0.25">
      <c r="A24" s="32">
        <v>2</v>
      </c>
      <c r="B24" s="71" t="s">
        <v>217</v>
      </c>
    </row>
    <row r="25" spans="1:53" x14ac:dyDescent="0.25">
      <c r="A25" s="32">
        <v>1</v>
      </c>
      <c r="B25" s="71" t="s">
        <v>218</v>
      </c>
    </row>
    <row r="26" spans="1:53" x14ac:dyDescent="0.25">
      <c r="A26" s="32">
        <v>0</v>
      </c>
      <c r="B26" s="71" t="s">
        <v>221</v>
      </c>
    </row>
  </sheetData>
  <mergeCells count="4">
    <mergeCell ref="A1:D1"/>
    <mergeCell ref="E1:T1"/>
    <mergeCell ref="U1:AI1"/>
    <mergeCell ref="AJ1:BA1"/>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BE34F27FC1C3D4FAC6DFCE0C91C3E65" ma:contentTypeVersion="5" ma:contentTypeDescription="Opprett et nytt dokument." ma:contentTypeScope="" ma:versionID="6baeb84f36e4ea67009a354d6a6fdb30">
  <xsd:schema xmlns:xsd="http://www.w3.org/2001/XMLSchema" xmlns:xs="http://www.w3.org/2001/XMLSchema" xmlns:p="http://schemas.microsoft.com/office/2006/metadata/properties" xmlns:ns3="0ec613c0-20da-4441-acce-fc84ea9fe06c" xmlns:ns4="35fe7ddc-a25d-4c02-a9cc-5634c86424e5" targetNamespace="http://schemas.microsoft.com/office/2006/metadata/properties" ma:root="true" ma:fieldsID="f542d365d44a6b8d421aa3d3800e4535" ns3:_="" ns4:_="">
    <xsd:import namespace="0ec613c0-20da-4441-acce-fc84ea9fe06c"/>
    <xsd:import namespace="35fe7ddc-a25d-4c02-a9cc-5634c86424e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c613c0-20da-4441-acce-fc84ea9fe06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fe7ddc-a25d-4c02-a9cc-5634c86424e5"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element name="SharingHintHash" ma:index="12" nillable="true" ma:displayName="Hash for deling av tip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1A7460-3A2D-4417-A62D-B283B6FBB08B}">
  <ds:schemaRefs>
    <ds:schemaRef ds:uri="http://schemas.microsoft.com/sharepoint/v3/contenttype/forms"/>
  </ds:schemaRefs>
</ds:datastoreItem>
</file>

<file path=customXml/itemProps2.xml><?xml version="1.0" encoding="utf-8"?>
<ds:datastoreItem xmlns:ds="http://schemas.openxmlformats.org/officeDocument/2006/customXml" ds:itemID="{525A12BE-59FC-491A-A547-406312CFFC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c613c0-20da-4441-acce-fc84ea9fe06c"/>
    <ds:schemaRef ds:uri="35fe7ddc-a25d-4c02-a9cc-5634c8642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049955-9E11-46A0-8E49-9DACD392344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 Collaboration Service</Application>
  <DocSecurity>0</DocSecurity>
  <ScaleCrop>false</ScaleCrop>
  <HeadingPairs>
    <vt:vector size="2" baseType="variant">
      <vt:variant>
        <vt:lpstr>Regneark</vt:lpstr>
      </vt:variant>
      <vt:variant>
        <vt:i4>4</vt:i4>
      </vt:variant>
    </vt:vector>
  </HeadingPairs>
  <TitlesOfParts>
    <vt:vector size="4" baseType="lpstr">
      <vt:lpstr>Skriftlige tilbakemeldinger</vt:lpstr>
      <vt:lpstr>Rådata</vt:lpstr>
      <vt:lpstr>Rotete arbeidsark</vt:lpstr>
      <vt:lpstr>Meninger i tall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Rebekka Pedersen</cp:lastModifiedBy>
  <cp:revision/>
  <dcterms:created xsi:type="dcterms:W3CDTF">2020-04-30T09:00:14Z</dcterms:created>
  <dcterms:modified xsi:type="dcterms:W3CDTF">2020-05-27T14:41:23Z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0x0101006BE34F27FC1C3D4FAC6DFCE0C91C3E65</vt:lpwstr>
  </property>
</Properties>
</file>